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<sst xmlns="http://schemas.openxmlformats.org/spreadsheetml/2006/main" count="70" uniqueCount="46">
  <si>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 xml:space="preserve">   </t>
  </si>
  <si>
    <t>ЗА 2004 РІК</t>
  </si>
  <si>
    <t xml:space="preserve">КОД ФУНКЦІОНАЛЬНОЇ КЛАСИФІКАЦІЇ </t>
  </si>
  <si>
    <t>_________________</t>
  </si>
  <si>
    <t>Показники</t>
  </si>
  <si>
    <t>Затверджено кошторисом на рік</t>
  </si>
  <si>
    <t>Зміни внесені до кошторису</t>
  </si>
  <si>
    <t xml:space="preserve">Дата </t>
  </si>
  <si>
    <t>Підстава</t>
  </si>
  <si>
    <t>Разом</t>
  </si>
  <si>
    <t>х</t>
  </si>
  <si>
    <t>у тому числі за кодами економічної класифікації видатків</t>
  </si>
  <si>
    <t>в рік</t>
  </si>
  <si>
    <t>Нарахування на оплату праці</t>
  </si>
  <si>
    <t>-архівний відділ</t>
  </si>
  <si>
    <t>РАЗОМ НА ОПЛАТУ ПРАЦІ</t>
  </si>
  <si>
    <t>назва структурного підрозділу</t>
  </si>
  <si>
    <t xml:space="preserve">   КЕКВ 2110       індексація заробітної плати , допомога на оздоровлення (посадовий оклад)  </t>
  </si>
  <si>
    <t>індексація</t>
  </si>
  <si>
    <t>матеріальна допомога</t>
  </si>
  <si>
    <t>КЕКВ 2120                 Нарахування на оплату праці</t>
  </si>
  <si>
    <t>фактичні видатки</t>
  </si>
  <si>
    <t>план</t>
  </si>
  <si>
    <t>КЕКВ 2210</t>
  </si>
  <si>
    <t>придбання товарів</t>
  </si>
  <si>
    <t>КЕКВ  2110</t>
  </si>
  <si>
    <t>КЕКВ   2120</t>
  </si>
  <si>
    <t>КЕКВ     2240</t>
  </si>
  <si>
    <t>оплата послуг</t>
  </si>
  <si>
    <t>Разом фактичні видатки</t>
  </si>
  <si>
    <t xml:space="preserve"> про використання коштів за Програмою підтримки органів виконавчої влади  Кам"янка-Бузького району на 2015 рік</t>
  </si>
  <si>
    <t>Керівник</t>
  </si>
  <si>
    <t>(підпис)</t>
  </si>
  <si>
    <t>(ініціали і прізвище)</t>
  </si>
  <si>
    <t>План</t>
  </si>
  <si>
    <t>Розшифровка до звіту</t>
  </si>
  <si>
    <t>інші виплати (розшифрувати)</t>
  </si>
  <si>
    <t>КЕКВ 2240(розшифрувати)</t>
  </si>
  <si>
    <t>КЕКВ 2210 (розшифрувати)</t>
  </si>
  <si>
    <t xml:space="preserve">                                                                                                                                                                                                   грн.</t>
  </si>
  <si>
    <t>Управління соціального захисту населення</t>
  </si>
  <si>
    <t>конверти з маркою</t>
  </si>
  <si>
    <t>папір рулонний</t>
  </si>
  <si>
    <t>оплата за прогр.забеп.М.Е.Doc IS</t>
  </si>
  <si>
    <t>папір    А-4</t>
  </si>
  <si>
    <t>заправка катрідж.ремонт прінтера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</si>
</sst>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00"/>
    <numFmt numFmtId="166" formatCode="0.0000"/>
  </numFmts>
  <fonts count="48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color indexed="16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vertical="top" wrapText="1"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5" fillId="0" borderId="21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" fontId="5" fillId="0" borderId="21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6" xfId="0" applyBorder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6" xfId="0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6" fillId="0" borderId="2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" fontId="5" fillId="0" borderId="30" xfId="0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1" fontId="6" fillId="0" borderId="34" xfId="0" applyNumberFormat="1" applyFont="1" applyBorder="1" applyAlignment="1">
      <alignment/>
    </xf>
    <xf numFmtId="0" fontId="5" fillId="0" borderId="34" xfId="0" applyFont="1" applyBorder="1" applyAlignment="1">
      <alignment/>
    </xf>
    <xf numFmtId="1" fontId="5" fillId="0" borderId="34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7" fillId="0" borderId="23" xfId="0" applyFont="1" applyBorder="1" applyAlignment="1">
      <alignment/>
    </xf>
    <xf numFmtId="1" fontId="7" fillId="0" borderId="23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23" xfId="0" applyBorder="1" applyAlignment="1">
      <alignment/>
    </xf>
    <xf numFmtId="1" fontId="11" fillId="0" borderId="1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6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1" fontId="6" fillId="0" borderId="22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3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39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9" fillId="0" borderId="3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9" fillId="0" borderId="3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2" fontId="29" fillId="0" borderId="20" xfId="0" applyNumberFormat="1" applyFont="1" applyBorder="1" applyAlignment="1">
      <alignment/>
    </xf>
    <xf numFmtId="2" fontId="29" fillId="0" borderId="30" xfId="0" applyNumberFormat="1" applyFont="1" applyBorder="1" applyAlignment="1">
      <alignment/>
    </xf>
    <xf numFmtId="2" fontId="30" fillId="0" borderId="2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tabSelected="1" zoomScalePageLayoutView="0" workbookViewId="0" topLeftCell="A6">
      <selection activeCell="W9" sqref="W9"/>
    </sheetView>
  </sheetViews>
  <sheetFormatPr defaultColWidth="9.00390625" defaultRowHeight="12.75"/>
  <cols>
    <col min="2" max="2" width="18.75390625" style="0" customWidth="1"/>
    <col min="3" max="3" width="7.25390625" style="0" customWidth="1"/>
    <col min="4" max="4" width="2.125" style="0" customWidth="1"/>
    <col min="5" max="5" width="13.125" style="0" customWidth="1"/>
    <col min="6" max="6" width="11.125" style="0" customWidth="1"/>
    <col min="7" max="7" width="9.875" style="0" customWidth="1"/>
    <col min="8" max="8" width="8.625" style="0" customWidth="1"/>
    <col min="9" max="9" width="10.625" style="0" customWidth="1"/>
    <col min="10" max="10" width="8.75390625" style="0" hidden="1" customWidth="1"/>
    <col min="11" max="11" width="7.25390625" style="0" hidden="1" customWidth="1"/>
    <col min="12" max="12" width="7.625" style="0" hidden="1" customWidth="1"/>
    <col min="13" max="13" width="0.12890625" style="0" hidden="1" customWidth="1"/>
    <col min="14" max="14" width="7.125" style="0" hidden="1" customWidth="1"/>
    <col min="15" max="15" width="0.12890625" style="0" hidden="1" customWidth="1"/>
    <col min="16" max="16" width="10.875" style="0" customWidth="1"/>
    <col min="17" max="17" width="11.625" style="0" customWidth="1"/>
    <col min="18" max="18" width="12.125" style="0" customWidth="1"/>
    <col min="19" max="20" width="10.125" style="0" customWidth="1"/>
    <col min="21" max="21" width="11.25390625" style="0" customWidth="1"/>
    <col min="22" max="22" width="9.875" style="0" customWidth="1"/>
    <col min="23" max="23" width="10.75390625" style="0" customWidth="1"/>
    <col min="24" max="24" width="10.25390625" style="0" customWidth="1"/>
    <col min="25" max="25" width="11.75390625" style="0" hidden="1" customWidth="1"/>
    <col min="26" max="26" width="9.375" style="0" hidden="1" customWidth="1"/>
    <col min="27" max="27" width="0.12890625" style="0" hidden="1" customWidth="1"/>
  </cols>
  <sheetData>
    <row r="1" spans="10:25" ht="12.75"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ht="1.5" customHeight="1"/>
    <row r="3" ht="12.75">
      <c r="A3" t="s">
        <v>0</v>
      </c>
    </row>
    <row r="4" spans="1:25" ht="18">
      <c r="A4" s="128" t="s">
        <v>35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1:28" ht="21" customHeight="1">
      <c r="A5" s="129" t="s">
        <v>30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</row>
    <row r="6" spans="1:25" ht="31.5" customHeight="1">
      <c r="A6" s="137" t="s">
        <v>39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</row>
    <row r="7" spans="1:25" ht="64.5" customHeight="1" thickBot="1">
      <c r="A7" s="138" t="s">
        <v>16</v>
      </c>
      <c r="B7" s="139"/>
      <c r="C7" s="139"/>
      <c r="D7" s="140"/>
      <c r="E7" s="76" t="s">
        <v>22</v>
      </c>
      <c r="F7" s="96" t="s">
        <v>21</v>
      </c>
      <c r="G7" s="133"/>
      <c r="H7" s="134"/>
      <c r="I7" s="76" t="s">
        <v>22</v>
      </c>
      <c r="J7" s="76"/>
      <c r="K7" s="76"/>
      <c r="L7" s="76"/>
      <c r="M7" s="76"/>
      <c r="N7" s="76"/>
      <c r="O7" s="76"/>
      <c r="P7" s="80" t="s">
        <v>21</v>
      </c>
      <c r="Q7" s="80" t="s">
        <v>34</v>
      </c>
      <c r="R7" s="96" t="s">
        <v>21</v>
      </c>
      <c r="S7" s="97"/>
      <c r="T7" s="98"/>
      <c r="U7" s="82" t="s">
        <v>22</v>
      </c>
      <c r="V7" s="96" t="s">
        <v>21</v>
      </c>
      <c r="W7" s="98"/>
      <c r="X7" s="130" t="s">
        <v>29</v>
      </c>
      <c r="Y7" s="57"/>
    </row>
    <row r="8" spans="1:25" ht="69" customHeight="1" thickBot="1">
      <c r="A8" s="141"/>
      <c r="B8" s="142"/>
      <c r="C8" s="142"/>
      <c r="D8" s="143"/>
      <c r="E8" s="166" t="s">
        <v>17</v>
      </c>
      <c r="F8" s="87" t="s">
        <v>25</v>
      </c>
      <c r="G8" s="88" t="s">
        <v>25</v>
      </c>
      <c r="H8" s="88" t="s">
        <v>25</v>
      </c>
      <c r="I8" s="135" t="s">
        <v>20</v>
      </c>
      <c r="J8" s="57"/>
      <c r="K8" s="57"/>
      <c r="L8" s="57"/>
      <c r="M8" s="57"/>
      <c r="N8" s="57"/>
      <c r="O8" s="57"/>
      <c r="P8" s="88" t="s">
        <v>26</v>
      </c>
      <c r="Q8" s="89" t="s">
        <v>23</v>
      </c>
      <c r="R8" s="102" t="s">
        <v>38</v>
      </c>
      <c r="S8" s="103"/>
      <c r="T8" s="103"/>
      <c r="U8" s="88" t="s">
        <v>27</v>
      </c>
      <c r="V8" s="164" t="s">
        <v>37</v>
      </c>
      <c r="W8" s="165"/>
      <c r="X8" s="131"/>
      <c r="Y8" s="57"/>
    </row>
    <row r="9" spans="1:25" ht="93" customHeight="1">
      <c r="A9" s="144"/>
      <c r="B9" s="145"/>
      <c r="C9" s="145"/>
      <c r="D9" s="146"/>
      <c r="E9" s="167"/>
      <c r="F9" s="77" t="s">
        <v>18</v>
      </c>
      <c r="G9" s="77" t="s">
        <v>19</v>
      </c>
      <c r="H9" s="77" t="s">
        <v>36</v>
      </c>
      <c r="I9" s="136"/>
      <c r="J9" s="57"/>
      <c r="K9" s="57"/>
      <c r="L9" s="57"/>
      <c r="M9" s="57"/>
      <c r="N9" s="57"/>
      <c r="O9" s="57"/>
      <c r="P9" s="81" t="s">
        <v>13</v>
      </c>
      <c r="Q9" s="81" t="s">
        <v>24</v>
      </c>
      <c r="R9" s="179" t="s">
        <v>41</v>
      </c>
      <c r="S9" s="180" t="s">
        <v>42</v>
      </c>
      <c r="T9" s="178" t="s">
        <v>44</v>
      </c>
      <c r="U9" s="81" t="s">
        <v>28</v>
      </c>
      <c r="V9" s="180" t="s">
        <v>43</v>
      </c>
      <c r="W9" s="181" t="s">
        <v>45</v>
      </c>
      <c r="X9" s="132"/>
      <c r="Y9" s="57"/>
    </row>
    <row r="10" spans="1:25" ht="0.75" customHeight="1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27" customFormat="1" ht="12.75" customHeight="1" hidden="1">
      <c r="A11" s="126"/>
      <c r="B11" s="126"/>
      <c r="C11" s="126"/>
      <c r="D11" s="104"/>
      <c r="E11" s="104"/>
      <c r="F11" s="75"/>
      <c r="G11" s="75"/>
      <c r="H11" s="75"/>
      <c r="I11" s="105"/>
      <c r="J11" s="104"/>
      <c r="K11" s="104"/>
      <c r="L11" s="104"/>
      <c r="M11" s="105"/>
      <c r="N11" s="104"/>
      <c r="O11" s="104"/>
      <c r="P11" s="75"/>
      <c r="Q11" s="75"/>
      <c r="R11" s="75"/>
      <c r="S11" s="75"/>
      <c r="T11" s="75"/>
      <c r="U11" s="75"/>
      <c r="V11" s="75"/>
      <c r="W11" s="75"/>
      <c r="X11" s="105"/>
      <c r="Y11" s="105"/>
    </row>
    <row r="12" spans="1:25" ht="15" customHeight="1" hidden="1">
      <c r="A12" s="126"/>
      <c r="B12" s="126"/>
      <c r="C12" s="126"/>
      <c r="D12" s="104"/>
      <c r="E12" s="104"/>
      <c r="F12" s="75"/>
      <c r="G12" s="75"/>
      <c r="H12" s="75"/>
      <c r="I12" s="105"/>
      <c r="J12" s="104"/>
      <c r="K12" s="104"/>
      <c r="L12" s="104"/>
      <c r="M12" s="105"/>
      <c r="N12" s="104"/>
      <c r="O12" s="104"/>
      <c r="P12" s="75"/>
      <c r="Q12" s="75"/>
      <c r="R12" s="75"/>
      <c r="S12" s="75"/>
      <c r="T12" s="75"/>
      <c r="U12" s="75"/>
      <c r="V12" s="75"/>
      <c r="W12" s="75"/>
      <c r="X12" s="104"/>
      <c r="Y12" s="104" t="s">
        <v>12</v>
      </c>
    </row>
    <row r="13" spans="1:25" ht="6" customHeight="1" hidden="1">
      <c r="A13" s="126"/>
      <c r="B13" s="126"/>
      <c r="C13" s="126"/>
      <c r="D13" s="104"/>
      <c r="E13" s="104"/>
      <c r="F13" s="75"/>
      <c r="G13" s="75"/>
      <c r="H13" s="75"/>
      <c r="I13" s="105"/>
      <c r="J13" s="104"/>
      <c r="K13" s="104"/>
      <c r="L13" s="104"/>
      <c r="M13" s="105"/>
      <c r="N13" s="104"/>
      <c r="O13" s="104"/>
      <c r="P13" s="75"/>
      <c r="Q13" s="75"/>
      <c r="R13" s="75"/>
      <c r="S13" s="75"/>
      <c r="T13" s="75"/>
      <c r="U13" s="75"/>
      <c r="V13" s="75"/>
      <c r="W13" s="75"/>
      <c r="X13" s="104"/>
      <c r="Y13" s="104"/>
    </row>
    <row r="14" spans="1:25" ht="19.5" customHeight="1">
      <c r="A14" s="158">
        <v>1</v>
      </c>
      <c r="B14" s="159"/>
      <c r="C14" s="159"/>
      <c r="D14" s="160"/>
      <c r="E14" s="1">
        <v>2</v>
      </c>
      <c r="F14" s="1">
        <v>3</v>
      </c>
      <c r="G14" s="1">
        <v>4</v>
      </c>
      <c r="H14" s="1">
        <v>5</v>
      </c>
      <c r="I14" s="1">
        <v>6</v>
      </c>
      <c r="J14" s="1">
        <v>6</v>
      </c>
      <c r="K14" s="1">
        <v>7</v>
      </c>
      <c r="L14" s="1">
        <v>7</v>
      </c>
      <c r="M14" s="1">
        <v>8</v>
      </c>
      <c r="N14" s="1">
        <v>9</v>
      </c>
      <c r="O14" s="1"/>
      <c r="P14" s="1">
        <v>7</v>
      </c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  <c r="X14" s="1">
        <v>15</v>
      </c>
      <c r="Y14" s="1">
        <v>9</v>
      </c>
    </row>
    <row r="15" spans="1:27" ht="69" customHeight="1">
      <c r="A15" s="99" t="s">
        <v>40</v>
      </c>
      <c r="B15" s="100"/>
      <c r="C15" s="100"/>
      <c r="D15" s="101"/>
      <c r="E15" s="182">
        <v>49300</v>
      </c>
      <c r="F15" s="182">
        <v>3134.13</v>
      </c>
      <c r="G15" s="182">
        <v>43617.5</v>
      </c>
      <c r="H15" s="182">
        <v>2548.37</v>
      </c>
      <c r="I15" s="182">
        <v>17900</v>
      </c>
      <c r="J15" s="182"/>
      <c r="K15" s="182"/>
      <c r="L15" s="182"/>
      <c r="M15" s="182"/>
      <c r="N15" s="182"/>
      <c r="O15" s="183">
        <v>0</v>
      </c>
      <c r="P15" s="183">
        <v>17900</v>
      </c>
      <c r="Q15" s="183">
        <v>12500</v>
      </c>
      <c r="R15" s="183">
        <v>2800</v>
      </c>
      <c r="S15" s="183">
        <v>4420</v>
      </c>
      <c r="T15" s="183">
        <v>5280</v>
      </c>
      <c r="U15" s="183">
        <v>4500</v>
      </c>
      <c r="V15" s="183">
        <v>630</v>
      </c>
      <c r="W15" s="183">
        <v>3870</v>
      </c>
      <c r="X15" s="184">
        <v>84200</v>
      </c>
      <c r="Y15" s="21">
        <f>X15*12</f>
        <v>1010400</v>
      </c>
      <c r="AA15">
        <v>30401.25</v>
      </c>
    </row>
    <row r="16" spans="1:25" ht="6.75" customHeight="1" hidden="1">
      <c r="A16" s="67"/>
      <c r="B16" s="68"/>
      <c r="C16" s="69"/>
      <c r="D16" s="70"/>
      <c r="E16" s="62"/>
      <c r="F16" s="62"/>
      <c r="G16" s="62"/>
      <c r="H16" s="62"/>
      <c r="I16" s="62"/>
      <c r="J16" s="16"/>
      <c r="K16" s="43"/>
      <c r="L16" s="43"/>
      <c r="M16" s="43"/>
      <c r="N16" s="43"/>
      <c r="O16" s="48"/>
      <c r="P16" s="48"/>
      <c r="Q16" s="48"/>
      <c r="R16" s="48"/>
      <c r="S16" s="48"/>
      <c r="T16" s="48"/>
      <c r="U16" s="48"/>
      <c r="V16" s="48"/>
      <c r="W16" s="48"/>
      <c r="X16" s="83">
        <f aca="true" t="shared" si="0" ref="X16:X37">C16+D16+E16+I16+J16+K16+O16</f>
        <v>0</v>
      </c>
      <c r="Y16" s="21">
        <f>X16*3</f>
        <v>0</v>
      </c>
    </row>
    <row r="17" spans="1:25" ht="0.75" customHeight="1" hidden="1">
      <c r="A17" s="67"/>
      <c r="B17" s="68"/>
      <c r="C17" s="69"/>
      <c r="D17" s="61"/>
      <c r="E17" s="63"/>
      <c r="F17" s="63"/>
      <c r="G17" s="63"/>
      <c r="H17" s="63"/>
      <c r="I17" s="63"/>
      <c r="J17" s="16"/>
      <c r="K17" s="43"/>
      <c r="L17" s="44"/>
      <c r="M17" s="44"/>
      <c r="N17" s="43"/>
      <c r="O17" s="48"/>
      <c r="P17" s="48"/>
      <c r="Q17" s="48"/>
      <c r="R17" s="48"/>
      <c r="S17" s="48"/>
      <c r="T17" s="48"/>
      <c r="U17" s="48"/>
      <c r="V17" s="48"/>
      <c r="W17" s="48"/>
      <c r="X17" s="83">
        <f t="shared" si="0"/>
        <v>0</v>
      </c>
      <c r="Y17" s="21">
        <f>X17*3</f>
        <v>0</v>
      </c>
    </row>
    <row r="18" spans="1:28" ht="20.25" customHeight="1" hidden="1">
      <c r="A18" s="153"/>
      <c r="B18" s="153"/>
      <c r="C18" s="153"/>
      <c r="D18" s="153"/>
      <c r="E18" s="63"/>
      <c r="F18" s="63"/>
      <c r="G18" s="63"/>
      <c r="H18" s="63"/>
      <c r="I18" s="63"/>
      <c r="J18" s="43"/>
      <c r="K18" s="43"/>
      <c r="L18" s="44"/>
      <c r="M18" s="44"/>
      <c r="N18" s="43"/>
      <c r="O18" s="48"/>
      <c r="P18" s="48"/>
      <c r="Q18" s="48"/>
      <c r="R18" s="48"/>
      <c r="S18" s="48"/>
      <c r="T18" s="48"/>
      <c r="U18" s="48"/>
      <c r="V18" s="48"/>
      <c r="W18" s="48"/>
      <c r="X18" s="83">
        <f t="shared" si="0"/>
        <v>0</v>
      </c>
      <c r="Y18" s="21">
        <f>X18*12</f>
        <v>0</v>
      </c>
      <c r="AA18">
        <v>28957.5</v>
      </c>
      <c r="AB18">
        <v>10.7</v>
      </c>
    </row>
    <row r="19" spans="1:25" ht="2.25" customHeight="1" hidden="1">
      <c r="A19" s="61"/>
      <c r="B19" s="61"/>
      <c r="C19" s="69"/>
      <c r="D19" s="61"/>
      <c r="E19" s="63"/>
      <c r="F19" s="63"/>
      <c r="G19" s="63"/>
      <c r="H19" s="63"/>
      <c r="I19" s="63"/>
      <c r="J19" s="18"/>
      <c r="K19" s="43"/>
      <c r="L19" s="44"/>
      <c r="M19" s="44"/>
      <c r="N19" s="43"/>
      <c r="O19" s="48"/>
      <c r="P19" s="48"/>
      <c r="Q19" s="48"/>
      <c r="R19" s="48"/>
      <c r="S19" s="48"/>
      <c r="T19" s="48"/>
      <c r="U19" s="48"/>
      <c r="V19" s="48"/>
      <c r="W19" s="48"/>
      <c r="X19" s="83">
        <f t="shared" si="0"/>
        <v>0</v>
      </c>
      <c r="Y19" s="17"/>
    </row>
    <row r="20" spans="1:28" ht="15" customHeight="1" hidden="1">
      <c r="A20" s="153"/>
      <c r="B20" s="153"/>
      <c r="C20" s="153"/>
      <c r="D20" s="153"/>
      <c r="E20" s="63"/>
      <c r="F20" s="63"/>
      <c r="G20" s="63"/>
      <c r="H20" s="63"/>
      <c r="I20" s="63"/>
      <c r="J20" s="18"/>
      <c r="K20" s="43"/>
      <c r="L20" s="44"/>
      <c r="M20" s="44"/>
      <c r="N20" s="43"/>
      <c r="O20" s="48"/>
      <c r="P20" s="48"/>
      <c r="Q20" s="48"/>
      <c r="R20" s="48"/>
      <c r="S20" s="48"/>
      <c r="T20" s="48"/>
      <c r="U20" s="48"/>
      <c r="V20" s="48"/>
      <c r="W20" s="48"/>
      <c r="X20" s="83">
        <f t="shared" si="0"/>
        <v>0</v>
      </c>
      <c r="Y20" s="17">
        <f>X20*12</f>
        <v>0</v>
      </c>
      <c r="Z20">
        <v>2410.2</v>
      </c>
      <c r="AA20">
        <f>Y20+Z20</f>
        <v>2410.2</v>
      </c>
      <c r="AB20">
        <v>2</v>
      </c>
    </row>
    <row r="21" spans="1:28" ht="15.75" customHeight="1" hidden="1">
      <c r="A21" s="161"/>
      <c r="B21" s="162"/>
      <c r="C21" s="162"/>
      <c r="D21" s="163"/>
      <c r="E21" s="64"/>
      <c r="F21" s="64"/>
      <c r="G21" s="64"/>
      <c r="H21" s="64"/>
      <c r="I21" s="64"/>
      <c r="J21" s="18"/>
      <c r="K21" s="43"/>
      <c r="L21" s="44"/>
      <c r="M21" s="44"/>
      <c r="N21" s="43"/>
      <c r="O21" s="48"/>
      <c r="P21" s="48"/>
      <c r="Q21" s="48"/>
      <c r="R21" s="48"/>
      <c r="S21" s="48"/>
      <c r="T21" s="48"/>
      <c r="U21" s="48"/>
      <c r="V21" s="48"/>
      <c r="W21" s="48"/>
      <c r="X21" s="83">
        <f t="shared" si="0"/>
        <v>0</v>
      </c>
      <c r="Y21" s="19">
        <f>X21*12</f>
        <v>0</v>
      </c>
      <c r="Z21">
        <v>2611.05</v>
      </c>
      <c r="AA21">
        <f>Y21+Z21</f>
        <v>2611.05</v>
      </c>
      <c r="AB21">
        <v>40.5</v>
      </c>
    </row>
    <row r="22" spans="1:28" ht="15" customHeight="1" hidden="1">
      <c r="A22" s="161"/>
      <c r="B22" s="162"/>
      <c r="C22" s="162"/>
      <c r="D22" s="163"/>
      <c r="E22" s="63"/>
      <c r="F22" s="63"/>
      <c r="G22" s="63"/>
      <c r="H22" s="63"/>
      <c r="I22" s="63"/>
      <c r="J22" s="18"/>
      <c r="K22" s="43"/>
      <c r="L22" s="44"/>
      <c r="M22" s="44"/>
      <c r="N22" s="43"/>
      <c r="O22" s="48"/>
      <c r="P22" s="48"/>
      <c r="Q22" s="48"/>
      <c r="R22" s="48"/>
      <c r="S22" s="48"/>
      <c r="T22" s="48"/>
      <c r="U22" s="48"/>
      <c r="V22" s="48"/>
      <c r="W22" s="48"/>
      <c r="X22" s="83">
        <f t="shared" si="0"/>
        <v>0</v>
      </c>
      <c r="Y22" s="19">
        <v>0</v>
      </c>
      <c r="AB22">
        <v>14.5</v>
      </c>
    </row>
    <row r="23" spans="1:25" ht="18" hidden="1">
      <c r="A23" s="58"/>
      <c r="B23" s="59"/>
      <c r="C23" s="60"/>
      <c r="D23" s="18"/>
      <c r="E23" s="63"/>
      <c r="F23" s="63"/>
      <c r="G23" s="63"/>
      <c r="H23" s="63"/>
      <c r="I23" s="63"/>
      <c r="J23" s="18"/>
      <c r="K23" s="43"/>
      <c r="L23" s="44"/>
      <c r="M23" s="44"/>
      <c r="N23" s="43"/>
      <c r="O23" s="48"/>
      <c r="P23" s="48"/>
      <c r="Q23" s="48"/>
      <c r="R23" s="48"/>
      <c r="S23" s="48"/>
      <c r="T23" s="48"/>
      <c r="U23" s="48"/>
      <c r="V23" s="48"/>
      <c r="W23" s="48"/>
      <c r="X23" s="83">
        <f t="shared" si="0"/>
        <v>0</v>
      </c>
      <c r="Y23" s="17">
        <f>X23*10</f>
        <v>0</v>
      </c>
    </row>
    <row r="24" spans="1:27" ht="18" hidden="1">
      <c r="A24" s="112"/>
      <c r="B24" s="113"/>
      <c r="C24" s="113"/>
      <c r="D24" s="114"/>
      <c r="E24" s="63"/>
      <c r="F24" s="63"/>
      <c r="G24" s="63"/>
      <c r="H24" s="63"/>
      <c r="I24" s="63"/>
      <c r="J24" s="18"/>
      <c r="K24" s="43"/>
      <c r="L24" s="44"/>
      <c r="M24" s="44"/>
      <c r="N24" s="43"/>
      <c r="O24" s="48"/>
      <c r="P24" s="48"/>
      <c r="Q24" s="48"/>
      <c r="R24" s="48"/>
      <c r="S24" s="48"/>
      <c r="T24" s="48"/>
      <c r="U24" s="48"/>
      <c r="V24" s="48"/>
      <c r="W24" s="48"/>
      <c r="X24" s="83">
        <f t="shared" si="0"/>
        <v>0</v>
      </c>
      <c r="Y24" s="17">
        <f>X24*12</f>
        <v>0</v>
      </c>
      <c r="Z24">
        <v>2410.2</v>
      </c>
      <c r="AA24">
        <f>Y24+Z24</f>
        <v>2410.2</v>
      </c>
    </row>
    <row r="25" spans="1:25" ht="0" customHeight="1" hidden="1">
      <c r="A25" s="58"/>
      <c r="B25" s="59"/>
      <c r="C25" s="60"/>
      <c r="D25" s="18"/>
      <c r="E25" s="63"/>
      <c r="F25" s="63"/>
      <c r="G25" s="63"/>
      <c r="H25" s="63"/>
      <c r="I25" s="63"/>
      <c r="J25" s="18"/>
      <c r="K25" s="43"/>
      <c r="L25" s="44"/>
      <c r="M25" s="44"/>
      <c r="N25" s="43"/>
      <c r="O25" s="48"/>
      <c r="P25" s="48"/>
      <c r="Q25" s="48"/>
      <c r="R25" s="48"/>
      <c r="S25" s="48"/>
      <c r="T25" s="48"/>
      <c r="U25" s="48"/>
      <c r="V25" s="48"/>
      <c r="W25" s="48"/>
      <c r="X25" s="83">
        <f t="shared" si="0"/>
        <v>0</v>
      </c>
      <c r="Y25" s="17"/>
    </row>
    <row r="26" spans="1:28" ht="21" customHeight="1" hidden="1">
      <c r="A26" s="161"/>
      <c r="B26" s="162"/>
      <c r="C26" s="162"/>
      <c r="D26" s="163"/>
      <c r="E26" s="63"/>
      <c r="F26" s="63"/>
      <c r="G26" s="63"/>
      <c r="H26" s="63"/>
      <c r="I26" s="63"/>
      <c r="J26" s="18"/>
      <c r="K26" s="43"/>
      <c r="L26" s="44"/>
      <c r="M26" s="44"/>
      <c r="N26" s="43"/>
      <c r="O26" s="48"/>
      <c r="P26" s="48"/>
      <c r="Q26" s="48"/>
      <c r="R26" s="48"/>
      <c r="S26" s="48"/>
      <c r="T26" s="48"/>
      <c r="U26" s="48"/>
      <c r="V26" s="48"/>
      <c r="W26" s="48"/>
      <c r="X26" s="83">
        <f t="shared" si="0"/>
        <v>0</v>
      </c>
      <c r="Y26" s="29">
        <f>X26*12</f>
        <v>0</v>
      </c>
      <c r="Z26">
        <v>2538.75</v>
      </c>
      <c r="AA26" s="38">
        <f>Y26+Z26</f>
        <v>2538.75</v>
      </c>
      <c r="AB26">
        <v>30.4</v>
      </c>
    </row>
    <row r="27" spans="1:27" ht="33" customHeight="1" hidden="1">
      <c r="A27" s="93"/>
      <c r="B27" s="94"/>
      <c r="C27" s="94"/>
      <c r="D27" s="95"/>
      <c r="E27" s="18"/>
      <c r="F27" s="18"/>
      <c r="G27" s="18"/>
      <c r="H27" s="18"/>
      <c r="I27" s="18"/>
      <c r="J27" s="18"/>
      <c r="K27" s="43"/>
      <c r="L27" s="44"/>
      <c r="M27" s="44"/>
      <c r="N27" s="43"/>
      <c r="O27" s="48"/>
      <c r="P27" s="48"/>
      <c r="Q27" s="48"/>
      <c r="R27" s="48"/>
      <c r="S27" s="48"/>
      <c r="T27" s="48"/>
      <c r="U27" s="48"/>
      <c r="V27" s="48"/>
      <c r="W27" s="48"/>
      <c r="X27" s="45">
        <f aca="true" t="shared" si="1" ref="X27:X32">E27+I27</f>
        <v>0</v>
      </c>
      <c r="Y27" s="17">
        <f>X27*12</f>
        <v>0</v>
      </c>
      <c r="Z27">
        <v>2520</v>
      </c>
      <c r="AA27">
        <f>Y27+Z27</f>
        <v>2520</v>
      </c>
    </row>
    <row r="28" spans="1:27" ht="3" customHeight="1" hidden="1">
      <c r="A28" s="58"/>
      <c r="B28" s="59"/>
      <c r="C28" s="60"/>
      <c r="D28" s="18"/>
      <c r="E28" s="18"/>
      <c r="F28" s="18"/>
      <c r="G28" s="18"/>
      <c r="H28" s="18"/>
      <c r="I28" s="18"/>
      <c r="J28" s="18"/>
      <c r="K28" s="43"/>
      <c r="L28" s="44"/>
      <c r="M28" s="44"/>
      <c r="N28" s="43"/>
      <c r="O28" s="48"/>
      <c r="P28" s="48"/>
      <c r="Q28" s="48"/>
      <c r="R28" s="48"/>
      <c r="S28" s="48"/>
      <c r="T28" s="48"/>
      <c r="U28" s="48"/>
      <c r="V28" s="48"/>
      <c r="W28" s="48"/>
      <c r="X28" s="45">
        <f t="shared" si="1"/>
        <v>0</v>
      </c>
      <c r="Y28" s="17">
        <f>X28*12</f>
        <v>0</v>
      </c>
      <c r="Z28">
        <v>2309.78</v>
      </c>
      <c r="AA28">
        <f>Y28+Z28</f>
        <v>2309.78</v>
      </c>
    </row>
    <row r="29" spans="1:25" ht="27.75" customHeight="1" hidden="1">
      <c r="A29" s="106"/>
      <c r="B29" s="107"/>
      <c r="C29" s="107"/>
      <c r="D29" s="108"/>
      <c r="E29" s="18"/>
      <c r="F29" s="18"/>
      <c r="G29" s="18"/>
      <c r="H29" s="18"/>
      <c r="I29" s="18"/>
      <c r="J29" s="18"/>
      <c r="K29" s="43"/>
      <c r="L29" s="44"/>
      <c r="M29" s="44"/>
      <c r="N29" s="43"/>
      <c r="O29" s="48"/>
      <c r="P29" s="48"/>
      <c r="Q29" s="48"/>
      <c r="R29" s="48"/>
      <c r="S29" s="48"/>
      <c r="T29" s="48"/>
      <c r="U29" s="48"/>
      <c r="V29" s="48"/>
      <c r="W29" s="48"/>
      <c r="X29" s="45">
        <f t="shared" si="1"/>
        <v>0</v>
      </c>
      <c r="Y29" s="17">
        <f>X29*2</f>
        <v>0</v>
      </c>
    </row>
    <row r="30" spans="1:25" ht="20.25" customHeight="1" hidden="1">
      <c r="A30" s="112"/>
      <c r="B30" s="113"/>
      <c r="C30" s="113"/>
      <c r="D30" s="114"/>
      <c r="E30" s="18"/>
      <c r="F30" s="18"/>
      <c r="G30" s="18"/>
      <c r="H30" s="18"/>
      <c r="I30" s="18"/>
      <c r="J30" s="18"/>
      <c r="K30" s="43"/>
      <c r="L30" s="44"/>
      <c r="M30" s="44"/>
      <c r="N30" s="43"/>
      <c r="O30" s="48"/>
      <c r="P30" s="48"/>
      <c r="Q30" s="48"/>
      <c r="R30" s="48"/>
      <c r="S30" s="48"/>
      <c r="T30" s="48"/>
      <c r="U30" s="48"/>
      <c r="V30" s="48"/>
      <c r="W30" s="48"/>
      <c r="X30" s="45">
        <f t="shared" si="1"/>
        <v>0</v>
      </c>
      <c r="Y30" s="17">
        <f>X30*4</f>
        <v>0</v>
      </c>
    </row>
    <row r="31" spans="1:25" ht="32.25" customHeight="1" hidden="1">
      <c r="A31" s="106"/>
      <c r="B31" s="107"/>
      <c r="C31" s="107"/>
      <c r="D31" s="108"/>
      <c r="E31" s="18"/>
      <c r="F31" s="18"/>
      <c r="G31" s="18"/>
      <c r="H31" s="18"/>
      <c r="I31" s="18"/>
      <c r="J31" s="18"/>
      <c r="K31" s="43"/>
      <c r="L31" s="44"/>
      <c r="M31" s="44"/>
      <c r="N31" s="43"/>
      <c r="O31" s="48"/>
      <c r="P31" s="48"/>
      <c r="Q31" s="48"/>
      <c r="R31" s="48"/>
      <c r="S31" s="48"/>
      <c r="T31" s="48"/>
      <c r="U31" s="48"/>
      <c r="V31" s="48"/>
      <c r="W31" s="48"/>
      <c r="X31" s="45">
        <f t="shared" si="1"/>
        <v>0</v>
      </c>
      <c r="Y31" s="17"/>
    </row>
    <row r="32" spans="1:27" ht="16.5" customHeight="1" hidden="1">
      <c r="A32" s="109" t="s">
        <v>14</v>
      </c>
      <c r="B32" s="110"/>
      <c r="C32" s="110"/>
      <c r="D32" s="111"/>
      <c r="E32" s="18">
        <v>8800</v>
      </c>
      <c r="F32" s="18"/>
      <c r="G32" s="18"/>
      <c r="H32" s="18"/>
      <c r="I32" s="18">
        <v>3200</v>
      </c>
      <c r="J32" s="18"/>
      <c r="K32" s="43"/>
      <c r="L32" s="44"/>
      <c r="M32" s="44"/>
      <c r="N32" s="43"/>
      <c r="O32" s="48"/>
      <c r="P32" s="48"/>
      <c r="Q32" s="48"/>
      <c r="R32" s="48"/>
      <c r="S32" s="48"/>
      <c r="T32" s="48"/>
      <c r="U32" s="48"/>
      <c r="V32" s="48"/>
      <c r="W32" s="48"/>
      <c r="X32" s="45">
        <f t="shared" si="1"/>
        <v>12000</v>
      </c>
      <c r="Y32" s="17">
        <f>X32*12</f>
        <v>144000</v>
      </c>
      <c r="Z32">
        <v>2640.3</v>
      </c>
      <c r="AA32">
        <f>Y32+Z32</f>
        <v>146640.3</v>
      </c>
    </row>
    <row r="33" spans="1:25" ht="15.75" hidden="1">
      <c r="A33" s="90"/>
      <c r="B33" s="91"/>
      <c r="C33" s="91"/>
      <c r="D33" s="92"/>
      <c r="E33" s="4"/>
      <c r="F33" s="4"/>
      <c r="G33" s="4"/>
      <c r="H33" s="4"/>
      <c r="I33" s="4"/>
      <c r="J33" s="4"/>
      <c r="K33" s="42"/>
      <c r="L33" s="44"/>
      <c r="M33" s="44"/>
      <c r="N33" s="43"/>
      <c r="O33" s="50"/>
      <c r="P33" s="50"/>
      <c r="Q33" s="50"/>
      <c r="R33" s="50"/>
      <c r="S33" s="50"/>
      <c r="T33" s="50"/>
      <c r="U33" s="50"/>
      <c r="V33" s="50"/>
      <c r="W33" s="50"/>
      <c r="X33" s="83">
        <f t="shared" si="0"/>
        <v>0</v>
      </c>
      <c r="Y33" s="17">
        <f>X33*2</f>
        <v>0</v>
      </c>
    </row>
    <row r="34" spans="1:27" ht="15.75" hidden="1">
      <c r="A34" s="14"/>
      <c r="B34" s="28"/>
      <c r="C34" s="32"/>
      <c r="D34" s="1"/>
      <c r="E34" s="4"/>
      <c r="F34" s="4"/>
      <c r="G34" s="4"/>
      <c r="H34" s="4"/>
      <c r="I34" s="4"/>
      <c r="J34" s="4"/>
      <c r="K34" s="42"/>
      <c r="L34" s="44"/>
      <c r="M34" s="44"/>
      <c r="N34" s="43"/>
      <c r="O34" s="50"/>
      <c r="P34" s="50"/>
      <c r="Q34" s="50"/>
      <c r="R34" s="50"/>
      <c r="S34" s="50"/>
      <c r="T34" s="50"/>
      <c r="U34" s="50"/>
      <c r="V34" s="50"/>
      <c r="W34" s="50"/>
      <c r="X34" s="83">
        <f t="shared" si="0"/>
        <v>0</v>
      </c>
      <c r="Y34" s="17">
        <f>X34*12</f>
        <v>0</v>
      </c>
      <c r="Z34">
        <v>2309.78</v>
      </c>
      <c r="AA34">
        <f>Y34+Z34</f>
        <v>2309.78</v>
      </c>
    </row>
    <row r="35" spans="1:27" ht="15.75" hidden="1">
      <c r="A35" s="11"/>
      <c r="B35" s="25"/>
      <c r="C35" s="32"/>
      <c r="D35" s="1"/>
      <c r="E35" s="4"/>
      <c r="F35" s="4"/>
      <c r="G35" s="4"/>
      <c r="H35" s="4"/>
      <c r="I35" s="4"/>
      <c r="J35" s="4"/>
      <c r="K35" s="42"/>
      <c r="L35" s="44"/>
      <c r="M35" s="44"/>
      <c r="N35" s="43"/>
      <c r="O35" s="50"/>
      <c r="P35" s="50"/>
      <c r="Q35" s="50"/>
      <c r="R35" s="50"/>
      <c r="S35" s="50"/>
      <c r="T35" s="50"/>
      <c r="U35" s="50"/>
      <c r="V35" s="50"/>
      <c r="W35" s="50"/>
      <c r="X35" s="83">
        <f t="shared" si="0"/>
        <v>0</v>
      </c>
      <c r="Y35" s="17">
        <f>X35*12</f>
        <v>0</v>
      </c>
      <c r="Z35">
        <v>2309.78</v>
      </c>
      <c r="AA35">
        <f>Y35+Z35</f>
        <v>2309.78</v>
      </c>
    </row>
    <row r="36" spans="1:25" ht="15.75" hidden="1">
      <c r="A36" s="11"/>
      <c r="B36" s="25"/>
      <c r="C36" s="32"/>
      <c r="D36" s="1"/>
      <c r="E36" s="4"/>
      <c r="F36" s="4"/>
      <c r="G36" s="4"/>
      <c r="H36" s="4"/>
      <c r="I36" s="4"/>
      <c r="J36" s="41"/>
      <c r="K36" s="42"/>
      <c r="L36" s="44"/>
      <c r="M36" s="44"/>
      <c r="N36" s="43"/>
      <c r="O36" s="48"/>
      <c r="P36" s="48"/>
      <c r="Q36" s="48"/>
      <c r="R36" s="48"/>
      <c r="S36" s="48"/>
      <c r="T36" s="48"/>
      <c r="U36" s="48"/>
      <c r="V36" s="48"/>
      <c r="W36" s="48"/>
      <c r="X36" s="83">
        <f t="shared" si="0"/>
        <v>0</v>
      </c>
      <c r="Y36" s="17"/>
    </row>
    <row r="37" spans="1:25" ht="15" customHeight="1" hidden="1">
      <c r="A37" s="12"/>
      <c r="B37" s="25"/>
      <c r="C37" s="32"/>
      <c r="D37" s="1"/>
      <c r="E37" s="4"/>
      <c r="F37" s="4"/>
      <c r="G37" s="4"/>
      <c r="H37" s="4"/>
      <c r="I37" s="4"/>
      <c r="J37" s="4"/>
      <c r="K37" s="42"/>
      <c r="L37" s="44"/>
      <c r="M37" s="44"/>
      <c r="N37" s="43"/>
      <c r="O37" s="48"/>
      <c r="P37" s="48"/>
      <c r="Q37" s="48"/>
      <c r="R37" s="48"/>
      <c r="S37" s="48"/>
      <c r="T37" s="48"/>
      <c r="U37" s="48"/>
      <c r="V37" s="48"/>
      <c r="W37" s="48"/>
      <c r="X37" s="83">
        <f t="shared" si="0"/>
        <v>0</v>
      </c>
      <c r="Y37" s="17"/>
    </row>
    <row r="38" spans="1:25" ht="0" customHeight="1" hidden="1">
      <c r="A38" s="11"/>
      <c r="B38" s="25"/>
      <c r="C38" s="32"/>
      <c r="D38" s="1"/>
      <c r="E38" s="18"/>
      <c r="F38" s="18"/>
      <c r="G38" s="18"/>
      <c r="H38" s="18"/>
      <c r="I38" s="18"/>
      <c r="J38" s="18"/>
      <c r="K38" s="43"/>
      <c r="L38" s="44"/>
      <c r="M38" s="44"/>
      <c r="N38" s="43"/>
      <c r="O38" s="48"/>
      <c r="P38" s="48"/>
      <c r="Q38" s="48"/>
      <c r="R38" s="48"/>
      <c r="S38" s="48"/>
      <c r="T38" s="48"/>
      <c r="U38" s="48"/>
      <c r="V38" s="48"/>
      <c r="W38" s="48"/>
      <c r="X38" s="45">
        <f>E38+I38+J38+K38</f>
        <v>0</v>
      </c>
      <c r="Y38" s="17">
        <f>X38*12</f>
        <v>0</v>
      </c>
    </row>
    <row r="39" spans="1:27" ht="18" customHeight="1" hidden="1">
      <c r="A39" s="11"/>
      <c r="B39" s="25"/>
      <c r="C39" s="33"/>
      <c r="D39" s="1"/>
      <c r="E39" s="30"/>
      <c r="F39" s="30"/>
      <c r="G39" s="30"/>
      <c r="H39" s="30"/>
      <c r="I39" s="18"/>
      <c r="J39" s="18"/>
      <c r="K39" s="43"/>
      <c r="L39" s="44"/>
      <c r="M39" s="44"/>
      <c r="N39" s="43"/>
      <c r="O39" s="48"/>
      <c r="P39" s="48"/>
      <c r="Q39" s="48"/>
      <c r="R39" s="48"/>
      <c r="S39" s="48"/>
      <c r="T39" s="48"/>
      <c r="U39" s="48"/>
      <c r="V39" s="48"/>
      <c r="W39" s="48"/>
      <c r="X39" s="45">
        <f>E39+I39+J39+K39</f>
        <v>0</v>
      </c>
      <c r="Y39" s="31">
        <f>X39*12</f>
        <v>0</v>
      </c>
      <c r="Z39">
        <v>802.5</v>
      </c>
      <c r="AA39" s="39">
        <f>Y39+Z39</f>
        <v>802.5</v>
      </c>
    </row>
    <row r="40" spans="1:25" ht="15" hidden="1">
      <c r="A40" s="11"/>
      <c r="B40" s="25"/>
      <c r="C40" s="32"/>
      <c r="D40" s="1"/>
      <c r="E40" s="18"/>
      <c r="F40" s="18"/>
      <c r="G40" s="18"/>
      <c r="H40" s="18"/>
      <c r="I40" s="18"/>
      <c r="J40" s="18"/>
      <c r="K40" s="44"/>
      <c r="L40" s="44"/>
      <c r="M40" s="44"/>
      <c r="N40" s="43"/>
      <c r="O40" s="48"/>
      <c r="P40" s="48"/>
      <c r="Q40" s="48"/>
      <c r="R40" s="48"/>
      <c r="S40" s="48"/>
      <c r="T40" s="48"/>
      <c r="U40" s="48"/>
      <c r="V40" s="48"/>
      <c r="W40" s="48"/>
      <c r="X40" s="45"/>
      <c r="Y40" s="31">
        <f>X40*12</f>
        <v>0</v>
      </c>
    </row>
    <row r="41" spans="1:25" ht="0" customHeight="1" hidden="1" thickBot="1">
      <c r="A41" s="5"/>
      <c r="B41" s="26"/>
      <c r="C41" s="34"/>
      <c r="D41" s="10"/>
      <c r="E41" s="20"/>
      <c r="F41" s="20"/>
      <c r="G41" s="20"/>
      <c r="H41" s="20"/>
      <c r="I41" s="20"/>
      <c r="J41" s="20"/>
      <c r="K41" s="46"/>
      <c r="L41" s="46"/>
      <c r="M41" s="46"/>
      <c r="N41" s="46"/>
      <c r="O41" s="49"/>
      <c r="P41" s="49"/>
      <c r="Q41" s="49"/>
      <c r="R41" s="49"/>
      <c r="S41" s="49"/>
      <c r="T41" s="49"/>
      <c r="U41" s="49"/>
      <c r="V41" s="49"/>
      <c r="W41" s="49"/>
      <c r="X41" s="47"/>
      <c r="Y41" s="23"/>
    </row>
    <row r="42" spans="1:28" ht="18.75" customHeight="1" hidden="1" thickBot="1">
      <c r="A42" s="147" t="s">
        <v>15</v>
      </c>
      <c r="B42" s="148"/>
      <c r="C42" s="148"/>
      <c r="D42" s="149"/>
      <c r="E42" s="65">
        <f>E15+E18+E20+E21+E22+E26</f>
        <v>49300</v>
      </c>
      <c r="F42" s="65"/>
      <c r="G42" s="65"/>
      <c r="H42" s="65"/>
      <c r="I42" s="65">
        <f>I15+I18+I20+I21+I22+I26</f>
        <v>17900</v>
      </c>
      <c r="J42" s="65"/>
      <c r="K42" s="66"/>
      <c r="L42" s="66">
        <f>L40+L39+L35+L34+L32+L28+L27+L26+L24+L21+L20+L18+L15</f>
        <v>0</v>
      </c>
      <c r="M42" s="66">
        <f>M40+M39+M35+M34+M32+M28+M27+M26+M24+M21+M20+M18+M15</f>
        <v>0</v>
      </c>
      <c r="N42" s="66">
        <f>N40+N39+N35+N34+N32+N28+N27+N26+N24+N21+N20+N18+N15</f>
        <v>0</v>
      </c>
      <c r="O42" s="66"/>
      <c r="P42" s="66"/>
      <c r="Q42" s="66"/>
      <c r="R42" s="66"/>
      <c r="S42" s="66"/>
      <c r="T42" s="66"/>
      <c r="U42" s="66"/>
      <c r="V42" s="66"/>
      <c r="W42" s="66"/>
      <c r="X42" s="84">
        <f>X15+X18+X20+X21+X22+X26</f>
        <v>84200</v>
      </c>
      <c r="Y42" s="40">
        <f>Y15+Y18+Y20+Y21+Y24+Y26+Y27+Y28+Y32+Y34+Y35+Y39</f>
        <v>1154400</v>
      </c>
      <c r="Z42" s="22"/>
      <c r="AA42" s="40">
        <f>AA40+AA39+AA35+AA34+AA32+AA28+AA27+AA26+AA24+AA21+AA20+AA18+AA15</f>
        <v>226221.09</v>
      </c>
      <c r="AB42">
        <f>AB15+AB18+AB20+AB21+AB22+AB26</f>
        <v>98.1</v>
      </c>
    </row>
    <row r="43" spans="1:25" ht="1.5" customHeight="1" hidden="1">
      <c r="A43" s="5"/>
      <c r="B43" s="7"/>
      <c r="C43" s="7"/>
      <c r="D43" s="8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21"/>
    </row>
    <row r="44" spans="1:25" ht="12.75" customHeight="1" hidden="1">
      <c r="A44" s="5"/>
      <c r="B44" s="7"/>
      <c r="C44" s="7"/>
      <c r="D44" s="6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7"/>
    </row>
    <row r="45" spans="1:25" ht="12.75" customHeight="1" hidden="1">
      <c r="A45" s="13"/>
      <c r="B45" s="8"/>
      <c r="C45" s="8"/>
      <c r="D45" s="6"/>
      <c r="E45" s="35"/>
      <c r="F45" s="35"/>
      <c r="G45" s="35"/>
      <c r="H45" s="3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7"/>
    </row>
    <row r="46" spans="1:25" ht="2.25" customHeight="1" hidden="1">
      <c r="A46" s="14"/>
      <c r="B46" s="9"/>
      <c r="C46" s="9"/>
      <c r="D46" s="6"/>
      <c r="E46" s="36"/>
      <c r="F46" s="36"/>
      <c r="G46" s="36"/>
      <c r="H46" s="36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7"/>
    </row>
    <row r="47" spans="1:25" ht="12.75" customHeight="1" hidden="1">
      <c r="A47" s="5"/>
      <c r="B47" s="7"/>
      <c r="C47" s="7"/>
      <c r="D47" s="6"/>
      <c r="E47" s="35"/>
      <c r="F47" s="35"/>
      <c r="G47" s="35"/>
      <c r="H47" s="35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</row>
    <row r="48" spans="1:25" ht="15.75" customHeight="1" hidden="1">
      <c r="A48" s="13"/>
      <c r="B48" s="8"/>
      <c r="C48" s="8"/>
      <c r="D48" s="6"/>
      <c r="E48" s="35"/>
      <c r="F48" s="35"/>
      <c r="G48" s="35"/>
      <c r="H48" s="35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7"/>
    </row>
    <row r="49" spans="1:25" ht="24" customHeight="1" hidden="1">
      <c r="A49" s="156"/>
      <c r="B49" s="157"/>
      <c r="C49" s="7"/>
      <c r="D49" s="6"/>
      <c r="E49" s="35"/>
      <c r="F49" s="35"/>
      <c r="G49" s="35"/>
      <c r="H49" s="3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7"/>
    </row>
    <row r="50" spans="1:25" ht="15" customHeight="1" hidden="1" thickBot="1">
      <c r="A50" s="154"/>
      <c r="B50" s="155"/>
      <c r="C50" s="1"/>
      <c r="D50" s="6"/>
      <c r="E50" s="35"/>
      <c r="F50" s="35"/>
      <c r="G50" s="35"/>
      <c r="H50" s="35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7"/>
    </row>
    <row r="51" spans="1:25" ht="25.5" customHeight="1" hidden="1" thickBot="1">
      <c r="A51" s="151"/>
      <c r="B51" s="152"/>
      <c r="C51" s="10"/>
      <c r="D51" s="9"/>
      <c r="E51" s="37"/>
      <c r="F51" s="37"/>
      <c r="G51" s="37"/>
      <c r="H51" s="37"/>
      <c r="I51" s="20"/>
      <c r="J51" s="20"/>
      <c r="K51" s="20"/>
      <c r="L51" s="20"/>
      <c r="M51" s="20"/>
      <c r="N51" s="20"/>
      <c r="O51" s="20"/>
      <c r="P51" s="78"/>
      <c r="Q51" s="78"/>
      <c r="R51" s="78"/>
      <c r="S51" s="78"/>
      <c r="T51" s="78"/>
      <c r="U51" s="78"/>
      <c r="V51" s="78"/>
      <c r="W51" s="78"/>
      <c r="X51" s="85"/>
      <c r="Y51" s="23"/>
    </row>
    <row r="52" spans="1:25" ht="25.5" customHeight="1" hidden="1" thickBot="1">
      <c r="A52" s="151"/>
      <c r="B52" s="152"/>
      <c r="C52" s="51"/>
      <c r="D52" s="52"/>
      <c r="E52" s="53"/>
      <c r="F52" s="53"/>
      <c r="G52" s="53"/>
      <c r="H52" s="5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5"/>
      <c r="Y52" s="24"/>
    </row>
    <row r="53" spans="1:24" ht="17.25" customHeight="1" hidden="1">
      <c r="A53" s="150"/>
      <c r="B53" s="15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56">
        <f>X51+X52</f>
        <v>0</v>
      </c>
    </row>
    <row r="54" ht="18" customHeight="1">
      <c r="X54" s="86"/>
    </row>
    <row r="55" spans="2:9" ht="39" customHeight="1" hidden="1" thickBot="1">
      <c r="B55" s="119"/>
      <c r="C55" s="119"/>
      <c r="D55" s="119"/>
      <c r="E55" s="119"/>
      <c r="F55" s="119"/>
      <c r="G55" s="119"/>
      <c r="H55" s="119"/>
      <c r="I55" s="119"/>
    </row>
    <row r="56" spans="1:24" ht="26.25" customHeight="1" hidden="1" thickBot="1">
      <c r="A56" s="120"/>
      <c r="B56" s="121"/>
      <c r="C56" s="121"/>
      <c r="D56" s="122"/>
      <c r="E56" s="22"/>
      <c r="F56" s="22"/>
      <c r="G56" s="22"/>
      <c r="H56" s="22"/>
      <c r="I56" s="22"/>
      <c r="J56" s="72"/>
      <c r="K56" s="72"/>
      <c r="L56" s="72"/>
      <c r="M56" s="72"/>
      <c r="N56" s="72"/>
      <c r="O56" s="72"/>
      <c r="P56" s="79"/>
      <c r="Q56" s="79"/>
      <c r="R56" s="79"/>
      <c r="S56" s="79"/>
      <c r="T56" s="79"/>
      <c r="U56" s="79"/>
      <c r="V56" s="79"/>
      <c r="W56" s="79"/>
      <c r="X56" s="74"/>
    </row>
    <row r="57" spans="1:24" ht="18" customHeight="1" hidden="1">
      <c r="A57" s="123"/>
      <c r="B57" s="124"/>
      <c r="C57" s="124"/>
      <c r="D57" s="12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70"/>
    </row>
    <row r="58" spans="1:24" ht="17.25" customHeight="1" hidden="1">
      <c r="A58" s="115"/>
      <c r="B58" s="113"/>
      <c r="C58" s="113"/>
      <c r="D58" s="114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61"/>
    </row>
    <row r="59" spans="1:24" ht="16.5" customHeight="1" hidden="1">
      <c r="A59" s="115"/>
      <c r="B59" s="113"/>
      <c r="C59" s="113"/>
      <c r="D59" s="114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61"/>
    </row>
    <row r="60" spans="1:24" ht="19.5" customHeight="1" hidden="1">
      <c r="A60" s="115"/>
      <c r="B60" s="113"/>
      <c r="C60" s="113"/>
      <c r="D60" s="114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61"/>
    </row>
    <row r="61" spans="1:24" ht="16.5" customHeight="1" hidden="1">
      <c r="A61" s="115"/>
      <c r="B61" s="113"/>
      <c r="C61" s="113"/>
      <c r="D61" s="114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61"/>
    </row>
    <row r="62" spans="1:24" ht="24.75" customHeight="1" hidden="1">
      <c r="A62" s="115"/>
      <c r="B62" s="113"/>
      <c r="C62" s="113"/>
      <c r="D62" s="114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71"/>
    </row>
    <row r="63" spans="1:24" ht="25.5" customHeight="1" hidden="1">
      <c r="A63" s="116"/>
      <c r="B63" s="117"/>
      <c r="C63" s="117"/>
      <c r="D63" s="11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73"/>
    </row>
    <row r="64" spans="1:24" ht="12.75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2.75" hidden="1"/>
    <row r="71" ht="12.75" hidden="1"/>
    <row r="77" ht="12.75">
      <c r="E77" t="s">
        <v>31</v>
      </c>
    </row>
    <row r="78" spans="17:22" ht="12.75">
      <c r="Q78" s="2" t="s">
        <v>32</v>
      </c>
      <c r="V78" s="2" t="s">
        <v>33</v>
      </c>
    </row>
  </sheetData>
  <sheetProtection/>
  <mergeCells count="55">
    <mergeCell ref="A24:D24"/>
    <mergeCell ref="A26:D26"/>
    <mergeCell ref="V8:W8"/>
    <mergeCell ref="A18:D18"/>
    <mergeCell ref="E8:E9"/>
    <mergeCell ref="A22:D22"/>
    <mergeCell ref="A21:D21"/>
    <mergeCell ref="A42:D42"/>
    <mergeCell ref="A53:B53"/>
    <mergeCell ref="A52:B52"/>
    <mergeCell ref="D11:D13"/>
    <mergeCell ref="A51:B51"/>
    <mergeCell ref="A20:D20"/>
    <mergeCell ref="A50:B50"/>
    <mergeCell ref="A11:B13"/>
    <mergeCell ref="A49:B49"/>
    <mergeCell ref="A14:D14"/>
    <mergeCell ref="J1:Y1"/>
    <mergeCell ref="A4:Y4"/>
    <mergeCell ref="A5:AB5"/>
    <mergeCell ref="X7:X9"/>
    <mergeCell ref="F7:H7"/>
    <mergeCell ref="I8:I9"/>
    <mergeCell ref="A6:Y6"/>
    <mergeCell ref="A7:D9"/>
    <mergeCell ref="B55:I55"/>
    <mergeCell ref="A56:D56"/>
    <mergeCell ref="A57:D57"/>
    <mergeCell ref="Y12:Y13"/>
    <mergeCell ref="N11:N13"/>
    <mergeCell ref="X11:Y11"/>
    <mergeCell ref="C11:C13"/>
    <mergeCell ref="X12:X13"/>
    <mergeCell ref="I11:I13"/>
    <mergeCell ref="E11:E13"/>
    <mergeCell ref="A31:D31"/>
    <mergeCell ref="A32:D32"/>
    <mergeCell ref="A29:D29"/>
    <mergeCell ref="A30:D30"/>
    <mergeCell ref="A62:D62"/>
    <mergeCell ref="A63:D63"/>
    <mergeCell ref="A58:D58"/>
    <mergeCell ref="A59:D59"/>
    <mergeCell ref="A60:D60"/>
    <mergeCell ref="A61:D61"/>
    <mergeCell ref="A33:D33"/>
    <mergeCell ref="A27:D27"/>
    <mergeCell ref="R7:T7"/>
    <mergeCell ref="A15:D15"/>
    <mergeCell ref="R8:T8"/>
    <mergeCell ref="V7:W7"/>
    <mergeCell ref="J11:J13"/>
    <mergeCell ref="O11:O13"/>
    <mergeCell ref="M11:M13"/>
    <mergeCell ref="K11:L13"/>
  </mergeCells>
  <printOptions/>
  <pageMargins left="0.26" right="0.25" top="0.17" bottom="0.52" header="0.19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57">
      <selection activeCell="K14" sqref="K14"/>
    </sheetView>
  </sheetViews>
  <sheetFormatPr defaultColWidth="9.00390625" defaultRowHeight="12.75"/>
  <cols>
    <col min="2" max="2" width="12.125" style="0" customWidth="1"/>
    <col min="4" max="4" width="6.125" style="0" customWidth="1"/>
    <col min="5" max="5" width="6.375" style="0" customWidth="1"/>
    <col min="6" max="6" width="5.875" style="0" customWidth="1"/>
    <col min="7" max="7" width="6.00390625" style="0" customWidth="1"/>
    <col min="8" max="8" width="5.625" style="0" customWidth="1"/>
    <col min="9" max="10" width="5.25390625" style="0" customWidth="1"/>
    <col min="11" max="11" width="5.75390625" style="0" customWidth="1"/>
    <col min="12" max="12" width="5.00390625" style="0" customWidth="1"/>
    <col min="13" max="13" width="5.25390625" style="0" customWidth="1"/>
    <col min="14" max="14" width="6.25390625" style="0" customWidth="1"/>
    <col min="15" max="15" width="6.375" style="0" customWidth="1"/>
    <col min="16" max="17" width="5.625" style="0" customWidth="1"/>
    <col min="18" max="18" width="5.25390625" style="0" customWidth="1"/>
    <col min="19" max="19" width="6.25390625" style="0" customWidth="1"/>
    <col min="20" max="20" width="7.00390625" style="0" customWidth="1"/>
  </cols>
  <sheetData>
    <row r="1" spans="2:11" ht="12.75"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5:6" ht="12.75">
      <c r="E2" s="2" t="s">
        <v>1</v>
      </c>
      <c r="F2" s="2"/>
    </row>
    <row r="3" spans="5:6" ht="12.75">
      <c r="E3" s="2"/>
      <c r="F3" s="2"/>
    </row>
    <row r="4" spans="5:8" ht="12.75">
      <c r="E4" s="176" t="s">
        <v>2</v>
      </c>
      <c r="F4" s="176"/>
      <c r="G4" s="176"/>
      <c r="H4" t="s">
        <v>3</v>
      </c>
    </row>
    <row r="5" spans="5:7" ht="12.75">
      <c r="E5" s="3"/>
      <c r="F5" s="3"/>
      <c r="G5" s="3"/>
    </row>
    <row r="6" spans="5:7" ht="12.75">
      <c r="E6" s="3"/>
      <c r="F6" s="3"/>
      <c r="G6" s="3"/>
    </row>
    <row r="7" spans="1:20" ht="12.75">
      <c r="A7" s="174" t="s">
        <v>4</v>
      </c>
      <c r="B7" s="174"/>
      <c r="C7" s="174" t="s">
        <v>9</v>
      </c>
      <c r="D7" s="170" t="s">
        <v>11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2"/>
    </row>
    <row r="8" spans="1:20" ht="12.75">
      <c r="A8" s="174"/>
      <c r="B8" s="174"/>
      <c r="C8" s="174"/>
      <c r="D8" s="4">
        <v>1000</v>
      </c>
      <c r="E8" s="4">
        <v>1100</v>
      </c>
      <c r="F8" s="4">
        <v>1110</v>
      </c>
      <c r="G8" s="4">
        <v>1120</v>
      </c>
      <c r="H8" s="4">
        <v>1130</v>
      </c>
      <c r="I8" s="4">
        <v>1131</v>
      </c>
      <c r="J8" s="4">
        <v>1135</v>
      </c>
      <c r="K8" s="4">
        <v>1137</v>
      </c>
      <c r="L8" s="4">
        <v>1138</v>
      </c>
      <c r="M8" s="4">
        <v>1139</v>
      </c>
      <c r="N8" s="4">
        <v>1140</v>
      </c>
      <c r="O8" s="4">
        <v>1160</v>
      </c>
      <c r="P8" s="4">
        <v>1161</v>
      </c>
      <c r="Q8" s="4">
        <v>1162</v>
      </c>
      <c r="R8" s="4">
        <v>1163</v>
      </c>
      <c r="S8" s="4"/>
      <c r="T8" s="4"/>
    </row>
    <row r="9" spans="1:20" ht="12.75">
      <c r="A9" s="177" t="s">
        <v>5</v>
      </c>
      <c r="B9" s="17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73" t="s">
        <v>6</v>
      </c>
      <c r="B10" s="173"/>
      <c r="C10" s="174" t="s">
        <v>10</v>
      </c>
      <c r="D10" s="168" t="s">
        <v>10</v>
      </c>
      <c r="E10" s="168" t="s">
        <v>10</v>
      </c>
      <c r="F10" s="168" t="s">
        <v>10</v>
      </c>
      <c r="G10" s="168" t="s">
        <v>10</v>
      </c>
      <c r="H10" s="168" t="s">
        <v>10</v>
      </c>
      <c r="I10" s="168" t="s">
        <v>10</v>
      </c>
      <c r="J10" s="168" t="s">
        <v>10</v>
      </c>
      <c r="K10" s="168" t="s">
        <v>10</v>
      </c>
      <c r="L10" s="168" t="s">
        <v>10</v>
      </c>
      <c r="M10" s="168" t="s">
        <v>10</v>
      </c>
      <c r="N10" s="168" t="s">
        <v>10</v>
      </c>
      <c r="O10" s="168" t="s">
        <v>10</v>
      </c>
      <c r="P10" s="168" t="s">
        <v>10</v>
      </c>
      <c r="Q10" s="168" t="s">
        <v>10</v>
      </c>
      <c r="R10" s="168" t="s">
        <v>10</v>
      </c>
      <c r="S10" s="168" t="s">
        <v>10</v>
      </c>
      <c r="T10" s="168" t="s">
        <v>10</v>
      </c>
    </row>
    <row r="11" spans="1:20" ht="12.75">
      <c r="A11" s="1" t="s">
        <v>7</v>
      </c>
      <c r="B11" s="1" t="s">
        <v>8</v>
      </c>
      <c r="C11" s="174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</row>
    <row r="12" spans="1:20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sheetProtection/>
  <mergeCells count="25">
    <mergeCell ref="H10:H11"/>
    <mergeCell ref="I10:I11"/>
    <mergeCell ref="E4:G4"/>
    <mergeCell ref="A7:B8"/>
    <mergeCell ref="A9:B9"/>
    <mergeCell ref="M10:M11"/>
    <mergeCell ref="A10:B10"/>
    <mergeCell ref="C7:C8"/>
    <mergeCell ref="C10:C11"/>
    <mergeCell ref="R10:R11"/>
    <mergeCell ref="B1:K1"/>
    <mergeCell ref="D10:D11"/>
    <mergeCell ref="E10:E11"/>
    <mergeCell ref="F10:F11"/>
    <mergeCell ref="G10:G11"/>
    <mergeCell ref="S10:S11"/>
    <mergeCell ref="T10:T11"/>
    <mergeCell ref="D7:T7"/>
    <mergeCell ref="N10:N11"/>
    <mergeCell ref="O10:O11"/>
    <mergeCell ref="P10:P11"/>
    <mergeCell ref="Q10:Q11"/>
    <mergeCell ref="J10:J11"/>
    <mergeCell ref="K10:K11"/>
    <mergeCell ref="L10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Admin</cp:lastModifiedBy>
  <cp:lastPrinted>2016-01-13T12:54:46Z</cp:lastPrinted>
  <dcterms:created xsi:type="dcterms:W3CDTF">2002-12-23T14:05:41Z</dcterms:created>
  <dcterms:modified xsi:type="dcterms:W3CDTF">2016-01-15T07:54:55Z</dcterms:modified>
  <cp:category/>
  <cp:version/>
  <cp:contentType/>
  <cp:contentStatus/>
</cp:coreProperties>
</file>