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50" windowHeight="11610" tabRatio="778" activeTab="6"/>
  </bookViews>
  <sheets>
    <sheet name="1011020" sheetId="1" r:id="rId1"/>
    <sheet name="1011090" sheetId="2" r:id="rId2"/>
    <sheet name="1011170" sheetId="3" r:id="rId3"/>
    <sheet name="1011190" sheetId="4" r:id="rId4"/>
    <sheet name="1011200" sheetId="5" r:id="rId5"/>
    <sheet name="1011230" sheetId="6" r:id="rId6"/>
    <sheet name="1015030" sheetId="7" r:id="rId7"/>
  </sheets>
  <definedNames>
    <definedName name="_xlnm.Print_Area" localSheetId="0">'1011020'!$A$1:$BM$149</definedName>
    <definedName name="_xlnm.Print_Area" localSheetId="1">'1011090'!$A$1:$BM$101</definedName>
    <definedName name="_xlnm.Print_Area" localSheetId="2">'1011170'!$A$1:$BM$118</definedName>
    <definedName name="_xlnm.Print_Area" localSheetId="3">'1011190'!$A$1:$BO$95</definedName>
    <definedName name="_xlnm.Print_Area" localSheetId="5">'1011230'!$A$1:$BM$86</definedName>
    <definedName name="_xlnm.Print_Area" localSheetId="6">'1015030'!$A$1:$BM$109</definedName>
  </definedNames>
  <calcPr fullCalcOnLoad="1"/>
</workbook>
</file>

<file path=xl/comments1.xml><?xml version="1.0" encoding="utf-8"?>
<comments xmlns="http://schemas.openxmlformats.org/spreadsheetml/2006/main">
  <authors>
    <author>Володимир</author>
    <author>Admin</author>
  </authors>
  <commentList>
    <comment ref="AO81" authorId="0">
      <text>
        <r>
          <rPr>
            <b/>
            <sz val="9"/>
            <rFont val="Tahoma"/>
            <family val="2"/>
          </rPr>
          <t>Володимир:</t>
        </r>
        <r>
          <rPr>
            <sz val="9"/>
            <rFont val="Tahoma"/>
            <family val="2"/>
          </rPr>
          <t xml:space="preserve">
2016 пнрем. 273 Олімп.6254 уч.</t>
        </r>
      </text>
    </comment>
    <comment ref="AO82" authorId="0">
      <text>
        <r>
          <rPr>
            <b/>
            <sz val="9"/>
            <rFont val="Tahoma"/>
            <family val="2"/>
          </rPr>
          <t>Володимир:</t>
        </r>
        <r>
          <rPr>
            <sz val="9"/>
            <rFont val="Tahoma"/>
            <family val="2"/>
          </rPr>
          <t xml:space="preserve">
2016 рік 12  медаліс. 311 випускн.
</t>
        </r>
      </text>
    </comment>
    <comment ref="AO122" authorId="0">
      <text>
        <r>
          <rPr>
            <b/>
            <sz val="9"/>
            <rFont val="Tahoma"/>
            <family val="2"/>
          </rPr>
          <t>Володимир:</t>
        </r>
        <r>
          <rPr>
            <sz val="9"/>
            <rFont val="Tahoma"/>
            <family val="2"/>
          </rPr>
          <t xml:space="preserve">
17р. 25*79=1975
        16р. Дітодн. 3867
</t>
        </r>
      </text>
    </comment>
    <comment ref="AO123" authorId="0">
      <text>
        <r>
          <rPr>
            <b/>
            <sz val="9"/>
            <rFont val="Tahoma"/>
            <family val="2"/>
          </rPr>
          <t>Володимир:</t>
        </r>
        <r>
          <rPr>
            <sz val="9"/>
            <rFont val="Tahoma"/>
            <family val="2"/>
          </rPr>
          <t xml:space="preserve">
17р. 4*79=316            16р.  419</t>
        </r>
      </text>
    </comment>
    <comment ref="AO124" authorId="0">
      <text>
        <r>
          <rPr>
            <b/>
            <sz val="9"/>
            <rFont val="Tahoma"/>
            <family val="2"/>
          </rPr>
          <t>Володимир:</t>
        </r>
        <r>
          <rPr>
            <sz val="9"/>
            <rFont val="Tahoma"/>
            <family val="2"/>
          </rPr>
          <t xml:space="preserve">
17р. 85*79=6715
           16р. 11773
</t>
        </r>
      </text>
    </comment>
    <comment ref="AO125" authorId="0">
      <text>
        <r>
          <rPr>
            <b/>
            <sz val="9"/>
            <rFont val="Tahoma"/>
            <family val="2"/>
          </rPr>
          <t>Володимир:</t>
        </r>
        <r>
          <rPr>
            <sz val="9"/>
            <rFont val="Tahoma"/>
            <family val="2"/>
          </rPr>
          <t xml:space="preserve">
17р 18  16р.  18*79=1422                    
  16р. 1838
</t>
        </r>
      </text>
    </comment>
    <comment ref="AO9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16р дітей 519 днів 105
дітодні 54402
</t>
        </r>
      </text>
    </comment>
    <comment ref="AO95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16р  дітодні 54402   дітей 519
</t>
        </r>
      </text>
    </comment>
    <comment ref="AO10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16р днів112   учн.1-4 кл. 2612 -11% неівдв.=2325                
 дітодні 260400
.</t>
        </r>
      </text>
    </comment>
  </commentList>
</comments>
</file>

<file path=xl/comments2.xml><?xml version="1.0" encoding="utf-8"?>
<comments xmlns="http://schemas.openxmlformats.org/spreadsheetml/2006/main">
  <authors>
    <author>Володимир</author>
  </authors>
  <commentList>
    <comment ref="AO77" authorId="0">
      <text>
        <r>
          <rPr>
            <b/>
            <sz val="9"/>
            <rFont val="Tahoma"/>
            <family val="2"/>
          </rPr>
          <t>Володимир:</t>
        </r>
        <r>
          <rPr>
            <sz val="9"/>
            <rFont val="Tahoma"/>
            <family val="2"/>
          </rPr>
          <t xml:space="preserve">
16р   692
 учні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O6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16р  10</t>
        </r>
      </text>
    </comment>
    <comment ref="AO6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16р    131</t>
        </r>
      </text>
    </comment>
    <comment ref="AO9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2016р 191
</t>
        </r>
      </text>
    </comment>
    <comment ref="AO9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2016     171</t>
        </r>
      </text>
    </comment>
    <comment ref="AO8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2016р.     141
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AO8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2016      428</t>
        </r>
      </text>
    </comment>
    <comment ref="AO8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2016   2814
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AO8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2016р   403</t>
        </r>
      </text>
    </comment>
    <comment ref="AO7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2017 р.                               
КЕКВ  2250  108,0 тис. грн.</t>
        </r>
      </text>
    </comment>
    <comment ref="AO7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2017р. КЕКВ 2111  937561 грн.</t>
        </r>
      </text>
    </comment>
  </commentList>
</comments>
</file>

<file path=xl/sharedStrings.xml><?xml version="1.0" encoding="utf-8"?>
<sst xmlns="http://schemas.openxmlformats.org/spreadsheetml/2006/main" count="1438" uniqueCount="280">
  <si>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</si>
  <si>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</si>
  <si>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</si>
  <si>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</si>
  <si>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</si>
  <si>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</si>
  <si>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</si>
  <si>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</si>
  <si>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</si>
  <si>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</si>
  <si>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</si>
  <si>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</si>
  <si>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</si>
  <si>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</si>
  <si>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</si>
  <si>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</si>
  <si>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</si>
  <si>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</si>
  <si>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</si>
  <si>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</si>
  <si>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</si>
  <si>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</si>
  <si>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</si>
  <si>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</si>
  <si>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</si>
  <si>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</si>
  <si>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</si>
  <si>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</si>
  <si>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</si>
  <si>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2.</t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</si>
  <si>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</si>
  <si>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</si>
  <si>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</si>
  <si>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</si>
  <si>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</si>
  <si>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</si>
  <si>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</si>
  <si>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</si>
  <si>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</si>
  <si>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</si>
  <si>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</si>
  <si>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</si>
  <si>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</si>
  <si>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</si>
  <si>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</si>
  <si>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</si>
  <si>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</si>
  <si>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</si>
  <si>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</si>
  <si>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</si>
  <si>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</si>
  <si>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</si>
  <si>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</si>
  <si>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</si>
  <si>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</si>
  <si>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</si>
  <si>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</si>
  <si>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</si>
  <si>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</si>
  <si>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</si>
  <si>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</si>
  <si>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</si>
  <si>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</si>
  <si>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</si>
  <si>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t>(найменування головного розпорядника коштів місцевого бюджету)</t>
  </si>
  <si>
    <t>ПАСПОРТ</t>
  </si>
  <si>
    <t>znp2</t>
  </si>
  <si>
    <t>1011020 -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</si>
  <si>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1011020</t>
  </si>
  <si>
    <t>0921</t>
  </si>
  <si>
    <t>Забезпечити надання відповідних послуг денними загальноосвітніми навчальними закладами</t>
  </si>
  <si>
    <t/>
  </si>
  <si>
    <t>Усього</t>
  </si>
  <si>
    <t>Затрат</t>
  </si>
  <si>
    <t>всього -  середньорічне число ставок (штатних одиниць)</t>
  </si>
  <si>
    <t>од.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</si>
  <si>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</si>
  <si>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Забезпечення надання послуг з загальної середньої освіти в денних загальноосвітніх закладах</t>
  </si>
  <si>
    <t>Начальник управління фінансів</t>
  </si>
  <si>
    <t>Л.Барила</t>
  </si>
  <si>
    <t>бюджетної програми місцевого бюджету на 2017  рік</t>
  </si>
  <si>
    <t>(тис.грн.)</t>
  </si>
  <si>
    <t>ЗАТВЕРДЖЕНО
Наказ Міністерства  фінансів України  26.08.2014  № 836</t>
  </si>
  <si>
    <t>Забезпечити безоплатне харчування учнів 1-4 класів</t>
  </si>
  <si>
    <t>Кількість закладів</t>
  </si>
  <si>
    <t>Кількість класів</t>
  </si>
  <si>
    <t>Середньорічне число ставок педагогічного персоналу</t>
  </si>
  <si>
    <t>Середньорічне число ставок АГП</t>
  </si>
  <si>
    <t>Середньорічне число ставок спеціалістів</t>
  </si>
  <si>
    <t>Середньорічне число ставок робітників</t>
  </si>
  <si>
    <t>звіт</t>
  </si>
  <si>
    <t>тарифікація</t>
  </si>
  <si>
    <t>штатний розпис</t>
  </si>
  <si>
    <t>Продукту</t>
  </si>
  <si>
    <t>чисельність учнів</t>
  </si>
  <si>
    <t>чисельність учнів переможців олімпіад</t>
  </si>
  <si>
    <t>чисельність випускників</t>
  </si>
  <si>
    <t>чисельність медалістів</t>
  </si>
  <si>
    <t>осіб</t>
  </si>
  <si>
    <t>Ефективності</t>
  </si>
  <si>
    <t>Чисельність педставок на 1 клас</t>
  </si>
  <si>
    <t>чисельність учнів на 1 педставку</t>
  </si>
  <si>
    <t>Якості</t>
  </si>
  <si>
    <t>динаміка співвідношення чисельності медалістів до загальної чисельності випускників</t>
  </si>
  <si>
    <t>%</t>
  </si>
  <si>
    <t>од</t>
  </si>
  <si>
    <t>розрахункові дані</t>
  </si>
  <si>
    <t>кількість груп</t>
  </si>
  <si>
    <t>чисельність дітей</t>
  </si>
  <si>
    <t>динаміка діто-днів  відвідування</t>
  </si>
  <si>
    <t>дні</t>
  </si>
  <si>
    <t>Забезпечити харчуванням  дітей у дошкільних групах  в НВК</t>
  </si>
  <si>
    <t>Забезпечити безоплатне харчування дітей-сиріт, дітей позбавлених батьківського піклування, дітей з малозабезпечених сімей, дітей учасників АТО, дітей, постраждалих внаслідок Чорнобильської катастрофи</t>
  </si>
  <si>
    <t>кількість учнів 1-4 класів</t>
  </si>
  <si>
    <t>середня вартість харчування</t>
  </si>
  <si>
    <t>грн</t>
  </si>
  <si>
    <t>кількість днів відвідування</t>
  </si>
  <si>
    <t>чисельність дітей що харчуються</t>
  </si>
  <si>
    <t>кількість днів відвідування, дітей що харчуються</t>
  </si>
  <si>
    <t>динаміка діто-днів  відвідування,  дітей що харчуються</t>
  </si>
  <si>
    <t>кількість днів харчування</t>
  </si>
  <si>
    <t>днів</t>
  </si>
  <si>
    <t>кількість дітей-сиріт</t>
  </si>
  <si>
    <t>кількість дітей, учасників АТО</t>
  </si>
  <si>
    <t>бухгалтерські дані</t>
  </si>
  <si>
    <t>звітні дані</t>
  </si>
  <si>
    <t>кількість днів харчування дітей -сиріт</t>
  </si>
  <si>
    <t>кількість днів харчування дітей, з малозабезпечених сімей</t>
  </si>
  <si>
    <t>кількість днів харчування дітей, учасників АТО</t>
  </si>
  <si>
    <t>кількість днів харчування дітей Чорнобильців</t>
  </si>
  <si>
    <t>середня вартість харчування  дітей -сиріт</t>
  </si>
  <si>
    <t>динаміка діто-днів  відвідування  дітей -сиріт</t>
  </si>
  <si>
    <t>середня вартість харчування  дітей, з малозабезпечених сімей</t>
  </si>
  <si>
    <t>середня вартість харчування  дітей, учасників АТО</t>
  </si>
  <si>
    <t>динаміка діто-днів  відвідування  дітей, учасників АТО</t>
  </si>
  <si>
    <t>середня вартість харчування   дітей Чорнобильців</t>
  </si>
  <si>
    <t>динаміка діто-днів  відвідування   дітей Чорнобильців</t>
  </si>
  <si>
    <t>Начальник   відділу освіти</t>
  </si>
  <si>
    <t>В.Ковтало</t>
  </si>
  <si>
    <t>Рішенням  Кам"янка -Бузької районної ради від 23.12.2016 № 11 "Про районний бюджет Кам"янка-Бузького району на 2017 рік"</t>
  </si>
  <si>
    <t>Надання позашкільої освіти позашкільними закладами освіти,  заходи  із позашкільної роботи з дітьми</t>
  </si>
  <si>
    <t>Залучення та забезпечення надання належних  умов виховання  дітей  в умовах позашкільної освіти</t>
  </si>
  <si>
    <t>1011090 - Надання позашкільої освіти позашкільними закладами освіти,  заходи  із позашкільної роботи з дітьми</t>
  </si>
  <si>
    <t>0960</t>
  </si>
  <si>
    <t>1011090</t>
  </si>
  <si>
    <t>Кількість груп</t>
  </si>
  <si>
    <t>чисельність дітей, охоплених позашкільною освітою</t>
  </si>
  <si>
    <t>кількість проведених заходів (виставок, конкурсів)</t>
  </si>
  <si>
    <t>чисельність учнів, які приймали участь у проведенні заходів</t>
  </si>
  <si>
    <t>середньорічні видатки на одного учня</t>
  </si>
  <si>
    <t>гуртків на одного педпрацівника</t>
  </si>
  <si>
    <t>середньорічна вартість одного заходу</t>
  </si>
  <si>
    <t>динаміка охопленості учнів позашкільною освітою</t>
  </si>
  <si>
    <t>0990</t>
  </si>
  <si>
    <t>Методичне забезпечення діяльності навчальних закладів та інші заходи в галузі освіти</t>
  </si>
  <si>
    <t>Забезпечення належної методичної роботи установами освіти</t>
  </si>
  <si>
    <t>1011170</t>
  </si>
  <si>
    <t>1011170 - Забезпечення належної методичної роботи установами освіти</t>
  </si>
  <si>
    <t>Забезпечення належної  методичної роботи установами освіти</t>
  </si>
  <si>
    <t>Середньорічне число ставок методистів</t>
  </si>
  <si>
    <t>кількість вчителів-методистів у навчальних закладах</t>
  </si>
  <si>
    <t>кількість вчителів із званням старший вчитель у ЗНЗ</t>
  </si>
  <si>
    <t>кількість проведених методоб"єднань</t>
  </si>
  <si>
    <t>кіль кість виданих методичних матеріалів</t>
  </si>
  <si>
    <t>кількість наданих консультацій</t>
  </si>
  <si>
    <t>кількість перевірок стану викладання фахових дисциплів</t>
  </si>
  <si>
    <t>кількість перевірених навчальних закладів</t>
  </si>
  <si>
    <t>кількість виданих методичних матеріалів на одного працівника</t>
  </si>
  <si>
    <t>кількість перевірок фахових дисциплін на одного працівника</t>
  </si>
  <si>
    <t>кількість перевірених ЗНЗ  на одного педпрацівника</t>
  </si>
  <si>
    <t>Централізоване ведення бухгалтерського обліку установ освіти</t>
  </si>
  <si>
    <t>1011190</t>
  </si>
  <si>
    <t>1011190 - Централізоване ведення бухгалтерського обліку установ освіти</t>
  </si>
  <si>
    <t>Забезпечення фінансування закладів освіти, контроль за веденням бухгалтерського обліку та звітності</t>
  </si>
  <si>
    <t>Забезпечення складання і надання кошторисної, звітної , фінансової документації, фінансування установ освіти згідно з затвердженими кошторисами</t>
  </si>
  <si>
    <t>Кількість централізованих бухгалтерій</t>
  </si>
  <si>
    <t>Середньорічне число працівників</t>
  </si>
  <si>
    <t>кількість закладів, які обслуговує централізована бухгалтерія</t>
  </si>
  <si>
    <t>кількість особових рахунків по зарплаті</t>
  </si>
  <si>
    <t xml:space="preserve">кількість особових рахунків  </t>
  </si>
  <si>
    <t>кількість складених звітів працівниками бухгалтерії</t>
  </si>
  <si>
    <t>кількість складених звітів на 1  працівника</t>
  </si>
  <si>
    <t>кількість установ, які обслуговує один працівник</t>
  </si>
  <si>
    <t>кількість особових рахунків, які обслуговує один праціник</t>
  </si>
  <si>
    <t>Здійснення централізованого господарського обслуговування</t>
  </si>
  <si>
    <t>Забезпечення ведення  централізованого господарського обслуговування</t>
  </si>
  <si>
    <t>1011200 - Здійснення централізованого господарського обслуговування</t>
  </si>
  <si>
    <t>Забезпечення надання якісних послуг з централізованого господарського обслуговування</t>
  </si>
  <si>
    <t>Забезпечити  якісне надання  послуг з перевезення учнів та педагогів до ЗНЗ  та в зворотньому напрямку</t>
  </si>
  <si>
    <t>1011200</t>
  </si>
  <si>
    <t>Чисельність   спеціалістів</t>
  </si>
  <si>
    <t>Чисельність  робітників</t>
  </si>
  <si>
    <t>всього- середньорічне число ставок</t>
  </si>
  <si>
    <t>кількість закладів, які обслуговуються централізованим господарським обслуговуванням</t>
  </si>
  <si>
    <t>кількість установ на одного працівника</t>
  </si>
  <si>
    <t>кількість автобусів, які обслуговують маршрути</t>
  </si>
  <si>
    <t>кількість осіб, які підвозяться до навчальних закладів,  в т.ч.</t>
  </si>
  <si>
    <t>кількість учнів, які підвозяться до навчальних закладів,  в т.ч.</t>
  </si>
  <si>
    <t>кількість педпрацівників, які підвозяться до навчальних закладів,  в т.ч.</t>
  </si>
  <si>
    <t>кількість маршрутів  по перевезенню учнів та педпрацівників</t>
  </si>
  <si>
    <t>кількість закладів, які обслуговуються маршрутами</t>
  </si>
  <si>
    <t>середня вартість перевезення 1 особи</t>
  </si>
  <si>
    <t>динаміка охоплення працівників підвезення до навчального закладу</t>
  </si>
  <si>
    <t>динаміка охоплення дітей підвезенням до навчального закладу</t>
  </si>
  <si>
    <t>Надання допомоги дітям-сиротам та дітям, позбавленим  батьківського піклування, яким виповнюється 18 років</t>
  </si>
  <si>
    <t xml:space="preserve"> Забезпечення надання допомоги дітям-сиротам та дітям,  позбавленим батьківського піклування, яким  виповнюється 18 років </t>
  </si>
  <si>
    <t>1011230</t>
  </si>
  <si>
    <t>1011230 - Надання допомоги дітям-сиротам та дітям, позбавленим  батьківського піклування, яким виповнюється 18 років</t>
  </si>
  <si>
    <t>Забезпечити надання допомоги дітям-сиротам та дітям, позбавленим  батьківського піклування, яким виповнюється 18 років</t>
  </si>
  <si>
    <t>Середньорічна кількість одержувачів допомоги</t>
  </si>
  <si>
    <t>середній розмір допомоги</t>
  </si>
  <si>
    <t>0810</t>
  </si>
  <si>
    <t>Затрати</t>
  </si>
  <si>
    <t>кількість установ</t>
  </si>
  <si>
    <t>середньорічна кількість АГП</t>
  </si>
  <si>
    <t>середньорічна кількість спеціалістів</t>
  </si>
  <si>
    <t>середньорічна кількість  робітників</t>
  </si>
  <si>
    <t>середньорічна кількість тренерів</t>
  </si>
  <si>
    <t>всього середньорічна кількість працівників</t>
  </si>
  <si>
    <t>Обсяг витрат на проведення навчально-тренувальної роботи ДЮСШ</t>
  </si>
  <si>
    <t>обсяг витрат на забезпечення участі учнів ДЮСШ в спортивних змаганнях</t>
  </si>
  <si>
    <t>тис., грн</t>
  </si>
  <si>
    <t>середньорічна кількість учнів у ДЮСШ</t>
  </si>
  <si>
    <t>кількість учнів, що взяли участь у регіональних спортивних змаганнях</t>
  </si>
  <si>
    <t>кількість придбаного малоцінного спортивного обладнання та інвентарю</t>
  </si>
  <si>
    <t>середні витрати на одного учня ДЮСШ</t>
  </si>
  <si>
    <t>середньомісячна заробітна плата працівника ДЮСШ</t>
  </si>
  <si>
    <t>середні витрати на забезпечення одного учня ДЮСШ в спортивних змаганнях</t>
  </si>
  <si>
    <t>середня вартість одиниці придбаного малоцінного обладнання та інвентарю</t>
  </si>
  <si>
    <t>кількість учнів, що взяли участь у всеукраїнських спортивних змаганнях</t>
  </si>
  <si>
    <t>кількість переможців регіональних  змагань</t>
  </si>
  <si>
    <t>динаміка кількості дітей залучених до дитячих спортивних шкіл</t>
  </si>
  <si>
    <t>Утримання та навчально-тренувальна робота комунальних дитячо-юнацьких спортивних шкіл</t>
  </si>
  <si>
    <t>1015031</t>
  </si>
  <si>
    <t>Розвиток дитячо-юнацького та резервного спорту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</si>
  <si>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</si>
  <si>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кількість підготовлених майстрів спорту</t>
  </si>
  <si>
    <t>кількість підготовлених кандидатів у майстри спорту</t>
  </si>
  <si>
    <t>кількість учнів, переможців всеукраїнських  змагань</t>
  </si>
  <si>
    <t xml:space="preserve">
підтримки  дітей учасників антитерористичної операції в східних областях    України,  дітей-переселенців з окупованих територій,  дітей,  що постраждали від Чорнобильської катастрофи,  дітей-сиріт, дітей, позбавлених батьківського піклування,  які навчаються та виховуються в     загальноосвітніх  навчальних закладах Кам’янка-Бузького району  у 2017 році
підтримки  дітей учасників антитерористичної операції в східних областях    України,  дітей-переселенців з окупованих територій,  дітей,  що постраждали від Чорнобильської катастрофи,  дітей-сиріт, дітей, позбавлених батьківського піклування,  які навчаються та виховуються в     загальноосвітніх  навчальних закладах Кам’янка-Бузького району  у 2017 році
</t>
  </si>
  <si>
    <t>динаміка співвідношення чисельності переможців олімпіад  до загальної чисельності учнів</t>
  </si>
  <si>
    <t>Середньо річна</t>
  </si>
  <si>
    <t>без отг</t>
  </si>
  <si>
    <t>кількість дітей, переселенці</t>
  </si>
  <si>
    <t>динаміка діто-днів  відвідування  дітей  переселенців</t>
  </si>
  <si>
    <t>Середньорічне число ставок консультантів</t>
  </si>
  <si>
    <t>Забезпечення належної корикційної роботи з дітьми з особливими потребами в установах освіти</t>
  </si>
  <si>
    <t>1011170 - Забезпечення належної корикційної роботи з дітьми з особливими потребами в установах освіти</t>
  </si>
  <si>
    <t>Динаміка вчителів із званням</t>
  </si>
  <si>
    <t>Кількість обстежиних дітей</t>
  </si>
  <si>
    <t>Кількість консультацій</t>
  </si>
  <si>
    <t>Кількість дітей яким рекомендовано корекційне навчання</t>
  </si>
  <si>
    <t>Динаміка охоплення дітей корекційною роботою</t>
  </si>
  <si>
    <t>з ОТГ</t>
  </si>
  <si>
    <t>отг</t>
  </si>
  <si>
    <t>Конституція України, Бюджетний кодекс України, ЗУ "Про освіту", ЗУ "Про загальну середню освіту",  постанови Кабінету Міністрів України, Інструкції та накази  Мінівстерства освіти і науки, наказ Міністерства Фінансів України № 298/519 від 01.06.2010, від 02.12.2014 № 1195, від 26.08.2014 № 836, інші наукази Міністерства Фінансів України, рішення районної ради, розпорядження голови райдержадміністрації,  інше нормативно-правове законодавство</t>
  </si>
  <si>
    <r>
      <t>1</t>
    </r>
    <r>
      <rPr>
        <sz val="14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</si>
  <si>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4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</si>
  <si>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4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</si>
  <si>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кількість дітей Чорнобильців</t>
  </si>
  <si>
    <t>Конституція України, Бюджетний кодекс України, ЗУ "Про освіту", ЗУ "Про загальну середню освіту",  постанови Кабінету Міністрів України, Інструкції та накази  Мінівстерства молоді і спорту України від 23.11.2016 № 4393 , інші накази Міністерства Фінансів України, рішення районної ради, розпорядження голови райдержадміністрації,  інше нормативно-правове законодавство</t>
  </si>
  <si>
    <t>Середньорічне число ставок вихователів, гпд</t>
  </si>
  <si>
    <t>Підпрограма 1.     Утримання та навчально-тренувальна робота комунальних дитячо-юнацьких спортивних шкіл</t>
  </si>
  <si>
    <r>
      <t>1</t>
    </r>
    <r>
      <rPr>
        <sz val="1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</si>
  <si>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8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</si>
  <si>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8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</si>
  <si>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(КФКВК)1</t>
  </si>
  <si>
    <r>
      <t>Прогноз видатків до кінця реалізації інвестиційного проекту</t>
    </r>
    <r>
      <rPr>
        <vertAlign val="superscript"/>
        <sz val="20"/>
        <rFont val="Times New Roman"/>
        <family val="1"/>
      </rPr>
      <t>3</t>
    </r>
  </si>
  <si>
    <r>
      <t>1</t>
    </r>
    <r>
      <rPr>
        <sz val="2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</si>
  <si>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2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</si>
  <si>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2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</si>
  <si>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Відділ освіти Кам"янка-Бузької райдержадміністрації</t>
  </si>
  <si>
    <t>гривень,  у тому числі загального фонду-</t>
  </si>
  <si>
    <t xml:space="preserve"> Наказ  Управління фінансів Кам"янка-Бузької РДА</t>
  </si>
  <si>
    <r>
      <t>11. Джерела фінансування інвестиційних проектів у розрізі підпрограм</t>
    </r>
    <r>
      <rPr>
        <b/>
        <vertAlign val="superscript"/>
        <sz val="20"/>
        <rFont val="Times New Roman"/>
        <family val="1"/>
      </rPr>
      <t>2</t>
    </r>
  </si>
  <si>
    <t xml:space="preserve"> Наказ  Управління фінансів Кам"янка-Бузької райдержадміністрації</t>
  </si>
  <si>
    <r>
      <t>1</t>
    </r>
    <r>
      <rPr>
        <sz val="16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</si>
  <si>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6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</si>
  <si>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6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</si>
  <si>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_0.6. лютого  2017р.     №   9/1-17/26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</si>
</sst>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&quot;Так&quot;;&quot;Так&quot;;&quot;Ні&quot;"/>
    <numFmt numFmtId="186" formatCode="&quot;Істина&quot;;&quot;Істина&quot;;&quot;Хибність&quot;"/>
    <numFmt numFmtId="187" formatCode="&quot;Увімк&quot;;&quot;Увімк&quot;;&quot;Вимк&quot;"/>
    <numFmt numFmtId="188" formatCode="0.000"/>
    <numFmt numFmtId="189" formatCode="0.0"/>
    <numFmt numFmtId="190" formatCode="0.0000"/>
  </numFmts>
  <fonts count="44">
    <font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vertAlign val="superscript"/>
      <sz val="18"/>
      <name val="Times New Roman"/>
      <family val="1"/>
    </font>
    <font>
      <b/>
      <u val="single"/>
      <sz val="18"/>
      <name val="Times New Roman"/>
      <family val="1"/>
    </font>
    <font>
      <b/>
      <sz val="18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u val="single"/>
      <sz val="20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b/>
      <sz val="20"/>
      <name val="Arial Cyr"/>
      <family val="0"/>
    </font>
    <font>
      <sz val="20"/>
      <name val="Arial Cyr"/>
      <family val="0"/>
    </font>
    <font>
      <vertAlign val="superscript"/>
      <sz val="20"/>
      <name val="Times New Roman"/>
      <family val="1"/>
    </font>
    <font>
      <b/>
      <vertAlign val="superscript"/>
      <sz val="20"/>
      <name val="Times New Roman"/>
      <family val="1"/>
    </font>
    <font>
      <b/>
      <sz val="20"/>
      <color indexed="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vertAlign val="superscript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7" applyNumberFormat="0" applyFill="0" applyAlignment="0" applyProtection="0"/>
    <xf numFmtId="0" fontId="38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39" fillId="21" borderId="9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180" fontId="14" fillId="0" borderId="0" xfId="0" applyNumberFormat="1" applyFont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180" fontId="16" fillId="0" borderId="11" xfId="0" applyNumberFormat="1" applyFont="1" applyFill="1" applyBorder="1" applyAlignment="1">
      <alignment horizontal="center" vertical="center" wrapText="1"/>
    </xf>
    <xf numFmtId="180" fontId="16" fillId="0" borderId="13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180" fontId="14" fillId="0" borderId="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/>
    </xf>
    <xf numFmtId="0" fontId="14" fillId="0" borderId="0" xfId="0" applyFont="1" applyFill="1" applyAlignment="1">
      <alignment/>
    </xf>
    <xf numFmtId="2" fontId="14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center" vertical="top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top" wrapText="1"/>
    </xf>
    <xf numFmtId="0" fontId="18" fillId="0" borderId="11" xfId="0" applyNumberFormat="1" applyFont="1" applyFill="1" applyBorder="1" applyAlignment="1">
      <alignment horizontal="center" vertical="top" wrapText="1"/>
    </xf>
    <xf numFmtId="0" fontId="18" fillId="0" borderId="13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180" fontId="14" fillId="0" borderId="14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180" fontId="14" fillId="0" borderId="14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top" wrapText="1"/>
    </xf>
    <xf numFmtId="49" fontId="16" fillId="0" borderId="13" xfId="0" applyNumberFormat="1" applyFont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180" fontId="16" fillId="0" borderId="14" xfId="0" applyNumberFormat="1" applyFont="1" applyFill="1" applyBorder="1" applyAlignment="1">
      <alignment horizontal="center" vertical="center" wrapText="1"/>
    </xf>
    <xf numFmtId="180" fontId="14" fillId="24" borderId="14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49" fontId="16" fillId="0" borderId="14" xfId="0" applyNumberFormat="1" applyFont="1" applyBorder="1" applyAlignment="1">
      <alignment horizontal="left" vertical="center" wrapText="1"/>
    </xf>
    <xf numFmtId="180" fontId="16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1" fontId="14" fillId="24" borderId="14" xfId="0" applyNumberFormat="1" applyFont="1" applyFill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180" fontId="16" fillId="0" borderId="11" xfId="0" applyNumberFormat="1" applyFont="1" applyBorder="1" applyAlignment="1">
      <alignment horizontal="center" vertical="center" wrapText="1"/>
    </xf>
    <xf numFmtId="180" fontId="16" fillId="0" borderId="13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17" xfId="0" applyFont="1" applyBorder="1" applyAlignment="1" quotePrefix="1">
      <alignment horizontal="center" vertical="center" wrapText="1"/>
    </xf>
    <xf numFmtId="0" fontId="16" fillId="0" borderId="17" xfId="0" applyFont="1" applyBorder="1" applyAlignment="1">
      <alignment horizontal="left" vertical="top" wrapText="1"/>
    </xf>
    <xf numFmtId="0" fontId="16" fillId="0" borderId="0" xfId="0" applyFont="1" applyAlignment="1">
      <alignment horizontal="justify" vertical="center" wrapText="1"/>
    </xf>
    <xf numFmtId="0" fontId="17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17" xfId="0" applyFont="1" applyFill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left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1" fontId="16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4" fillId="0" borderId="17" xfId="0" applyFont="1" applyBorder="1" applyAlignment="1">
      <alignment horizontal="center" vertical="top" wrapText="1"/>
    </xf>
    <xf numFmtId="0" fontId="2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2" fontId="14" fillId="24" borderId="14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justify" vertical="top" wrapText="1"/>
    </xf>
    <xf numFmtId="0" fontId="14" fillId="0" borderId="0" xfId="0" applyFont="1" applyAlignment="1">
      <alignment horizontal="left" wrapText="1"/>
    </xf>
    <xf numFmtId="0" fontId="15" fillId="0" borderId="0" xfId="0" applyFont="1" applyFill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top" wrapText="1"/>
    </xf>
    <xf numFmtId="0" fontId="16" fillId="0" borderId="13" xfId="0" applyNumberFormat="1" applyFont="1" applyBorder="1" applyAlignment="1">
      <alignment horizontal="center" vertical="top" wrapText="1"/>
    </xf>
    <xf numFmtId="0" fontId="20" fillId="0" borderId="0" xfId="0" applyFont="1" applyAlignment="1">
      <alignment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4" fillId="0" borderId="11" xfId="0" applyNumberFormat="1" applyFont="1" applyFill="1" applyBorder="1" applyAlignment="1">
      <alignment horizontal="center" vertical="center" wrapText="1"/>
    </xf>
    <xf numFmtId="180" fontId="14" fillId="0" borderId="13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top" wrapText="1"/>
    </xf>
    <xf numFmtId="49" fontId="16" fillId="0" borderId="13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89" fontId="14" fillId="0" borderId="10" xfId="0" applyNumberFormat="1" applyFont="1" applyFill="1" applyBorder="1" applyAlignment="1">
      <alignment horizontal="center" vertical="center" wrapText="1"/>
    </xf>
    <xf numFmtId="189" fontId="14" fillId="0" borderId="11" xfId="0" applyNumberFormat="1" applyFont="1" applyFill="1" applyBorder="1" applyAlignment="1">
      <alignment horizontal="center" vertical="center" wrapText="1"/>
    </xf>
    <xf numFmtId="189" fontId="14" fillId="0" borderId="13" xfId="0" applyNumberFormat="1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180" fontId="16" fillId="0" borderId="11" xfId="0" applyNumberFormat="1" applyFont="1" applyFill="1" applyBorder="1" applyAlignment="1">
      <alignment horizontal="center" vertical="center" wrapText="1"/>
    </xf>
    <xf numFmtId="180" fontId="16" fillId="0" borderId="13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top" wrapText="1"/>
    </xf>
    <xf numFmtId="49" fontId="16" fillId="0" borderId="11" xfId="0" applyNumberFormat="1" applyFont="1" applyFill="1" applyBorder="1" applyAlignment="1">
      <alignment horizontal="left" vertical="top" wrapText="1"/>
    </xf>
    <xf numFmtId="49" fontId="16" fillId="0" borderId="13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top" wrapText="1"/>
    </xf>
    <xf numFmtId="49" fontId="14" fillId="0" borderId="13" xfId="0" applyNumberFormat="1" applyFont="1" applyFill="1" applyBorder="1" applyAlignment="1">
      <alignment horizontal="center" vertical="top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16" fillId="0" borderId="17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justify" vertical="center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right" vertical="center" wrapText="1"/>
    </xf>
    <xf numFmtId="49" fontId="14" fillId="0" borderId="14" xfId="0" applyNumberFormat="1" applyFont="1" applyFill="1" applyBorder="1" applyAlignment="1">
      <alignment horizontal="left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top" wrapText="1"/>
    </xf>
    <xf numFmtId="49" fontId="14" fillId="0" borderId="13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center" vertical="top" wrapText="1"/>
    </xf>
    <xf numFmtId="0" fontId="16" fillId="0" borderId="13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justify" vertical="top" wrapText="1"/>
    </xf>
    <xf numFmtId="0" fontId="19" fillId="0" borderId="11" xfId="0" applyFont="1" applyFill="1" applyBorder="1" applyAlignment="1">
      <alignment horizontal="justify" vertical="top" wrapText="1"/>
    </xf>
    <xf numFmtId="0" fontId="19" fillId="0" borderId="13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top" wrapText="1"/>
    </xf>
    <xf numFmtId="0" fontId="16" fillId="0" borderId="17" xfId="0" applyFont="1" applyBorder="1" applyAlignment="1">
      <alignment horizontal="center" wrapText="1"/>
    </xf>
    <xf numFmtId="0" fontId="14" fillId="0" borderId="11" xfId="0" applyNumberFormat="1" applyFont="1" applyBorder="1" applyAlignment="1">
      <alignment horizontal="left" vertical="top" wrapText="1"/>
    </xf>
    <xf numFmtId="0" fontId="14" fillId="0" borderId="13" xfId="0" applyNumberFormat="1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189" fontId="14" fillId="0" borderId="14" xfId="0" applyNumberFormat="1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wrapText="1"/>
    </xf>
    <xf numFmtId="0" fontId="14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11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180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11" fillId="0" borderId="11" xfId="0" applyNumberFormat="1" applyFont="1" applyFill="1" applyBorder="1" applyAlignment="1">
      <alignment horizontal="left" vertical="top" wrapText="1"/>
    </xf>
    <xf numFmtId="0" fontId="11" fillId="0" borderId="13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180" fontId="8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89" fontId="14" fillId="24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80" fontId="22" fillId="24" borderId="14" xfId="0" applyNumberFormat="1" applyFont="1" applyFill="1" applyBorder="1" applyAlignment="1">
      <alignment horizontal="center" vertical="center" wrapText="1"/>
    </xf>
    <xf numFmtId="49" fontId="14" fillId="24" borderId="10" xfId="0" applyNumberFormat="1" applyFont="1" applyFill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24" borderId="13" xfId="0" applyFont="1" applyFill="1" applyBorder="1" applyAlignment="1">
      <alignment horizontal="left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CA149"/>
  <sheetViews>
    <sheetView view="pageBreakPreview" zoomScale="60" zoomScaleNormal="50" zoomScalePageLayoutView="0" workbookViewId="0" topLeftCell="A91">
      <selection activeCell="AC42" sqref="AC42:AJ42"/>
    </sheetView>
  </sheetViews>
  <sheetFormatPr defaultColWidth="9.00390625" defaultRowHeight="12.75"/>
  <cols>
    <col min="1" max="64" width="5.25390625" style="9" customWidth="1"/>
    <col min="65" max="65" width="4.25390625" style="9" customWidth="1"/>
    <col min="66" max="78" width="3.00390625" style="9" customWidth="1"/>
    <col min="79" max="79" width="0" style="9" hidden="1" customWidth="1"/>
    <col min="80" max="16384" width="9.125" style="9" customWidth="1"/>
  </cols>
  <sheetData>
    <row r="1" spans="41:64" ht="54" customHeight="1">
      <c r="AO1" s="146" t="s">
        <v>82</v>
      </c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</row>
    <row r="2" spans="41:64" ht="33" customHeight="1"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41:64" s="10" customFormat="1" ht="75.75" customHeight="1">
      <c r="AO3" s="106" t="s">
        <v>139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41:64" s="10" customFormat="1" ht="36.75" customHeight="1">
      <c r="AO4" s="108" t="s">
        <v>271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41:58" s="3" customFormat="1" ht="26.25" customHeight="1">
      <c r="AO5" s="31" t="s">
        <v>64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41:58" s="10" customFormat="1" ht="15.7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41:64" s="10" customFormat="1" ht="26.25" customHeight="1">
      <c r="AO7" s="109" t="s">
        <v>275</v>
      </c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</row>
    <row r="8" spans="41:58" s="3" customFormat="1" ht="23.25" customHeight="1">
      <c r="AO8" s="104" t="s">
        <v>1</v>
      </c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</row>
    <row r="9" spans="41:64" s="10" customFormat="1" ht="35.25" customHeight="1">
      <c r="AO9" s="147" t="s">
        <v>279</v>
      </c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</row>
    <row r="10" ht="26.25"/>
    <row r="11" ht="26.25"/>
    <row r="12" spans="1:64" s="8" customFormat="1" ht="42" customHeight="1">
      <c r="A12" s="113" t="s">
        <v>65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</row>
    <row r="13" spans="1:64" s="8" customFormat="1" ht="42" customHeight="1">
      <c r="A13" s="113" t="s">
        <v>80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</row>
    <row r="14" spans="1:64" s="20" customFormat="1" ht="54" customHeight="1">
      <c r="A14" s="114">
        <v>1</v>
      </c>
      <c r="B14" s="114"/>
      <c r="C14" s="111">
        <v>10</v>
      </c>
      <c r="D14" s="111"/>
      <c r="E14" s="111"/>
      <c r="F14" s="111"/>
      <c r="G14" s="111"/>
      <c r="H14" s="111"/>
      <c r="I14" s="111"/>
      <c r="J14" s="111"/>
      <c r="K14" s="111"/>
      <c r="L14" s="112" t="s">
        <v>271</v>
      </c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</row>
    <row r="15" spans="1:64" s="2" customFormat="1" ht="39" customHeight="1">
      <c r="A15" s="110" t="s">
        <v>2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 t="s">
        <v>3</v>
      </c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</row>
    <row r="16" spans="1:64" ht="40.5" customHeight="1">
      <c r="A16" s="88" t="s">
        <v>29</v>
      </c>
      <c r="B16" s="88"/>
      <c r="C16" s="111">
        <v>10101</v>
      </c>
      <c r="D16" s="111"/>
      <c r="E16" s="111"/>
      <c r="F16" s="111"/>
      <c r="G16" s="111"/>
      <c r="H16" s="111"/>
      <c r="I16" s="111"/>
      <c r="J16" s="111"/>
      <c r="K16" s="111"/>
      <c r="L16" s="112" t="s">
        <v>271</v>
      </c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</row>
    <row r="17" spans="1:64" s="2" customFormat="1" ht="29.25" customHeight="1">
      <c r="A17" s="110" t="s">
        <v>2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 t="s">
        <v>4</v>
      </c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</row>
    <row r="18" spans="1:64" ht="81" customHeight="1">
      <c r="A18" s="88">
        <v>3</v>
      </c>
      <c r="B18" s="88"/>
      <c r="C18" s="111">
        <v>1011020</v>
      </c>
      <c r="D18" s="111"/>
      <c r="E18" s="111"/>
      <c r="F18" s="111"/>
      <c r="G18" s="111"/>
      <c r="H18" s="111"/>
      <c r="I18" s="111"/>
      <c r="J18" s="111"/>
      <c r="K18" s="111"/>
      <c r="L18" s="115" t="s">
        <v>69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6" t="s">
        <v>76</v>
      </c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</row>
    <row r="19" spans="1:64" s="2" customFormat="1" ht="36" customHeight="1">
      <c r="A19" s="110" t="s">
        <v>2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 t="s">
        <v>266</v>
      </c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 t="s">
        <v>5</v>
      </c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</row>
    <row r="20" spans="1:64" s="14" customFormat="1" ht="58.5" customHeight="1">
      <c r="A20" s="117" t="s">
        <v>6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8">
        <v>106401531</v>
      </c>
      <c r="V20" s="118"/>
      <c r="W20" s="118"/>
      <c r="X20" s="118"/>
      <c r="Y20" s="119" t="s">
        <v>7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8">
        <v>106096622</v>
      </c>
      <c r="AO20" s="118"/>
      <c r="AP20" s="118"/>
      <c r="AQ20" s="118"/>
      <c r="AR20" s="119" t="s">
        <v>8</v>
      </c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8">
        <v>304909</v>
      </c>
      <c r="BE20" s="118"/>
      <c r="BF20" s="118"/>
      <c r="BG20" s="118"/>
      <c r="BH20" s="88" t="s">
        <v>9</v>
      </c>
      <c r="BI20" s="88"/>
      <c r="BJ20" s="88"/>
      <c r="BK20" s="88"/>
      <c r="BL20" s="88"/>
    </row>
    <row r="21" spans="1:64" s="14" customFormat="1" ht="39.75" customHeight="1">
      <c r="A21" s="120" t="s">
        <v>10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</row>
    <row r="22" spans="1:64" s="10" customFormat="1" ht="98.25" customHeight="1">
      <c r="A22" s="121" t="s">
        <v>255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</row>
    <row r="23" spans="1:64" s="14" customFormat="1" ht="54" customHeight="1">
      <c r="A23" s="88" t="s">
        <v>11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122" t="s">
        <v>77</v>
      </c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</row>
    <row r="24" spans="1:64" s="14" customFormat="1" ht="36" customHeight="1">
      <c r="A24" s="88" t="s">
        <v>12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</row>
    <row r="25" ht="26.25"/>
    <row r="26" spans="1:64" ht="27.75" customHeight="1">
      <c r="A26" s="68" t="s">
        <v>15</v>
      </c>
      <c r="B26" s="68"/>
      <c r="C26" s="68"/>
      <c r="D26" s="68"/>
      <c r="E26" s="68"/>
      <c r="F26" s="68"/>
      <c r="G26" s="68" t="s">
        <v>14</v>
      </c>
      <c r="H26" s="68"/>
      <c r="I26" s="68"/>
      <c r="J26" s="68"/>
      <c r="K26" s="68"/>
      <c r="L26" s="68"/>
      <c r="M26" s="68" t="s">
        <v>30</v>
      </c>
      <c r="N26" s="68"/>
      <c r="O26" s="68"/>
      <c r="P26" s="68"/>
      <c r="Q26" s="68"/>
      <c r="R26" s="68"/>
      <c r="S26" s="68" t="s">
        <v>13</v>
      </c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64" ht="30.75" customHeight="1">
      <c r="A27" s="68">
        <v>1</v>
      </c>
      <c r="B27" s="68"/>
      <c r="C27" s="68"/>
      <c r="D27" s="68"/>
      <c r="E27" s="68"/>
      <c r="F27" s="68"/>
      <c r="G27" s="68">
        <v>2</v>
      </c>
      <c r="H27" s="68"/>
      <c r="I27" s="68"/>
      <c r="J27" s="68"/>
      <c r="K27" s="68"/>
      <c r="L27" s="68"/>
      <c r="M27" s="68">
        <v>3</v>
      </c>
      <c r="N27" s="68"/>
      <c r="O27" s="68"/>
      <c r="P27" s="68"/>
      <c r="Q27" s="68"/>
      <c r="R27" s="68"/>
      <c r="S27" s="68">
        <v>4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spans="1:79" ht="26.25" hidden="1">
      <c r="A28" s="68" t="s">
        <v>38</v>
      </c>
      <c r="B28" s="68"/>
      <c r="C28" s="68"/>
      <c r="D28" s="68"/>
      <c r="E28" s="68"/>
      <c r="F28" s="68"/>
      <c r="G28" s="68" t="s">
        <v>39</v>
      </c>
      <c r="H28" s="68"/>
      <c r="I28" s="68"/>
      <c r="J28" s="68"/>
      <c r="K28" s="68"/>
      <c r="L28" s="68"/>
      <c r="M28" s="68" t="s">
        <v>40</v>
      </c>
      <c r="N28" s="68"/>
      <c r="O28" s="68"/>
      <c r="P28" s="68"/>
      <c r="Q28" s="68"/>
      <c r="R28" s="68"/>
      <c r="S28" s="123" t="s">
        <v>41</v>
      </c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CA28" s="9" t="s">
        <v>46</v>
      </c>
    </row>
    <row r="29" spans="1:79" ht="26.25">
      <c r="A29" s="68"/>
      <c r="B29" s="68"/>
      <c r="C29" s="68"/>
      <c r="D29" s="68"/>
      <c r="E29" s="68"/>
      <c r="F29" s="68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CA29" s="9" t="s">
        <v>47</v>
      </c>
    </row>
    <row r="30" spans="1:64" ht="26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s="14" customFormat="1" ht="30" customHeight="1">
      <c r="A31" s="120" t="s">
        <v>16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</row>
    <row r="32" spans="1:64" ht="23.25" customHeight="1">
      <c r="A32" s="129" t="s">
        <v>81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</row>
    <row r="33" ht="26.25"/>
    <row r="34" spans="1:52" ht="15.75" customHeight="1">
      <c r="A34" s="68" t="s">
        <v>15</v>
      </c>
      <c r="B34" s="68"/>
      <c r="C34" s="68"/>
      <c r="D34" s="68" t="s">
        <v>14</v>
      </c>
      <c r="E34" s="68"/>
      <c r="F34" s="68"/>
      <c r="G34" s="68"/>
      <c r="H34" s="68"/>
      <c r="I34" s="68"/>
      <c r="J34" s="68" t="s">
        <v>30</v>
      </c>
      <c r="K34" s="68"/>
      <c r="L34" s="68"/>
      <c r="M34" s="68"/>
      <c r="N34" s="68"/>
      <c r="O34" s="68"/>
      <c r="P34" s="68" t="s">
        <v>17</v>
      </c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 t="s">
        <v>20</v>
      </c>
      <c r="AD34" s="68"/>
      <c r="AE34" s="68"/>
      <c r="AF34" s="68"/>
      <c r="AG34" s="68"/>
      <c r="AH34" s="68"/>
      <c r="AI34" s="68"/>
      <c r="AJ34" s="68"/>
      <c r="AK34" s="68" t="s">
        <v>19</v>
      </c>
      <c r="AL34" s="68"/>
      <c r="AM34" s="68"/>
      <c r="AN34" s="68"/>
      <c r="AO34" s="68"/>
      <c r="AP34" s="68"/>
      <c r="AQ34" s="68"/>
      <c r="AR34" s="68"/>
      <c r="AS34" s="68" t="s">
        <v>18</v>
      </c>
      <c r="AT34" s="68"/>
      <c r="AU34" s="68"/>
      <c r="AV34" s="68"/>
      <c r="AW34" s="68"/>
      <c r="AX34" s="68"/>
      <c r="AY34" s="68"/>
      <c r="AZ34" s="68"/>
    </row>
    <row r="35" spans="1:52" ht="28.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</row>
    <row r="36" spans="1:52" ht="25.5" customHeight="1">
      <c r="A36" s="68">
        <v>1</v>
      </c>
      <c r="B36" s="68"/>
      <c r="C36" s="68"/>
      <c r="D36" s="68">
        <v>2</v>
      </c>
      <c r="E36" s="68"/>
      <c r="F36" s="68"/>
      <c r="G36" s="68"/>
      <c r="H36" s="68"/>
      <c r="I36" s="68"/>
      <c r="J36" s="68">
        <v>3</v>
      </c>
      <c r="K36" s="68"/>
      <c r="L36" s="68"/>
      <c r="M36" s="68"/>
      <c r="N36" s="68"/>
      <c r="O36" s="68"/>
      <c r="P36" s="68">
        <v>4</v>
      </c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>
        <v>5</v>
      </c>
      <c r="AD36" s="68"/>
      <c r="AE36" s="68"/>
      <c r="AF36" s="68"/>
      <c r="AG36" s="68"/>
      <c r="AH36" s="68"/>
      <c r="AI36" s="68"/>
      <c r="AJ36" s="68"/>
      <c r="AK36" s="68">
        <v>6</v>
      </c>
      <c r="AL36" s="68"/>
      <c r="AM36" s="68"/>
      <c r="AN36" s="68"/>
      <c r="AO36" s="68"/>
      <c r="AP36" s="68"/>
      <c r="AQ36" s="68"/>
      <c r="AR36" s="68"/>
      <c r="AS36" s="68">
        <v>7</v>
      </c>
      <c r="AT36" s="68"/>
      <c r="AU36" s="68"/>
      <c r="AV36" s="68"/>
      <c r="AW36" s="68"/>
      <c r="AX36" s="68"/>
      <c r="AY36" s="68"/>
      <c r="AZ36" s="68"/>
    </row>
    <row r="37" spans="1:79" s="14" customFormat="1" ht="12.75" customHeight="1" hidden="1">
      <c r="A37" s="68" t="s">
        <v>38</v>
      </c>
      <c r="B37" s="68"/>
      <c r="C37" s="68"/>
      <c r="D37" s="68" t="s">
        <v>39</v>
      </c>
      <c r="E37" s="68"/>
      <c r="F37" s="68"/>
      <c r="G37" s="68"/>
      <c r="H37" s="68"/>
      <c r="I37" s="68"/>
      <c r="J37" s="68" t="s">
        <v>40</v>
      </c>
      <c r="K37" s="68"/>
      <c r="L37" s="68"/>
      <c r="M37" s="68"/>
      <c r="N37" s="68"/>
      <c r="O37" s="68"/>
      <c r="P37" s="123" t="s">
        <v>41</v>
      </c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67" t="s">
        <v>42</v>
      </c>
      <c r="AD37" s="67"/>
      <c r="AE37" s="67"/>
      <c r="AF37" s="67"/>
      <c r="AG37" s="67"/>
      <c r="AH37" s="67"/>
      <c r="AI37" s="67"/>
      <c r="AJ37" s="67"/>
      <c r="AK37" s="67" t="s">
        <v>43</v>
      </c>
      <c r="AL37" s="67"/>
      <c r="AM37" s="67"/>
      <c r="AN37" s="67"/>
      <c r="AO37" s="67"/>
      <c r="AP37" s="67"/>
      <c r="AQ37" s="67"/>
      <c r="AR37" s="67"/>
      <c r="AS37" s="125" t="s">
        <v>44</v>
      </c>
      <c r="AT37" s="67"/>
      <c r="AU37" s="67"/>
      <c r="AV37" s="67"/>
      <c r="AW37" s="67"/>
      <c r="AX37" s="67"/>
      <c r="AY37" s="67"/>
      <c r="AZ37" s="67"/>
      <c r="CA37" s="14" t="s">
        <v>48</v>
      </c>
    </row>
    <row r="38" spans="1:79" s="14" customFormat="1" ht="177" customHeight="1">
      <c r="A38" s="86"/>
      <c r="B38" s="86"/>
      <c r="C38" s="86"/>
      <c r="D38" s="87" t="s">
        <v>68</v>
      </c>
      <c r="E38" s="87"/>
      <c r="F38" s="87"/>
      <c r="G38" s="87"/>
      <c r="H38" s="87"/>
      <c r="I38" s="87"/>
      <c r="J38" s="87" t="s">
        <v>69</v>
      </c>
      <c r="K38" s="87"/>
      <c r="L38" s="87"/>
      <c r="M38" s="87"/>
      <c r="N38" s="87"/>
      <c r="O38" s="87"/>
      <c r="P38" s="75" t="s">
        <v>67</v>
      </c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1"/>
      <c r="AC38" s="128">
        <f>AC43</f>
        <v>106096.6</v>
      </c>
      <c r="AD38" s="128"/>
      <c r="AE38" s="128"/>
      <c r="AF38" s="128"/>
      <c r="AG38" s="128"/>
      <c r="AH38" s="128"/>
      <c r="AI38" s="128"/>
      <c r="AJ38" s="128"/>
      <c r="AK38" s="128">
        <f>AK43</f>
        <v>304.9</v>
      </c>
      <c r="AL38" s="128"/>
      <c r="AM38" s="128"/>
      <c r="AN38" s="128"/>
      <c r="AO38" s="128"/>
      <c r="AP38" s="128"/>
      <c r="AQ38" s="128"/>
      <c r="AR38" s="128"/>
      <c r="AS38" s="128">
        <f aca="true" t="shared" si="0" ref="AS38:AS43">AC38+AK38</f>
        <v>106401.5</v>
      </c>
      <c r="AT38" s="128"/>
      <c r="AU38" s="128"/>
      <c r="AV38" s="128"/>
      <c r="AW38" s="128"/>
      <c r="AX38" s="128"/>
      <c r="AY38" s="128"/>
      <c r="AZ38" s="128"/>
      <c r="CA38" s="14" t="s">
        <v>49</v>
      </c>
    </row>
    <row r="39" spans="1:55" ht="83.25" customHeight="1">
      <c r="A39" s="68">
        <v>1</v>
      </c>
      <c r="B39" s="68"/>
      <c r="C39" s="68"/>
      <c r="D39" s="91" t="s">
        <v>68</v>
      </c>
      <c r="E39" s="91"/>
      <c r="F39" s="91"/>
      <c r="G39" s="91"/>
      <c r="H39" s="91"/>
      <c r="I39" s="91"/>
      <c r="J39" s="87" t="s">
        <v>69</v>
      </c>
      <c r="K39" s="87"/>
      <c r="L39" s="87"/>
      <c r="M39" s="87"/>
      <c r="N39" s="87"/>
      <c r="O39" s="87"/>
      <c r="P39" s="64" t="s">
        <v>70</v>
      </c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6"/>
      <c r="AC39" s="126">
        <f>103399.6</f>
        <v>103399.6</v>
      </c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>
        <f t="shared" si="0"/>
        <v>103399.6</v>
      </c>
      <c r="AT39" s="126"/>
      <c r="AU39" s="126"/>
      <c r="AV39" s="126"/>
      <c r="AW39" s="126"/>
      <c r="AX39" s="126"/>
      <c r="AY39" s="126"/>
      <c r="AZ39" s="126"/>
      <c r="BC39" s="50"/>
    </row>
    <row r="40" spans="1:52" ht="57" customHeight="1">
      <c r="A40" s="68">
        <v>2</v>
      </c>
      <c r="B40" s="68"/>
      <c r="C40" s="68"/>
      <c r="D40" s="91" t="s">
        <v>68</v>
      </c>
      <c r="E40" s="91"/>
      <c r="F40" s="91"/>
      <c r="G40" s="91"/>
      <c r="H40" s="91"/>
      <c r="I40" s="91"/>
      <c r="J40" s="87" t="s">
        <v>69</v>
      </c>
      <c r="K40" s="87"/>
      <c r="L40" s="87"/>
      <c r="M40" s="87"/>
      <c r="N40" s="87"/>
      <c r="O40" s="87"/>
      <c r="P40" s="64" t="s">
        <v>111</v>
      </c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6"/>
      <c r="AC40" s="126">
        <f>446.7</f>
        <v>446.7</v>
      </c>
      <c r="AD40" s="126"/>
      <c r="AE40" s="126"/>
      <c r="AF40" s="126"/>
      <c r="AG40" s="126"/>
      <c r="AH40" s="126"/>
      <c r="AI40" s="126"/>
      <c r="AJ40" s="126"/>
      <c r="AK40" s="126">
        <v>304.9</v>
      </c>
      <c r="AL40" s="126"/>
      <c r="AM40" s="126"/>
      <c r="AN40" s="126"/>
      <c r="AO40" s="126"/>
      <c r="AP40" s="126"/>
      <c r="AQ40" s="126"/>
      <c r="AR40" s="126"/>
      <c r="AS40" s="126">
        <f t="shared" si="0"/>
        <v>751.5999999999999</v>
      </c>
      <c r="AT40" s="126"/>
      <c r="AU40" s="126"/>
      <c r="AV40" s="126"/>
      <c r="AW40" s="126"/>
      <c r="AX40" s="126"/>
      <c r="AY40" s="126"/>
      <c r="AZ40" s="126"/>
    </row>
    <row r="41" spans="1:52" ht="57" customHeight="1">
      <c r="A41" s="68">
        <v>3</v>
      </c>
      <c r="B41" s="68"/>
      <c r="C41" s="68"/>
      <c r="D41" s="91" t="s">
        <v>68</v>
      </c>
      <c r="E41" s="91"/>
      <c r="F41" s="91"/>
      <c r="G41" s="91"/>
      <c r="H41" s="91"/>
      <c r="I41" s="91"/>
      <c r="J41" s="87" t="s">
        <v>69</v>
      </c>
      <c r="K41" s="87"/>
      <c r="L41" s="87"/>
      <c r="M41" s="87"/>
      <c r="N41" s="87"/>
      <c r="O41" s="87"/>
      <c r="P41" s="64" t="s">
        <v>83</v>
      </c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6"/>
      <c r="AC41" s="126">
        <f>(2250.3)-AC42</f>
        <v>2062.1000000000004</v>
      </c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>
        <f t="shared" si="0"/>
        <v>2062.1000000000004</v>
      </c>
      <c r="AT41" s="126"/>
      <c r="AU41" s="126"/>
      <c r="AV41" s="126"/>
      <c r="AW41" s="126"/>
      <c r="AX41" s="126"/>
      <c r="AY41" s="126"/>
      <c r="AZ41" s="126"/>
    </row>
    <row r="42" spans="1:52" ht="158.25" customHeight="1">
      <c r="A42" s="68">
        <v>4</v>
      </c>
      <c r="B42" s="68"/>
      <c r="C42" s="68"/>
      <c r="D42" s="91" t="s">
        <v>68</v>
      </c>
      <c r="E42" s="91"/>
      <c r="F42" s="91"/>
      <c r="G42" s="91"/>
      <c r="H42" s="91"/>
      <c r="I42" s="91"/>
      <c r="J42" s="87" t="s">
        <v>69</v>
      </c>
      <c r="K42" s="87"/>
      <c r="L42" s="87"/>
      <c r="M42" s="87"/>
      <c r="N42" s="87"/>
      <c r="O42" s="87"/>
      <c r="P42" s="64" t="s">
        <v>112</v>
      </c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6"/>
      <c r="AC42" s="142">
        <f>188.2</f>
        <v>188.2</v>
      </c>
      <c r="AD42" s="142"/>
      <c r="AE42" s="142"/>
      <c r="AF42" s="142"/>
      <c r="AG42" s="142"/>
      <c r="AH42" s="142"/>
      <c r="AI42" s="142"/>
      <c r="AJ42" s="142"/>
      <c r="AK42" s="126"/>
      <c r="AL42" s="126"/>
      <c r="AM42" s="126"/>
      <c r="AN42" s="126"/>
      <c r="AO42" s="126"/>
      <c r="AP42" s="126"/>
      <c r="AQ42" s="126"/>
      <c r="AR42" s="126"/>
      <c r="AS42" s="126">
        <f t="shared" si="0"/>
        <v>188.2</v>
      </c>
      <c r="AT42" s="126"/>
      <c r="AU42" s="126"/>
      <c r="AV42" s="126"/>
      <c r="AW42" s="126"/>
      <c r="AX42" s="126"/>
      <c r="AY42" s="126"/>
      <c r="AZ42" s="126"/>
    </row>
    <row r="43" spans="1:52" s="14" customFormat="1" ht="35.25" customHeight="1">
      <c r="A43" s="86"/>
      <c r="B43" s="86"/>
      <c r="C43" s="86"/>
      <c r="D43" s="87" t="s">
        <v>71</v>
      </c>
      <c r="E43" s="87"/>
      <c r="F43" s="87"/>
      <c r="G43" s="87"/>
      <c r="H43" s="87"/>
      <c r="I43" s="87"/>
      <c r="J43" s="87" t="s">
        <v>71</v>
      </c>
      <c r="K43" s="87"/>
      <c r="L43" s="87"/>
      <c r="M43" s="87"/>
      <c r="N43" s="87"/>
      <c r="O43" s="87"/>
      <c r="P43" s="75" t="s">
        <v>72</v>
      </c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128">
        <f>SUM(AC39:AJ42)</f>
        <v>106096.6</v>
      </c>
      <c r="AD43" s="128"/>
      <c r="AE43" s="128"/>
      <c r="AF43" s="128"/>
      <c r="AG43" s="128"/>
      <c r="AH43" s="128"/>
      <c r="AI43" s="128"/>
      <c r="AJ43" s="128"/>
      <c r="AK43" s="128">
        <f>SUM(AK39:AR42)</f>
        <v>304.9</v>
      </c>
      <c r="AL43" s="128"/>
      <c r="AM43" s="128"/>
      <c r="AN43" s="128"/>
      <c r="AO43" s="128"/>
      <c r="AP43" s="128"/>
      <c r="AQ43" s="128"/>
      <c r="AR43" s="128"/>
      <c r="AS43" s="128">
        <f t="shared" si="0"/>
        <v>106401.5</v>
      </c>
      <c r="AT43" s="128"/>
      <c r="AU43" s="128"/>
      <c r="AV43" s="128"/>
      <c r="AW43" s="128"/>
      <c r="AX43" s="128"/>
      <c r="AY43" s="128"/>
      <c r="AZ43" s="128"/>
    </row>
    <row r="44" ht="26.25"/>
    <row r="45" spans="1:64" s="14" customFormat="1" ht="33.75" customHeight="1">
      <c r="A45" s="120" t="s">
        <v>32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</row>
    <row r="46" spans="1:64" ht="22.5" customHeight="1">
      <c r="A46" s="129" t="s">
        <v>81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</row>
    <row r="47" ht="22.5" customHeight="1"/>
    <row r="48" spans="1:48" ht="15.75" customHeight="1">
      <c r="A48" s="68" t="s">
        <v>31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 t="s">
        <v>14</v>
      </c>
      <c r="R48" s="68"/>
      <c r="S48" s="68"/>
      <c r="T48" s="68"/>
      <c r="U48" s="68"/>
      <c r="V48" s="68"/>
      <c r="W48" s="68"/>
      <c r="X48" s="68"/>
      <c r="Y48" s="68" t="s">
        <v>20</v>
      </c>
      <c r="Z48" s="68"/>
      <c r="AA48" s="68"/>
      <c r="AB48" s="68"/>
      <c r="AC48" s="68"/>
      <c r="AD48" s="68"/>
      <c r="AE48" s="68"/>
      <c r="AF48" s="68"/>
      <c r="AG48" s="68" t="s">
        <v>19</v>
      </c>
      <c r="AH48" s="68"/>
      <c r="AI48" s="68"/>
      <c r="AJ48" s="68"/>
      <c r="AK48" s="68"/>
      <c r="AL48" s="68"/>
      <c r="AM48" s="68"/>
      <c r="AN48" s="68"/>
      <c r="AO48" s="68" t="s">
        <v>18</v>
      </c>
      <c r="AP48" s="68"/>
      <c r="AQ48" s="68"/>
      <c r="AR48" s="68"/>
      <c r="AS48" s="68"/>
      <c r="AT48" s="68"/>
      <c r="AU48" s="68"/>
      <c r="AV48" s="68"/>
    </row>
    <row r="49" spans="1:48" ht="28.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</row>
    <row r="50" spans="1:48" ht="15.75" customHeight="1">
      <c r="A50" s="68">
        <v>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>
        <v>2</v>
      </c>
      <c r="R50" s="68"/>
      <c r="S50" s="68"/>
      <c r="T50" s="68"/>
      <c r="U50" s="68"/>
      <c r="V50" s="68"/>
      <c r="W50" s="68"/>
      <c r="X50" s="68"/>
      <c r="Y50" s="68">
        <v>3</v>
      </c>
      <c r="Z50" s="68"/>
      <c r="AA50" s="68"/>
      <c r="AB50" s="68"/>
      <c r="AC50" s="68"/>
      <c r="AD50" s="68"/>
      <c r="AE50" s="68"/>
      <c r="AF50" s="68"/>
      <c r="AG50" s="68">
        <v>4</v>
      </c>
      <c r="AH50" s="68"/>
      <c r="AI50" s="68"/>
      <c r="AJ50" s="68"/>
      <c r="AK50" s="68"/>
      <c r="AL50" s="68"/>
      <c r="AM50" s="68"/>
      <c r="AN50" s="68"/>
      <c r="AO50" s="68">
        <v>5</v>
      </c>
      <c r="AP50" s="68"/>
      <c r="AQ50" s="68"/>
      <c r="AR50" s="68"/>
      <c r="AS50" s="68"/>
      <c r="AT50" s="68"/>
      <c r="AU50" s="68"/>
      <c r="AV50" s="68"/>
    </row>
    <row r="51" spans="1:79" ht="237.75" customHeight="1">
      <c r="A51" s="141" t="s">
        <v>239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27" t="s">
        <v>68</v>
      </c>
      <c r="R51" s="127"/>
      <c r="S51" s="127"/>
      <c r="T51" s="127"/>
      <c r="U51" s="127"/>
      <c r="V51" s="127"/>
      <c r="W51" s="127"/>
      <c r="X51" s="127"/>
      <c r="Y51" s="79">
        <v>188.2</v>
      </c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>
        <f>Y51+AG51</f>
        <v>188.2</v>
      </c>
      <c r="AP51" s="79"/>
      <c r="AQ51" s="79"/>
      <c r="AR51" s="79"/>
      <c r="AS51" s="79"/>
      <c r="AT51" s="79"/>
      <c r="AU51" s="79"/>
      <c r="AV51" s="79"/>
      <c r="CA51" s="9" t="s">
        <v>50</v>
      </c>
    </row>
    <row r="52" spans="1:79" s="14" customFormat="1" ht="33" customHeight="1">
      <c r="A52" s="75" t="s">
        <v>72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1"/>
      <c r="Q52" s="87" t="s">
        <v>71</v>
      </c>
      <c r="R52" s="87"/>
      <c r="S52" s="87"/>
      <c r="T52" s="87"/>
      <c r="U52" s="87"/>
      <c r="V52" s="87"/>
      <c r="W52" s="87"/>
      <c r="X52" s="87"/>
      <c r="Y52" s="101">
        <f>Y51</f>
        <v>188.2</v>
      </c>
      <c r="Z52" s="102"/>
      <c r="AA52" s="102"/>
      <c r="AB52" s="102"/>
      <c r="AC52" s="102"/>
      <c r="AD52" s="102"/>
      <c r="AE52" s="102"/>
      <c r="AF52" s="103"/>
      <c r="AG52" s="101">
        <f>AG51</f>
        <v>0</v>
      </c>
      <c r="AH52" s="102"/>
      <c r="AI52" s="102"/>
      <c r="AJ52" s="102"/>
      <c r="AK52" s="102"/>
      <c r="AL52" s="102"/>
      <c r="AM52" s="102"/>
      <c r="AN52" s="103"/>
      <c r="AO52" s="101">
        <f>AO51</f>
        <v>188.2</v>
      </c>
      <c r="AP52" s="102"/>
      <c r="AQ52" s="102"/>
      <c r="AR52" s="102"/>
      <c r="AS52" s="102"/>
      <c r="AT52" s="102"/>
      <c r="AU52" s="102"/>
      <c r="AV52" s="103"/>
      <c r="CA52" s="14" t="s">
        <v>51</v>
      </c>
    </row>
    <row r="53" ht="26.25"/>
    <row r="54" ht="26.25"/>
    <row r="55" spans="1:64" s="14" customFormat="1" ht="29.25" customHeight="1">
      <c r="A55" s="88" t="s">
        <v>21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</row>
    <row r="56" spans="1:64" ht="24" customHeight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</row>
    <row r="57" ht="18" customHeight="1"/>
    <row r="58" spans="1:55" ht="48" customHeight="1">
      <c r="A58" s="68" t="s">
        <v>15</v>
      </c>
      <c r="B58" s="68"/>
      <c r="C58" s="68"/>
      <c r="D58" s="68"/>
      <c r="E58" s="68"/>
      <c r="F58" s="68"/>
      <c r="G58" s="132" t="s">
        <v>14</v>
      </c>
      <c r="H58" s="133"/>
      <c r="I58" s="133"/>
      <c r="J58" s="133"/>
      <c r="K58" s="133"/>
      <c r="L58" s="134"/>
      <c r="M58" s="68" t="s">
        <v>34</v>
      </c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 t="s">
        <v>23</v>
      </c>
      <c r="AA58" s="68"/>
      <c r="AB58" s="68"/>
      <c r="AC58" s="68"/>
      <c r="AD58" s="68"/>
      <c r="AE58" s="68" t="s">
        <v>22</v>
      </c>
      <c r="AF58" s="68"/>
      <c r="AG58" s="68"/>
      <c r="AH58" s="68"/>
      <c r="AI58" s="68"/>
      <c r="AJ58" s="68"/>
      <c r="AK58" s="68"/>
      <c r="AL58" s="68"/>
      <c r="AM58" s="68"/>
      <c r="AN58" s="68"/>
      <c r="AO58" s="68" t="s">
        <v>33</v>
      </c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</row>
    <row r="59" spans="1:55" ht="23.25" customHeight="1">
      <c r="A59" s="68">
        <v>1</v>
      </c>
      <c r="B59" s="68"/>
      <c r="C59" s="68"/>
      <c r="D59" s="68"/>
      <c r="E59" s="68"/>
      <c r="F59" s="68"/>
      <c r="G59" s="132">
        <v>2</v>
      </c>
      <c r="H59" s="133"/>
      <c r="I59" s="133"/>
      <c r="J59" s="133"/>
      <c r="K59" s="133"/>
      <c r="L59" s="134"/>
      <c r="M59" s="68">
        <v>3</v>
      </c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>
        <v>4</v>
      </c>
      <c r="AA59" s="68"/>
      <c r="AB59" s="68"/>
      <c r="AC59" s="68"/>
      <c r="AD59" s="68"/>
      <c r="AE59" s="68">
        <v>5</v>
      </c>
      <c r="AF59" s="68"/>
      <c r="AG59" s="68"/>
      <c r="AH59" s="68"/>
      <c r="AI59" s="68"/>
      <c r="AJ59" s="68"/>
      <c r="AK59" s="68"/>
      <c r="AL59" s="68"/>
      <c r="AM59" s="68"/>
      <c r="AN59" s="68"/>
      <c r="AO59" s="68">
        <v>6</v>
      </c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</row>
    <row r="60" spans="1:79" ht="17.25" customHeight="1" hidden="1">
      <c r="A60" s="68"/>
      <c r="B60" s="68"/>
      <c r="C60" s="68"/>
      <c r="D60" s="68"/>
      <c r="E60" s="68"/>
      <c r="F60" s="68"/>
      <c r="G60" s="132" t="s">
        <v>39</v>
      </c>
      <c r="H60" s="133"/>
      <c r="I60" s="133"/>
      <c r="J60" s="133"/>
      <c r="K60" s="133"/>
      <c r="L60" s="134"/>
      <c r="M60" s="123" t="s">
        <v>41</v>
      </c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68" t="s">
        <v>56</v>
      </c>
      <c r="AA60" s="68"/>
      <c r="AB60" s="68"/>
      <c r="AC60" s="68"/>
      <c r="AD60" s="68"/>
      <c r="AE60" s="123" t="s">
        <v>57</v>
      </c>
      <c r="AF60" s="123"/>
      <c r="AG60" s="123"/>
      <c r="AH60" s="123"/>
      <c r="AI60" s="123"/>
      <c r="AJ60" s="123"/>
      <c r="AK60" s="123"/>
      <c r="AL60" s="123"/>
      <c r="AM60" s="123"/>
      <c r="AN60" s="123"/>
      <c r="AO60" s="67" t="s">
        <v>66</v>
      </c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CA60" s="9" t="s">
        <v>52</v>
      </c>
    </row>
    <row r="61" spans="1:79" s="14" customFormat="1" ht="182.25" customHeight="1">
      <c r="A61" s="86"/>
      <c r="B61" s="86"/>
      <c r="C61" s="86"/>
      <c r="D61" s="86"/>
      <c r="E61" s="86"/>
      <c r="F61" s="86"/>
      <c r="G61" s="92" t="s">
        <v>68</v>
      </c>
      <c r="H61" s="93"/>
      <c r="I61" s="93"/>
      <c r="J61" s="93"/>
      <c r="K61" s="93"/>
      <c r="L61" s="94"/>
      <c r="M61" s="75" t="s">
        <v>67</v>
      </c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75" t="s">
        <v>71</v>
      </c>
      <c r="AA61" s="80"/>
      <c r="AB61" s="80"/>
      <c r="AC61" s="80"/>
      <c r="AD61" s="81"/>
      <c r="AE61" s="75" t="s">
        <v>71</v>
      </c>
      <c r="AF61" s="80"/>
      <c r="AG61" s="80"/>
      <c r="AH61" s="80"/>
      <c r="AI61" s="80"/>
      <c r="AJ61" s="80"/>
      <c r="AK61" s="80"/>
      <c r="AL61" s="80"/>
      <c r="AM61" s="80"/>
      <c r="AN61" s="81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CA61" s="14" t="s">
        <v>53</v>
      </c>
    </row>
    <row r="62" spans="1:55" s="12" customFormat="1" ht="84" customHeight="1">
      <c r="A62" s="57">
        <v>1</v>
      </c>
      <c r="B62" s="57"/>
      <c r="C62" s="57"/>
      <c r="D62" s="57"/>
      <c r="E62" s="57"/>
      <c r="F62" s="57"/>
      <c r="G62" s="58" t="s">
        <v>68</v>
      </c>
      <c r="H62" s="59"/>
      <c r="I62" s="59"/>
      <c r="J62" s="59"/>
      <c r="K62" s="59"/>
      <c r="L62" s="52"/>
      <c r="M62" s="53" t="s">
        <v>70</v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53" t="s">
        <v>71</v>
      </c>
      <c r="AA62" s="82"/>
      <c r="AB62" s="82"/>
      <c r="AC62" s="82"/>
      <c r="AD62" s="83"/>
      <c r="AE62" s="53" t="s">
        <v>71</v>
      </c>
      <c r="AF62" s="82"/>
      <c r="AG62" s="82"/>
      <c r="AH62" s="82"/>
      <c r="AI62" s="82"/>
      <c r="AJ62" s="82"/>
      <c r="AK62" s="82"/>
      <c r="AL62" s="82"/>
      <c r="AM62" s="82"/>
      <c r="AN62" s="83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</row>
    <row r="63" spans="1:55" s="14" customFormat="1" ht="30" customHeight="1">
      <c r="A63" s="86"/>
      <c r="B63" s="86"/>
      <c r="C63" s="86"/>
      <c r="D63" s="86"/>
      <c r="E63" s="86"/>
      <c r="F63" s="86"/>
      <c r="G63" s="92" t="s">
        <v>68</v>
      </c>
      <c r="H63" s="93"/>
      <c r="I63" s="93"/>
      <c r="J63" s="93"/>
      <c r="K63" s="93"/>
      <c r="L63" s="94"/>
      <c r="M63" s="75" t="s">
        <v>73</v>
      </c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5" t="s">
        <v>71</v>
      </c>
      <c r="AA63" s="76"/>
      <c r="AB63" s="76"/>
      <c r="AC63" s="76"/>
      <c r="AD63" s="77"/>
      <c r="AE63" s="75" t="s">
        <v>71</v>
      </c>
      <c r="AF63" s="76"/>
      <c r="AG63" s="76"/>
      <c r="AH63" s="76"/>
      <c r="AI63" s="76"/>
      <c r="AJ63" s="76"/>
      <c r="AK63" s="76"/>
      <c r="AL63" s="76"/>
      <c r="AM63" s="76"/>
      <c r="AN63" s="77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</row>
    <row r="64" spans="1:55" s="14" customFormat="1" ht="30" customHeight="1">
      <c r="A64" s="68"/>
      <c r="B64" s="68"/>
      <c r="C64" s="68"/>
      <c r="D64" s="68"/>
      <c r="E64" s="68"/>
      <c r="F64" s="68"/>
      <c r="G64" s="69"/>
      <c r="H64" s="70"/>
      <c r="I64" s="70"/>
      <c r="J64" s="70"/>
      <c r="K64" s="70"/>
      <c r="L64" s="71"/>
      <c r="M64" s="64" t="s">
        <v>84</v>
      </c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64" t="s">
        <v>75</v>
      </c>
      <c r="AA64" s="65"/>
      <c r="AB64" s="65"/>
      <c r="AC64" s="65"/>
      <c r="AD64" s="66"/>
      <c r="AE64" s="64" t="s">
        <v>90</v>
      </c>
      <c r="AF64" s="65"/>
      <c r="AG64" s="65"/>
      <c r="AH64" s="65"/>
      <c r="AI64" s="65"/>
      <c r="AJ64" s="65"/>
      <c r="AK64" s="65"/>
      <c r="AL64" s="65"/>
      <c r="AM64" s="65"/>
      <c r="AN64" s="66"/>
      <c r="AO64" s="60">
        <v>28</v>
      </c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</row>
    <row r="65" spans="1:55" ht="30" customHeight="1">
      <c r="A65" s="68"/>
      <c r="B65" s="68"/>
      <c r="C65" s="68"/>
      <c r="D65" s="68"/>
      <c r="E65" s="68"/>
      <c r="F65" s="68"/>
      <c r="G65" s="69"/>
      <c r="H65" s="70"/>
      <c r="I65" s="70"/>
      <c r="J65" s="70"/>
      <c r="K65" s="70"/>
      <c r="L65" s="71"/>
      <c r="M65" s="64" t="s">
        <v>85</v>
      </c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64" t="s">
        <v>75</v>
      </c>
      <c r="AA65" s="65"/>
      <c r="AB65" s="65"/>
      <c r="AC65" s="65"/>
      <c r="AD65" s="66"/>
      <c r="AE65" s="64" t="s">
        <v>90</v>
      </c>
      <c r="AF65" s="65"/>
      <c r="AG65" s="65"/>
      <c r="AH65" s="65"/>
      <c r="AI65" s="65"/>
      <c r="AJ65" s="65"/>
      <c r="AK65" s="65"/>
      <c r="AL65" s="65"/>
      <c r="AM65" s="65"/>
      <c r="AN65" s="66"/>
      <c r="AO65" s="60">
        <v>280</v>
      </c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</row>
    <row r="66" spans="1:55" s="14" customFormat="1" ht="54.75" customHeight="1">
      <c r="A66" s="68"/>
      <c r="B66" s="68"/>
      <c r="C66" s="68"/>
      <c r="D66" s="68"/>
      <c r="E66" s="68"/>
      <c r="F66" s="68"/>
      <c r="G66" s="69"/>
      <c r="H66" s="70"/>
      <c r="I66" s="70"/>
      <c r="J66" s="70"/>
      <c r="K66" s="70"/>
      <c r="L66" s="71"/>
      <c r="M66" s="143" t="s">
        <v>86</v>
      </c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5"/>
      <c r="Z66" s="64" t="s">
        <v>75</v>
      </c>
      <c r="AA66" s="65"/>
      <c r="AB66" s="65"/>
      <c r="AC66" s="65"/>
      <c r="AD66" s="66"/>
      <c r="AE66" s="64" t="s">
        <v>91</v>
      </c>
      <c r="AF66" s="65"/>
      <c r="AG66" s="65"/>
      <c r="AH66" s="65"/>
      <c r="AI66" s="65"/>
      <c r="AJ66" s="65"/>
      <c r="AK66" s="65"/>
      <c r="AL66" s="65"/>
      <c r="AM66" s="65"/>
      <c r="AN66" s="66"/>
      <c r="AO66" s="67">
        <v>540</v>
      </c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</row>
    <row r="67" spans="1:55" s="14" customFormat="1" ht="33" customHeight="1">
      <c r="A67" s="68"/>
      <c r="B67" s="68"/>
      <c r="C67" s="68"/>
      <c r="D67" s="68"/>
      <c r="E67" s="68"/>
      <c r="F67" s="68"/>
      <c r="G67" s="69"/>
      <c r="H67" s="70"/>
      <c r="I67" s="70"/>
      <c r="J67" s="70"/>
      <c r="K67" s="70"/>
      <c r="L67" s="71"/>
      <c r="M67" s="143" t="s">
        <v>261</v>
      </c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5"/>
      <c r="Z67" s="64" t="s">
        <v>75</v>
      </c>
      <c r="AA67" s="65"/>
      <c r="AB67" s="65"/>
      <c r="AC67" s="65"/>
      <c r="AD67" s="66"/>
      <c r="AE67" s="64" t="s">
        <v>92</v>
      </c>
      <c r="AF67" s="65"/>
      <c r="AG67" s="65"/>
      <c r="AH67" s="65"/>
      <c r="AI67" s="65"/>
      <c r="AJ67" s="65"/>
      <c r="AK67" s="65"/>
      <c r="AL67" s="65"/>
      <c r="AM67" s="65"/>
      <c r="AN67" s="66"/>
      <c r="AO67" s="67">
        <v>35.5</v>
      </c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</row>
    <row r="68" spans="1:55" s="14" customFormat="1" ht="33" customHeight="1">
      <c r="A68" s="68"/>
      <c r="B68" s="68"/>
      <c r="C68" s="68"/>
      <c r="D68" s="68"/>
      <c r="E68" s="68"/>
      <c r="F68" s="68"/>
      <c r="G68" s="69"/>
      <c r="H68" s="70"/>
      <c r="I68" s="70"/>
      <c r="J68" s="70"/>
      <c r="K68" s="70"/>
      <c r="L68" s="71"/>
      <c r="M68" s="143" t="s">
        <v>87</v>
      </c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5"/>
      <c r="Z68" s="64" t="s">
        <v>75</v>
      </c>
      <c r="AA68" s="65"/>
      <c r="AB68" s="65"/>
      <c r="AC68" s="65"/>
      <c r="AD68" s="66"/>
      <c r="AE68" s="64" t="s">
        <v>92</v>
      </c>
      <c r="AF68" s="65"/>
      <c r="AG68" s="65"/>
      <c r="AH68" s="65"/>
      <c r="AI68" s="65"/>
      <c r="AJ68" s="65"/>
      <c r="AK68" s="65"/>
      <c r="AL68" s="65"/>
      <c r="AM68" s="65"/>
      <c r="AN68" s="66"/>
      <c r="AO68" s="67">
        <v>86</v>
      </c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</row>
    <row r="69" spans="1:55" s="14" customFormat="1" ht="33" customHeight="1">
      <c r="A69" s="68"/>
      <c r="B69" s="68"/>
      <c r="C69" s="68"/>
      <c r="D69" s="68"/>
      <c r="E69" s="68"/>
      <c r="F69" s="68"/>
      <c r="G69" s="69"/>
      <c r="H69" s="70"/>
      <c r="I69" s="70"/>
      <c r="J69" s="70"/>
      <c r="K69" s="70"/>
      <c r="L69" s="71"/>
      <c r="M69" s="143" t="s">
        <v>88</v>
      </c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5"/>
      <c r="Z69" s="64" t="s">
        <v>75</v>
      </c>
      <c r="AA69" s="65"/>
      <c r="AB69" s="65"/>
      <c r="AC69" s="65"/>
      <c r="AD69" s="66"/>
      <c r="AE69" s="64" t="s">
        <v>92</v>
      </c>
      <c r="AF69" s="65"/>
      <c r="AG69" s="65"/>
      <c r="AH69" s="65"/>
      <c r="AI69" s="65"/>
      <c r="AJ69" s="65"/>
      <c r="AK69" s="65"/>
      <c r="AL69" s="65"/>
      <c r="AM69" s="65"/>
      <c r="AN69" s="66"/>
      <c r="AO69" s="67">
        <v>54.5</v>
      </c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</row>
    <row r="70" spans="1:55" s="14" customFormat="1" ht="33" customHeight="1">
      <c r="A70" s="68"/>
      <c r="B70" s="68"/>
      <c r="C70" s="68"/>
      <c r="D70" s="68"/>
      <c r="E70" s="68"/>
      <c r="F70" s="68"/>
      <c r="G70" s="69"/>
      <c r="H70" s="70"/>
      <c r="I70" s="70"/>
      <c r="J70" s="70"/>
      <c r="K70" s="70"/>
      <c r="L70" s="71"/>
      <c r="M70" s="143" t="s">
        <v>89</v>
      </c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5"/>
      <c r="Z70" s="64" t="s">
        <v>75</v>
      </c>
      <c r="AA70" s="65"/>
      <c r="AB70" s="65"/>
      <c r="AC70" s="65"/>
      <c r="AD70" s="66"/>
      <c r="AE70" s="64" t="s">
        <v>92</v>
      </c>
      <c r="AF70" s="65"/>
      <c r="AG70" s="65"/>
      <c r="AH70" s="65"/>
      <c r="AI70" s="65"/>
      <c r="AJ70" s="65"/>
      <c r="AK70" s="65"/>
      <c r="AL70" s="65"/>
      <c r="AM70" s="65"/>
      <c r="AN70" s="66"/>
      <c r="AO70" s="67">
        <v>221</v>
      </c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</row>
    <row r="71" spans="1:55" s="14" customFormat="1" ht="52.5" customHeight="1">
      <c r="A71" s="68"/>
      <c r="B71" s="68"/>
      <c r="C71" s="68"/>
      <c r="D71" s="68"/>
      <c r="E71" s="68"/>
      <c r="F71" s="68"/>
      <c r="G71" s="69"/>
      <c r="H71" s="70"/>
      <c r="I71" s="70"/>
      <c r="J71" s="70"/>
      <c r="K71" s="70"/>
      <c r="L71" s="71"/>
      <c r="M71" s="143" t="s">
        <v>74</v>
      </c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5"/>
      <c r="Z71" s="64" t="s">
        <v>75</v>
      </c>
      <c r="AA71" s="65"/>
      <c r="AB71" s="65"/>
      <c r="AC71" s="65"/>
      <c r="AD71" s="66"/>
      <c r="AE71" s="64" t="s">
        <v>92</v>
      </c>
      <c r="AF71" s="65"/>
      <c r="AG71" s="65"/>
      <c r="AH71" s="65"/>
      <c r="AI71" s="65"/>
      <c r="AJ71" s="65"/>
      <c r="AK71" s="65"/>
      <c r="AL71" s="65"/>
      <c r="AM71" s="65"/>
      <c r="AN71" s="66"/>
      <c r="AO71" s="67">
        <f>SUM(AO66:BC70)</f>
        <v>937</v>
      </c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</row>
    <row r="72" spans="1:55" s="14" customFormat="1" ht="35.25" customHeight="1">
      <c r="A72" s="68"/>
      <c r="B72" s="68"/>
      <c r="C72" s="68"/>
      <c r="D72" s="68"/>
      <c r="E72" s="68"/>
      <c r="F72" s="68"/>
      <c r="G72" s="69"/>
      <c r="H72" s="70"/>
      <c r="I72" s="70"/>
      <c r="J72" s="70"/>
      <c r="K72" s="70"/>
      <c r="L72" s="71"/>
      <c r="M72" s="75" t="s">
        <v>93</v>
      </c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7"/>
      <c r="Z72" s="64"/>
      <c r="AA72" s="65"/>
      <c r="AB72" s="65"/>
      <c r="AC72" s="65"/>
      <c r="AD72" s="66"/>
      <c r="AE72" s="64"/>
      <c r="AF72" s="65"/>
      <c r="AG72" s="65"/>
      <c r="AH72" s="65"/>
      <c r="AI72" s="65"/>
      <c r="AJ72" s="65"/>
      <c r="AK72" s="65"/>
      <c r="AL72" s="65"/>
      <c r="AM72" s="65"/>
      <c r="AN72" s="66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</row>
    <row r="73" spans="1:55" s="14" customFormat="1" ht="29.25" customHeight="1">
      <c r="A73" s="68"/>
      <c r="B73" s="68"/>
      <c r="C73" s="68"/>
      <c r="D73" s="68"/>
      <c r="E73" s="68"/>
      <c r="F73" s="68"/>
      <c r="G73" s="69"/>
      <c r="H73" s="70"/>
      <c r="I73" s="70"/>
      <c r="J73" s="70"/>
      <c r="K73" s="70"/>
      <c r="L73" s="71"/>
      <c r="M73" s="72" t="s">
        <v>94</v>
      </c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  <c r="Z73" s="64" t="s">
        <v>98</v>
      </c>
      <c r="AA73" s="65"/>
      <c r="AB73" s="65"/>
      <c r="AC73" s="65"/>
      <c r="AD73" s="66"/>
      <c r="AE73" s="64" t="s">
        <v>90</v>
      </c>
      <c r="AF73" s="65"/>
      <c r="AG73" s="65"/>
      <c r="AH73" s="65"/>
      <c r="AI73" s="65"/>
      <c r="AJ73" s="65"/>
      <c r="AK73" s="65"/>
      <c r="AL73" s="65"/>
      <c r="AM73" s="65"/>
      <c r="AN73" s="66"/>
      <c r="AO73" s="60">
        <v>5325</v>
      </c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</row>
    <row r="74" spans="1:55" s="14" customFormat="1" ht="29.25" customHeight="1">
      <c r="A74" s="68"/>
      <c r="B74" s="68"/>
      <c r="C74" s="68"/>
      <c r="D74" s="68"/>
      <c r="E74" s="68"/>
      <c r="F74" s="68"/>
      <c r="G74" s="69"/>
      <c r="H74" s="70"/>
      <c r="I74" s="70"/>
      <c r="J74" s="70"/>
      <c r="K74" s="70"/>
      <c r="L74" s="71"/>
      <c r="M74" s="72" t="s">
        <v>95</v>
      </c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4"/>
      <c r="Z74" s="64" t="s">
        <v>98</v>
      </c>
      <c r="AA74" s="65"/>
      <c r="AB74" s="65"/>
      <c r="AC74" s="65"/>
      <c r="AD74" s="66"/>
      <c r="AE74" s="64" t="s">
        <v>90</v>
      </c>
      <c r="AF74" s="65"/>
      <c r="AG74" s="65"/>
      <c r="AH74" s="65"/>
      <c r="AI74" s="65"/>
      <c r="AJ74" s="65"/>
      <c r="AK74" s="65"/>
      <c r="AL74" s="65"/>
      <c r="AM74" s="65"/>
      <c r="AN74" s="66"/>
      <c r="AO74" s="100">
        <v>238</v>
      </c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</row>
    <row r="75" spans="1:55" s="14" customFormat="1" ht="29.25" customHeight="1">
      <c r="A75" s="68"/>
      <c r="B75" s="68"/>
      <c r="C75" s="68"/>
      <c r="D75" s="68"/>
      <c r="E75" s="68"/>
      <c r="F75" s="68"/>
      <c r="G75" s="69"/>
      <c r="H75" s="70"/>
      <c r="I75" s="70"/>
      <c r="J75" s="70"/>
      <c r="K75" s="70"/>
      <c r="L75" s="71"/>
      <c r="M75" s="72" t="s">
        <v>96</v>
      </c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  <c r="Z75" s="64" t="s">
        <v>98</v>
      </c>
      <c r="AA75" s="65"/>
      <c r="AB75" s="65"/>
      <c r="AC75" s="65"/>
      <c r="AD75" s="66"/>
      <c r="AE75" s="64" t="s">
        <v>90</v>
      </c>
      <c r="AF75" s="65"/>
      <c r="AG75" s="65"/>
      <c r="AH75" s="65"/>
      <c r="AI75" s="65"/>
      <c r="AJ75" s="65"/>
      <c r="AK75" s="65"/>
      <c r="AL75" s="65"/>
      <c r="AM75" s="65"/>
      <c r="AN75" s="66"/>
      <c r="AO75" s="100">
        <v>251</v>
      </c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</row>
    <row r="76" spans="1:55" s="14" customFormat="1" ht="29.25" customHeight="1">
      <c r="A76" s="68"/>
      <c r="B76" s="68"/>
      <c r="C76" s="68"/>
      <c r="D76" s="68"/>
      <c r="E76" s="68"/>
      <c r="F76" s="68"/>
      <c r="G76" s="69"/>
      <c r="H76" s="70"/>
      <c r="I76" s="70"/>
      <c r="J76" s="70"/>
      <c r="K76" s="70"/>
      <c r="L76" s="71"/>
      <c r="M76" s="72" t="s">
        <v>97</v>
      </c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4"/>
      <c r="Z76" s="64" t="s">
        <v>98</v>
      </c>
      <c r="AA76" s="65"/>
      <c r="AB76" s="65"/>
      <c r="AC76" s="65"/>
      <c r="AD76" s="66"/>
      <c r="AE76" s="64" t="s">
        <v>90</v>
      </c>
      <c r="AF76" s="65"/>
      <c r="AG76" s="65"/>
      <c r="AH76" s="65"/>
      <c r="AI76" s="65"/>
      <c r="AJ76" s="65"/>
      <c r="AK76" s="65"/>
      <c r="AL76" s="65"/>
      <c r="AM76" s="65"/>
      <c r="AN76" s="66"/>
      <c r="AO76" s="100">
        <v>12</v>
      </c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</row>
    <row r="77" spans="1:55" ht="29.25" customHeight="1">
      <c r="A77" s="68"/>
      <c r="B77" s="68"/>
      <c r="C77" s="68"/>
      <c r="D77" s="68"/>
      <c r="E77" s="68"/>
      <c r="F77" s="68"/>
      <c r="G77" s="69"/>
      <c r="H77" s="70"/>
      <c r="I77" s="70"/>
      <c r="J77" s="70"/>
      <c r="K77" s="70"/>
      <c r="L77" s="71"/>
      <c r="M77" s="75" t="s">
        <v>99</v>
      </c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7"/>
      <c r="Z77" s="64"/>
      <c r="AA77" s="65"/>
      <c r="AB77" s="65"/>
      <c r="AC77" s="65"/>
      <c r="AD77" s="66"/>
      <c r="AE77" s="64"/>
      <c r="AF77" s="65"/>
      <c r="AG77" s="65"/>
      <c r="AH77" s="65"/>
      <c r="AI77" s="65"/>
      <c r="AJ77" s="65"/>
      <c r="AK77" s="65"/>
      <c r="AL77" s="65"/>
      <c r="AM77" s="65"/>
      <c r="AN77" s="66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</row>
    <row r="78" spans="1:55" ht="29.25" customHeight="1">
      <c r="A78" s="68"/>
      <c r="B78" s="68"/>
      <c r="C78" s="68"/>
      <c r="D78" s="68"/>
      <c r="E78" s="68"/>
      <c r="F78" s="68"/>
      <c r="G78" s="69"/>
      <c r="H78" s="70"/>
      <c r="I78" s="70"/>
      <c r="J78" s="70"/>
      <c r="K78" s="70"/>
      <c r="L78" s="71"/>
      <c r="M78" s="72" t="s">
        <v>100</v>
      </c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4"/>
      <c r="Z78" s="64" t="s">
        <v>105</v>
      </c>
      <c r="AA78" s="65"/>
      <c r="AB78" s="65"/>
      <c r="AC78" s="65"/>
      <c r="AD78" s="66"/>
      <c r="AE78" s="64" t="s">
        <v>106</v>
      </c>
      <c r="AF78" s="65"/>
      <c r="AG78" s="65"/>
      <c r="AH78" s="65"/>
      <c r="AI78" s="65"/>
      <c r="AJ78" s="65"/>
      <c r="AK78" s="65"/>
      <c r="AL78" s="65"/>
      <c r="AM78" s="65"/>
      <c r="AN78" s="66"/>
      <c r="AO78" s="67">
        <f>AO66/AO65</f>
        <v>1.9285714285714286</v>
      </c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</row>
    <row r="79" spans="1:55" ht="29.25" customHeight="1">
      <c r="A79" s="68"/>
      <c r="B79" s="68"/>
      <c r="C79" s="68"/>
      <c r="D79" s="68"/>
      <c r="E79" s="68"/>
      <c r="F79" s="68"/>
      <c r="G79" s="69"/>
      <c r="H79" s="70"/>
      <c r="I79" s="70"/>
      <c r="J79" s="70"/>
      <c r="K79" s="70"/>
      <c r="L79" s="71"/>
      <c r="M79" s="72" t="s">
        <v>101</v>
      </c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4"/>
      <c r="Z79" s="64" t="s">
        <v>105</v>
      </c>
      <c r="AA79" s="65"/>
      <c r="AB79" s="65"/>
      <c r="AC79" s="65"/>
      <c r="AD79" s="66"/>
      <c r="AE79" s="64" t="s">
        <v>106</v>
      </c>
      <c r="AF79" s="65"/>
      <c r="AG79" s="65"/>
      <c r="AH79" s="65"/>
      <c r="AI79" s="65"/>
      <c r="AJ79" s="65"/>
      <c r="AK79" s="65"/>
      <c r="AL79" s="65"/>
      <c r="AM79" s="65"/>
      <c r="AN79" s="66"/>
      <c r="AO79" s="67">
        <f>AO73/AO66</f>
        <v>9.86111111111111</v>
      </c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</row>
    <row r="80" spans="1:55" ht="29.25" customHeight="1">
      <c r="A80" s="68"/>
      <c r="B80" s="68"/>
      <c r="C80" s="68"/>
      <c r="D80" s="68"/>
      <c r="E80" s="68"/>
      <c r="F80" s="68"/>
      <c r="G80" s="69"/>
      <c r="H80" s="70"/>
      <c r="I80" s="70"/>
      <c r="J80" s="70"/>
      <c r="K80" s="70"/>
      <c r="L80" s="71"/>
      <c r="M80" s="75" t="s">
        <v>102</v>
      </c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7"/>
      <c r="Z80" s="64"/>
      <c r="AA80" s="65"/>
      <c r="AB80" s="65"/>
      <c r="AC80" s="65"/>
      <c r="AD80" s="66"/>
      <c r="AE80" s="64"/>
      <c r="AF80" s="65"/>
      <c r="AG80" s="65"/>
      <c r="AH80" s="65"/>
      <c r="AI80" s="65"/>
      <c r="AJ80" s="65"/>
      <c r="AK80" s="65"/>
      <c r="AL80" s="65"/>
      <c r="AM80" s="65"/>
      <c r="AN80" s="66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</row>
    <row r="81" spans="1:55" ht="82.5" customHeight="1">
      <c r="A81" s="68"/>
      <c r="B81" s="68"/>
      <c r="C81" s="68"/>
      <c r="D81" s="68"/>
      <c r="E81" s="68"/>
      <c r="F81" s="68"/>
      <c r="G81" s="69"/>
      <c r="H81" s="70"/>
      <c r="I81" s="70"/>
      <c r="J81" s="70"/>
      <c r="K81" s="70"/>
      <c r="L81" s="71"/>
      <c r="M81" s="72" t="s">
        <v>240</v>
      </c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4"/>
      <c r="Z81" s="64" t="s">
        <v>104</v>
      </c>
      <c r="AA81" s="65"/>
      <c r="AB81" s="65"/>
      <c r="AC81" s="65"/>
      <c r="AD81" s="66"/>
      <c r="AE81" s="64" t="s">
        <v>106</v>
      </c>
      <c r="AF81" s="65"/>
      <c r="AG81" s="65"/>
      <c r="AH81" s="65"/>
      <c r="AI81" s="65"/>
      <c r="AJ81" s="65"/>
      <c r="AK81" s="65"/>
      <c r="AL81" s="65"/>
      <c r="AM81" s="65"/>
      <c r="AN81" s="66"/>
      <c r="AO81" s="85">
        <f>(AO74/AO73)/(273/6254)*100-100</f>
        <v>2.3888286986878455</v>
      </c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</row>
    <row r="82" spans="1:55" ht="82.5" customHeight="1">
      <c r="A82" s="68"/>
      <c r="B82" s="68"/>
      <c r="C82" s="68"/>
      <c r="D82" s="68"/>
      <c r="E82" s="68"/>
      <c r="F82" s="68"/>
      <c r="G82" s="69"/>
      <c r="H82" s="70"/>
      <c r="I82" s="70"/>
      <c r="J82" s="70"/>
      <c r="K82" s="70"/>
      <c r="L82" s="71"/>
      <c r="M82" s="72" t="s">
        <v>103</v>
      </c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4"/>
      <c r="Z82" s="64" t="s">
        <v>104</v>
      </c>
      <c r="AA82" s="65"/>
      <c r="AB82" s="65"/>
      <c r="AC82" s="65"/>
      <c r="AD82" s="66"/>
      <c r="AE82" s="64" t="s">
        <v>106</v>
      </c>
      <c r="AF82" s="65"/>
      <c r="AG82" s="65"/>
      <c r="AH82" s="65"/>
      <c r="AI82" s="65"/>
      <c r="AJ82" s="65"/>
      <c r="AK82" s="65"/>
      <c r="AL82" s="65"/>
      <c r="AM82" s="65"/>
      <c r="AN82" s="66"/>
      <c r="AO82" s="85">
        <f>(AO76/AO75)/(12/311)*100-100</f>
        <v>23.9043824701195</v>
      </c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</row>
    <row r="83" spans="1:55" s="12" customFormat="1" ht="63.75" customHeight="1">
      <c r="A83" s="57">
        <v>2</v>
      </c>
      <c r="B83" s="57"/>
      <c r="C83" s="57"/>
      <c r="D83" s="57"/>
      <c r="E83" s="57"/>
      <c r="F83" s="57"/>
      <c r="G83" s="58" t="s">
        <v>68</v>
      </c>
      <c r="H83" s="59"/>
      <c r="I83" s="59"/>
      <c r="J83" s="59"/>
      <c r="K83" s="59"/>
      <c r="L83" s="52"/>
      <c r="M83" s="53" t="str">
        <f>P40</f>
        <v>Забезпечити харчуванням  дітей у дошкільних групах  в НВК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5"/>
      <c r="Z83" s="53"/>
      <c r="AA83" s="82"/>
      <c r="AB83" s="82"/>
      <c r="AC83" s="82"/>
      <c r="AD83" s="83"/>
      <c r="AE83" s="53"/>
      <c r="AF83" s="82"/>
      <c r="AG83" s="82"/>
      <c r="AH83" s="82"/>
      <c r="AI83" s="82"/>
      <c r="AJ83" s="82"/>
      <c r="AK83" s="82"/>
      <c r="AL83" s="82"/>
      <c r="AM83" s="82"/>
      <c r="AN83" s="83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</row>
    <row r="84" spans="1:55" ht="34.5" customHeight="1">
      <c r="A84" s="68"/>
      <c r="B84" s="68"/>
      <c r="C84" s="68"/>
      <c r="D84" s="68"/>
      <c r="E84" s="68"/>
      <c r="F84" s="68"/>
      <c r="G84" s="69"/>
      <c r="H84" s="70"/>
      <c r="I84" s="70"/>
      <c r="J84" s="70"/>
      <c r="K84" s="70"/>
      <c r="L84" s="71"/>
      <c r="M84" s="75" t="s">
        <v>73</v>
      </c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7"/>
      <c r="Z84" s="64"/>
      <c r="AA84" s="65"/>
      <c r="AB84" s="65"/>
      <c r="AC84" s="65"/>
      <c r="AD84" s="66"/>
      <c r="AE84" s="64"/>
      <c r="AF84" s="65"/>
      <c r="AG84" s="65"/>
      <c r="AH84" s="65"/>
      <c r="AI84" s="65"/>
      <c r="AJ84" s="65"/>
      <c r="AK84" s="65"/>
      <c r="AL84" s="65"/>
      <c r="AM84" s="65"/>
      <c r="AN84" s="66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</row>
    <row r="85" spans="1:55" ht="34.5" customHeight="1">
      <c r="A85" s="68"/>
      <c r="B85" s="68"/>
      <c r="C85" s="68"/>
      <c r="D85" s="68"/>
      <c r="E85" s="68"/>
      <c r="F85" s="68"/>
      <c r="G85" s="69"/>
      <c r="H85" s="70"/>
      <c r="I85" s="70"/>
      <c r="J85" s="70"/>
      <c r="K85" s="70"/>
      <c r="L85" s="71"/>
      <c r="M85" s="72" t="s">
        <v>107</v>
      </c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4"/>
      <c r="Z85" s="64" t="s">
        <v>75</v>
      </c>
      <c r="AA85" s="65"/>
      <c r="AB85" s="65"/>
      <c r="AC85" s="65"/>
      <c r="AD85" s="66"/>
      <c r="AE85" s="64" t="s">
        <v>90</v>
      </c>
      <c r="AF85" s="65"/>
      <c r="AG85" s="65"/>
      <c r="AH85" s="65"/>
      <c r="AI85" s="65"/>
      <c r="AJ85" s="65"/>
      <c r="AK85" s="65"/>
      <c r="AL85" s="65"/>
      <c r="AM85" s="65"/>
      <c r="AN85" s="66"/>
      <c r="AO85" s="60">
        <v>17</v>
      </c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</row>
    <row r="86" spans="1:55" ht="34.5" customHeight="1">
      <c r="A86" s="68"/>
      <c r="B86" s="68"/>
      <c r="C86" s="68"/>
      <c r="D86" s="68"/>
      <c r="E86" s="68"/>
      <c r="F86" s="68"/>
      <c r="G86" s="69"/>
      <c r="H86" s="70"/>
      <c r="I86" s="70"/>
      <c r="J86" s="70"/>
      <c r="K86" s="70"/>
      <c r="L86" s="71"/>
      <c r="M86" s="75" t="s">
        <v>93</v>
      </c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7"/>
      <c r="Z86" s="64"/>
      <c r="AA86" s="65"/>
      <c r="AB86" s="65"/>
      <c r="AC86" s="65"/>
      <c r="AD86" s="66"/>
      <c r="AE86" s="64"/>
      <c r="AF86" s="65"/>
      <c r="AG86" s="65"/>
      <c r="AH86" s="65"/>
      <c r="AI86" s="65"/>
      <c r="AJ86" s="65"/>
      <c r="AK86" s="65"/>
      <c r="AL86" s="65"/>
      <c r="AM86" s="65"/>
      <c r="AN86" s="66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</row>
    <row r="87" spans="1:55" ht="34.5" customHeight="1">
      <c r="A87" s="68"/>
      <c r="B87" s="68"/>
      <c r="C87" s="68"/>
      <c r="D87" s="68"/>
      <c r="E87" s="68"/>
      <c r="F87" s="68"/>
      <c r="G87" s="69"/>
      <c r="H87" s="70"/>
      <c r="I87" s="70"/>
      <c r="J87" s="70"/>
      <c r="K87" s="70"/>
      <c r="L87" s="71"/>
      <c r="M87" s="72" t="s">
        <v>108</v>
      </c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4"/>
      <c r="Z87" s="64" t="s">
        <v>75</v>
      </c>
      <c r="AA87" s="65"/>
      <c r="AB87" s="65"/>
      <c r="AC87" s="65"/>
      <c r="AD87" s="66"/>
      <c r="AE87" s="64" t="s">
        <v>90</v>
      </c>
      <c r="AF87" s="65"/>
      <c r="AG87" s="65"/>
      <c r="AH87" s="65"/>
      <c r="AI87" s="65"/>
      <c r="AJ87" s="65"/>
      <c r="AK87" s="65"/>
      <c r="AL87" s="65"/>
      <c r="AM87" s="65"/>
      <c r="AN87" s="66"/>
      <c r="AO87" s="60">
        <v>356</v>
      </c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</row>
    <row r="88" spans="1:55" ht="34.5" customHeight="1">
      <c r="A88" s="68"/>
      <c r="B88" s="68"/>
      <c r="C88" s="68"/>
      <c r="D88" s="68"/>
      <c r="E88" s="68"/>
      <c r="F88" s="68"/>
      <c r="G88" s="69"/>
      <c r="H88" s="70"/>
      <c r="I88" s="70"/>
      <c r="J88" s="70"/>
      <c r="K88" s="70"/>
      <c r="L88" s="71"/>
      <c r="M88" s="72" t="s">
        <v>117</v>
      </c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4"/>
      <c r="Z88" s="64" t="s">
        <v>75</v>
      </c>
      <c r="AA88" s="65"/>
      <c r="AB88" s="65"/>
      <c r="AC88" s="65"/>
      <c r="AD88" s="66"/>
      <c r="AE88" s="64" t="s">
        <v>90</v>
      </c>
      <c r="AF88" s="65"/>
      <c r="AG88" s="65"/>
      <c r="AH88" s="65"/>
      <c r="AI88" s="65"/>
      <c r="AJ88" s="65"/>
      <c r="AK88" s="65"/>
      <c r="AL88" s="65"/>
      <c r="AM88" s="65"/>
      <c r="AN88" s="66"/>
      <c r="AO88" s="60">
        <v>356</v>
      </c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</row>
    <row r="89" spans="1:55" ht="34.5" customHeight="1">
      <c r="A89" s="68"/>
      <c r="B89" s="68"/>
      <c r="C89" s="68"/>
      <c r="D89" s="68"/>
      <c r="E89" s="68"/>
      <c r="F89" s="68"/>
      <c r="G89" s="69"/>
      <c r="H89" s="70"/>
      <c r="I89" s="70"/>
      <c r="J89" s="70"/>
      <c r="K89" s="70"/>
      <c r="L89" s="71"/>
      <c r="M89" s="75" t="s">
        <v>99</v>
      </c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7"/>
      <c r="Z89" s="64"/>
      <c r="AA89" s="65"/>
      <c r="AB89" s="65"/>
      <c r="AC89" s="65"/>
      <c r="AD89" s="66"/>
      <c r="AE89" s="64"/>
      <c r="AF89" s="65"/>
      <c r="AG89" s="65"/>
      <c r="AH89" s="65"/>
      <c r="AI89" s="65"/>
      <c r="AJ89" s="65"/>
      <c r="AK89" s="65"/>
      <c r="AL89" s="65"/>
      <c r="AM89" s="65"/>
      <c r="AN89" s="66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</row>
    <row r="90" spans="1:55" ht="34.5" customHeight="1">
      <c r="A90" s="68"/>
      <c r="B90" s="68"/>
      <c r="C90" s="68"/>
      <c r="D90" s="68"/>
      <c r="E90" s="68"/>
      <c r="F90" s="68"/>
      <c r="G90" s="69"/>
      <c r="H90" s="70"/>
      <c r="I90" s="70"/>
      <c r="J90" s="70"/>
      <c r="K90" s="70"/>
      <c r="L90" s="71"/>
      <c r="M90" s="72" t="s">
        <v>116</v>
      </c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4"/>
      <c r="Z90" s="64" t="s">
        <v>110</v>
      </c>
      <c r="AA90" s="65"/>
      <c r="AB90" s="65"/>
      <c r="AC90" s="65"/>
      <c r="AD90" s="66"/>
      <c r="AE90" s="64" t="s">
        <v>90</v>
      </c>
      <c r="AF90" s="65"/>
      <c r="AG90" s="65"/>
      <c r="AH90" s="65"/>
      <c r="AI90" s="65"/>
      <c r="AJ90" s="65"/>
      <c r="AK90" s="65"/>
      <c r="AL90" s="65"/>
      <c r="AM90" s="65"/>
      <c r="AN90" s="66"/>
      <c r="AO90" s="60">
        <v>178</v>
      </c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</row>
    <row r="91" spans="1:55" ht="34.5" customHeight="1">
      <c r="A91" s="68"/>
      <c r="B91" s="68"/>
      <c r="C91" s="68"/>
      <c r="D91" s="68"/>
      <c r="E91" s="68"/>
      <c r="F91" s="68"/>
      <c r="G91" s="69"/>
      <c r="H91" s="70"/>
      <c r="I91" s="70"/>
      <c r="J91" s="70"/>
      <c r="K91" s="70"/>
      <c r="L91" s="71"/>
      <c r="M91" s="72" t="s">
        <v>118</v>
      </c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4"/>
      <c r="Z91" s="64" t="s">
        <v>110</v>
      </c>
      <c r="AA91" s="65"/>
      <c r="AB91" s="65"/>
      <c r="AC91" s="65"/>
      <c r="AD91" s="66"/>
      <c r="AE91" s="64" t="s">
        <v>90</v>
      </c>
      <c r="AF91" s="65"/>
      <c r="AG91" s="65"/>
      <c r="AH91" s="65"/>
      <c r="AI91" s="65"/>
      <c r="AJ91" s="65"/>
      <c r="AK91" s="65"/>
      <c r="AL91" s="65"/>
      <c r="AM91" s="65"/>
      <c r="AN91" s="66"/>
      <c r="AO91" s="60">
        <v>106</v>
      </c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</row>
    <row r="92" spans="1:55" ht="34.5" customHeight="1">
      <c r="A92" s="68"/>
      <c r="B92" s="68"/>
      <c r="C92" s="68"/>
      <c r="D92" s="68"/>
      <c r="E92" s="68"/>
      <c r="F92" s="68"/>
      <c r="G92" s="69"/>
      <c r="H92" s="70"/>
      <c r="I92" s="70"/>
      <c r="J92" s="70"/>
      <c r="K92" s="70"/>
      <c r="L92" s="71"/>
      <c r="M92" s="72" t="s">
        <v>114</v>
      </c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4"/>
      <c r="Z92" s="64" t="s">
        <v>115</v>
      </c>
      <c r="AA92" s="65"/>
      <c r="AB92" s="65"/>
      <c r="AC92" s="65"/>
      <c r="AD92" s="66"/>
      <c r="AE92" s="64" t="s">
        <v>106</v>
      </c>
      <c r="AF92" s="65"/>
      <c r="AG92" s="65"/>
      <c r="AH92" s="65"/>
      <c r="AI92" s="65"/>
      <c r="AJ92" s="65"/>
      <c r="AK92" s="65"/>
      <c r="AL92" s="65"/>
      <c r="AM92" s="65"/>
      <c r="AN92" s="66"/>
      <c r="AO92" s="67">
        <v>16.5</v>
      </c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</row>
    <row r="93" spans="1:55" ht="34.5" customHeight="1">
      <c r="A93" s="68"/>
      <c r="B93" s="68"/>
      <c r="C93" s="68"/>
      <c r="D93" s="68"/>
      <c r="E93" s="68"/>
      <c r="F93" s="68"/>
      <c r="G93" s="69"/>
      <c r="H93" s="70"/>
      <c r="I93" s="70"/>
      <c r="J93" s="70"/>
      <c r="K93" s="70"/>
      <c r="L93" s="71"/>
      <c r="M93" s="75" t="s">
        <v>102</v>
      </c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7"/>
      <c r="Z93" s="64"/>
      <c r="AA93" s="65"/>
      <c r="AB93" s="65"/>
      <c r="AC93" s="65"/>
      <c r="AD93" s="66"/>
      <c r="AE93" s="64"/>
      <c r="AF93" s="65"/>
      <c r="AG93" s="65"/>
      <c r="AH93" s="65"/>
      <c r="AI93" s="65"/>
      <c r="AJ93" s="65"/>
      <c r="AK93" s="65"/>
      <c r="AL93" s="65"/>
      <c r="AM93" s="65"/>
      <c r="AN93" s="66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</row>
    <row r="94" spans="1:55" ht="34.5" customHeight="1">
      <c r="A94" s="68"/>
      <c r="B94" s="68"/>
      <c r="C94" s="68"/>
      <c r="D94" s="68"/>
      <c r="E94" s="68"/>
      <c r="F94" s="68"/>
      <c r="G94" s="69"/>
      <c r="H94" s="70"/>
      <c r="I94" s="70"/>
      <c r="J94" s="70"/>
      <c r="K94" s="70"/>
      <c r="L94" s="71"/>
      <c r="M94" s="72" t="s">
        <v>109</v>
      </c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4"/>
      <c r="Z94" s="64" t="s">
        <v>104</v>
      </c>
      <c r="AA94" s="65"/>
      <c r="AB94" s="65"/>
      <c r="AC94" s="65"/>
      <c r="AD94" s="66"/>
      <c r="AE94" s="64" t="s">
        <v>106</v>
      </c>
      <c r="AF94" s="65"/>
      <c r="AG94" s="65"/>
      <c r="AH94" s="65"/>
      <c r="AI94" s="65"/>
      <c r="AJ94" s="65"/>
      <c r="AK94" s="65"/>
      <c r="AL94" s="65"/>
      <c r="AM94" s="65"/>
      <c r="AN94" s="66"/>
      <c r="AO94" s="67">
        <f>(AO87*AO90)/54402*100-100</f>
        <v>16.481011727510023</v>
      </c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</row>
    <row r="95" spans="1:55" ht="51" customHeight="1">
      <c r="A95" s="68"/>
      <c r="B95" s="68"/>
      <c r="C95" s="68"/>
      <c r="D95" s="68"/>
      <c r="E95" s="68"/>
      <c r="F95" s="68"/>
      <c r="G95" s="69"/>
      <c r="H95" s="70"/>
      <c r="I95" s="70"/>
      <c r="J95" s="70"/>
      <c r="K95" s="70"/>
      <c r="L95" s="71"/>
      <c r="M95" s="72" t="s">
        <v>119</v>
      </c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4"/>
      <c r="Z95" s="64" t="s">
        <v>104</v>
      </c>
      <c r="AA95" s="65"/>
      <c r="AB95" s="65"/>
      <c r="AC95" s="65"/>
      <c r="AD95" s="66"/>
      <c r="AE95" s="64" t="s">
        <v>106</v>
      </c>
      <c r="AF95" s="65"/>
      <c r="AG95" s="65"/>
      <c r="AH95" s="65"/>
      <c r="AI95" s="65"/>
      <c r="AJ95" s="65"/>
      <c r="AK95" s="65"/>
      <c r="AL95" s="65"/>
      <c r="AM95" s="65"/>
      <c r="AN95" s="66"/>
      <c r="AO95" s="67">
        <f>(AO88*AO91)/54402*100-100</f>
        <v>-30.634903128561447</v>
      </c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</row>
    <row r="96" spans="1:55" s="10" customFormat="1" ht="52.5" customHeight="1">
      <c r="A96" s="57">
        <v>3</v>
      </c>
      <c r="B96" s="57"/>
      <c r="C96" s="57"/>
      <c r="D96" s="57"/>
      <c r="E96" s="57"/>
      <c r="F96" s="57"/>
      <c r="G96" s="58" t="s">
        <v>68</v>
      </c>
      <c r="H96" s="59"/>
      <c r="I96" s="59"/>
      <c r="J96" s="59"/>
      <c r="K96" s="59"/>
      <c r="L96" s="52"/>
      <c r="M96" s="53" t="str">
        <f>P41</f>
        <v>Забезпечити безоплатне харчування учнів 1-4 класів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5"/>
      <c r="Z96" s="56"/>
      <c r="AA96" s="51"/>
      <c r="AB96" s="51"/>
      <c r="AC96" s="51"/>
      <c r="AD96" s="78"/>
      <c r="AE96" s="56"/>
      <c r="AF96" s="51"/>
      <c r="AG96" s="51"/>
      <c r="AH96" s="51"/>
      <c r="AI96" s="51"/>
      <c r="AJ96" s="51"/>
      <c r="AK96" s="51"/>
      <c r="AL96" s="51"/>
      <c r="AM96" s="51"/>
      <c r="AN96" s="78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</row>
    <row r="97" spans="1:55" ht="30" customHeight="1">
      <c r="A97" s="68"/>
      <c r="B97" s="68"/>
      <c r="C97" s="68"/>
      <c r="D97" s="68"/>
      <c r="E97" s="68"/>
      <c r="F97" s="68"/>
      <c r="G97" s="69"/>
      <c r="H97" s="70"/>
      <c r="I97" s="70"/>
      <c r="J97" s="70"/>
      <c r="K97" s="70"/>
      <c r="L97" s="71"/>
      <c r="M97" s="75" t="s">
        <v>73</v>
      </c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1"/>
      <c r="Z97" s="64"/>
      <c r="AA97" s="65"/>
      <c r="AB97" s="65"/>
      <c r="AC97" s="65"/>
      <c r="AD97" s="66"/>
      <c r="AE97" s="64"/>
      <c r="AF97" s="65"/>
      <c r="AG97" s="65"/>
      <c r="AH97" s="65"/>
      <c r="AI97" s="65"/>
      <c r="AJ97" s="65"/>
      <c r="AK97" s="65"/>
      <c r="AL97" s="65"/>
      <c r="AM97" s="65"/>
      <c r="AN97" s="66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</row>
    <row r="98" spans="1:55" ht="30" customHeight="1">
      <c r="A98" s="68"/>
      <c r="B98" s="68"/>
      <c r="C98" s="68"/>
      <c r="D98" s="68"/>
      <c r="E98" s="68"/>
      <c r="F98" s="68"/>
      <c r="G98" s="69"/>
      <c r="H98" s="70"/>
      <c r="I98" s="70"/>
      <c r="J98" s="70"/>
      <c r="K98" s="70"/>
      <c r="L98" s="71"/>
      <c r="M98" s="72" t="s">
        <v>113</v>
      </c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4"/>
      <c r="Z98" s="64" t="s">
        <v>98</v>
      </c>
      <c r="AA98" s="65"/>
      <c r="AB98" s="65"/>
      <c r="AC98" s="65"/>
      <c r="AD98" s="66"/>
      <c r="AE98" s="64" t="s">
        <v>90</v>
      </c>
      <c r="AF98" s="65"/>
      <c r="AG98" s="65"/>
      <c r="AH98" s="65"/>
      <c r="AI98" s="65"/>
      <c r="AJ98" s="65"/>
      <c r="AK98" s="65"/>
      <c r="AL98" s="65"/>
      <c r="AM98" s="65"/>
      <c r="AN98" s="66"/>
      <c r="AO98" s="67">
        <v>2243</v>
      </c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</row>
    <row r="99" spans="1:55" ht="30" customHeight="1">
      <c r="A99" s="68"/>
      <c r="B99" s="68"/>
      <c r="C99" s="68"/>
      <c r="D99" s="68"/>
      <c r="E99" s="68"/>
      <c r="F99" s="68"/>
      <c r="G99" s="69"/>
      <c r="H99" s="70"/>
      <c r="I99" s="70"/>
      <c r="J99" s="70"/>
      <c r="K99" s="70"/>
      <c r="L99" s="71"/>
      <c r="M99" s="75" t="s">
        <v>93</v>
      </c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7"/>
      <c r="Z99" s="64"/>
      <c r="AA99" s="65"/>
      <c r="AB99" s="65"/>
      <c r="AC99" s="65"/>
      <c r="AD99" s="66"/>
      <c r="AE99" s="64"/>
      <c r="AF99" s="65"/>
      <c r="AG99" s="65"/>
      <c r="AH99" s="65"/>
      <c r="AI99" s="65"/>
      <c r="AJ99" s="65"/>
      <c r="AK99" s="65"/>
      <c r="AL99" s="65"/>
      <c r="AM99" s="65"/>
      <c r="AN99" s="66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</row>
    <row r="100" spans="1:55" ht="30" customHeight="1">
      <c r="A100" s="68"/>
      <c r="B100" s="68"/>
      <c r="C100" s="68"/>
      <c r="D100" s="68"/>
      <c r="E100" s="68"/>
      <c r="F100" s="68"/>
      <c r="G100" s="69"/>
      <c r="H100" s="70"/>
      <c r="I100" s="70"/>
      <c r="J100" s="70"/>
      <c r="K100" s="70"/>
      <c r="L100" s="71"/>
      <c r="M100" s="72" t="s">
        <v>120</v>
      </c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4"/>
      <c r="Z100" s="64" t="s">
        <v>121</v>
      </c>
      <c r="AA100" s="65"/>
      <c r="AB100" s="65"/>
      <c r="AC100" s="65"/>
      <c r="AD100" s="66"/>
      <c r="AE100" s="64" t="s">
        <v>90</v>
      </c>
      <c r="AF100" s="65"/>
      <c r="AG100" s="65"/>
      <c r="AH100" s="65"/>
      <c r="AI100" s="65"/>
      <c r="AJ100" s="65"/>
      <c r="AK100" s="65"/>
      <c r="AL100" s="65"/>
      <c r="AM100" s="65"/>
      <c r="AN100" s="66"/>
      <c r="AO100" s="67">
        <v>79</v>
      </c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</row>
    <row r="101" spans="1:55" ht="30" customHeight="1">
      <c r="A101" s="68"/>
      <c r="B101" s="68"/>
      <c r="C101" s="68"/>
      <c r="D101" s="68"/>
      <c r="E101" s="68"/>
      <c r="F101" s="68"/>
      <c r="G101" s="69"/>
      <c r="H101" s="70"/>
      <c r="I101" s="70"/>
      <c r="J101" s="70"/>
      <c r="K101" s="70"/>
      <c r="L101" s="71"/>
      <c r="M101" s="75" t="s">
        <v>99</v>
      </c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7"/>
      <c r="Z101" s="64"/>
      <c r="AA101" s="65"/>
      <c r="AB101" s="65"/>
      <c r="AC101" s="65"/>
      <c r="AD101" s="66"/>
      <c r="AE101" s="64"/>
      <c r="AF101" s="65"/>
      <c r="AG101" s="65"/>
      <c r="AH101" s="65"/>
      <c r="AI101" s="65"/>
      <c r="AJ101" s="65"/>
      <c r="AK101" s="65"/>
      <c r="AL101" s="65"/>
      <c r="AM101" s="65"/>
      <c r="AN101" s="66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</row>
    <row r="102" spans="1:55" ht="30" customHeight="1">
      <c r="A102" s="68"/>
      <c r="B102" s="68"/>
      <c r="C102" s="68"/>
      <c r="D102" s="68"/>
      <c r="E102" s="68"/>
      <c r="F102" s="68"/>
      <c r="G102" s="69"/>
      <c r="H102" s="70"/>
      <c r="I102" s="70"/>
      <c r="J102" s="70"/>
      <c r="K102" s="70"/>
      <c r="L102" s="71"/>
      <c r="M102" s="72" t="s">
        <v>114</v>
      </c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4"/>
      <c r="Z102" s="64" t="s">
        <v>115</v>
      </c>
      <c r="AA102" s="65"/>
      <c r="AB102" s="65"/>
      <c r="AC102" s="65"/>
      <c r="AD102" s="66"/>
      <c r="AE102" s="64" t="s">
        <v>106</v>
      </c>
      <c r="AF102" s="65"/>
      <c r="AG102" s="65"/>
      <c r="AH102" s="65"/>
      <c r="AI102" s="65"/>
      <c r="AJ102" s="65"/>
      <c r="AK102" s="65"/>
      <c r="AL102" s="65"/>
      <c r="AM102" s="65"/>
      <c r="AN102" s="66"/>
      <c r="AO102" s="67">
        <v>11</v>
      </c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</row>
    <row r="103" spans="1:55" ht="30" customHeight="1">
      <c r="A103" s="68"/>
      <c r="B103" s="68"/>
      <c r="C103" s="68"/>
      <c r="D103" s="68"/>
      <c r="E103" s="68"/>
      <c r="F103" s="68"/>
      <c r="G103" s="69"/>
      <c r="H103" s="70"/>
      <c r="I103" s="70"/>
      <c r="J103" s="70"/>
      <c r="K103" s="70"/>
      <c r="L103" s="71"/>
      <c r="M103" s="75" t="s">
        <v>102</v>
      </c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7"/>
      <c r="Z103" s="64"/>
      <c r="AA103" s="65"/>
      <c r="AB103" s="65"/>
      <c r="AC103" s="65"/>
      <c r="AD103" s="66"/>
      <c r="AE103" s="64"/>
      <c r="AF103" s="65"/>
      <c r="AG103" s="65"/>
      <c r="AH103" s="65"/>
      <c r="AI103" s="65"/>
      <c r="AJ103" s="65"/>
      <c r="AK103" s="65"/>
      <c r="AL103" s="65"/>
      <c r="AM103" s="65"/>
      <c r="AN103" s="66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</row>
    <row r="104" spans="1:55" ht="30" customHeight="1">
      <c r="A104" s="68"/>
      <c r="B104" s="68"/>
      <c r="C104" s="68"/>
      <c r="D104" s="68"/>
      <c r="E104" s="68"/>
      <c r="F104" s="68"/>
      <c r="G104" s="69"/>
      <c r="H104" s="70"/>
      <c r="I104" s="70"/>
      <c r="J104" s="70"/>
      <c r="K104" s="70"/>
      <c r="L104" s="71"/>
      <c r="M104" s="72" t="s">
        <v>109</v>
      </c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4"/>
      <c r="Z104" s="64" t="s">
        <v>104</v>
      </c>
      <c r="AA104" s="65"/>
      <c r="AB104" s="65"/>
      <c r="AC104" s="65"/>
      <c r="AD104" s="66"/>
      <c r="AE104" s="64" t="s">
        <v>106</v>
      </c>
      <c r="AF104" s="65"/>
      <c r="AG104" s="65"/>
      <c r="AH104" s="65"/>
      <c r="AI104" s="65"/>
      <c r="AJ104" s="65"/>
      <c r="AK104" s="65"/>
      <c r="AL104" s="65"/>
      <c r="AM104" s="65"/>
      <c r="AN104" s="66"/>
      <c r="AO104" s="67">
        <f>((AO98*0.89*AO100))/260400*100-100</f>
        <v>-39.43727726574501</v>
      </c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</row>
    <row r="105" spans="1:55" s="10" customFormat="1" ht="160.5" customHeight="1">
      <c r="A105" s="57">
        <v>4</v>
      </c>
      <c r="B105" s="57"/>
      <c r="C105" s="57"/>
      <c r="D105" s="57"/>
      <c r="E105" s="57"/>
      <c r="F105" s="57"/>
      <c r="G105" s="58" t="s">
        <v>68</v>
      </c>
      <c r="H105" s="59"/>
      <c r="I105" s="59"/>
      <c r="J105" s="59"/>
      <c r="K105" s="59"/>
      <c r="L105" s="52"/>
      <c r="M105" s="53" t="str">
        <f>P42</f>
        <v>Забезпечити безоплатне харчування дітей-сиріт, дітей позбавлених батьківського піклування, дітей з малозабезпечених сімей, дітей учасників АТО, дітей, постраждалих внаслідок Чорнобильської катастрофи</v>
      </c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5"/>
      <c r="Z105" s="56"/>
      <c r="AA105" s="51"/>
      <c r="AB105" s="51"/>
      <c r="AC105" s="51"/>
      <c r="AD105" s="78"/>
      <c r="AE105" s="56"/>
      <c r="AF105" s="51"/>
      <c r="AG105" s="51"/>
      <c r="AH105" s="51"/>
      <c r="AI105" s="51"/>
      <c r="AJ105" s="51"/>
      <c r="AK105" s="51"/>
      <c r="AL105" s="51"/>
      <c r="AM105" s="51"/>
      <c r="AN105" s="78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</row>
    <row r="106" spans="1:55" ht="33.75" customHeight="1">
      <c r="A106" s="68"/>
      <c r="B106" s="68"/>
      <c r="C106" s="68"/>
      <c r="D106" s="68"/>
      <c r="E106" s="68"/>
      <c r="F106" s="68"/>
      <c r="G106" s="69"/>
      <c r="H106" s="70"/>
      <c r="I106" s="70"/>
      <c r="J106" s="70"/>
      <c r="K106" s="70"/>
      <c r="L106" s="71"/>
      <c r="M106" s="75" t="s">
        <v>73</v>
      </c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1"/>
      <c r="Z106" s="64"/>
      <c r="AA106" s="65"/>
      <c r="AB106" s="65"/>
      <c r="AC106" s="65"/>
      <c r="AD106" s="66"/>
      <c r="AE106" s="64"/>
      <c r="AF106" s="65"/>
      <c r="AG106" s="65"/>
      <c r="AH106" s="65"/>
      <c r="AI106" s="65"/>
      <c r="AJ106" s="65"/>
      <c r="AK106" s="65"/>
      <c r="AL106" s="65"/>
      <c r="AM106" s="65"/>
      <c r="AN106" s="66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</row>
    <row r="107" spans="1:55" ht="33.75" customHeight="1">
      <c r="A107" s="68"/>
      <c r="B107" s="68"/>
      <c r="C107" s="68"/>
      <c r="D107" s="68"/>
      <c r="E107" s="68"/>
      <c r="F107" s="68"/>
      <c r="G107" s="69"/>
      <c r="H107" s="70"/>
      <c r="I107" s="70"/>
      <c r="J107" s="70"/>
      <c r="K107" s="70"/>
      <c r="L107" s="71"/>
      <c r="M107" s="72" t="s">
        <v>122</v>
      </c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4"/>
      <c r="Z107" s="64" t="s">
        <v>98</v>
      </c>
      <c r="AA107" s="65"/>
      <c r="AB107" s="65"/>
      <c r="AC107" s="65"/>
      <c r="AD107" s="66"/>
      <c r="AE107" s="64" t="s">
        <v>125</v>
      </c>
      <c r="AF107" s="65"/>
      <c r="AG107" s="65"/>
      <c r="AH107" s="65"/>
      <c r="AI107" s="65"/>
      <c r="AJ107" s="65"/>
      <c r="AK107" s="65"/>
      <c r="AL107" s="65"/>
      <c r="AM107" s="65"/>
      <c r="AN107" s="66"/>
      <c r="AO107" s="60">
        <v>25</v>
      </c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</row>
    <row r="108" spans="1:55" ht="33.75" customHeight="1">
      <c r="A108" s="68"/>
      <c r="B108" s="68"/>
      <c r="C108" s="68"/>
      <c r="D108" s="68"/>
      <c r="E108" s="68"/>
      <c r="F108" s="68"/>
      <c r="G108" s="69"/>
      <c r="H108" s="70"/>
      <c r="I108" s="70"/>
      <c r="J108" s="70"/>
      <c r="K108" s="70"/>
      <c r="L108" s="71"/>
      <c r="M108" s="72" t="s">
        <v>243</v>
      </c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4"/>
      <c r="Z108" s="64" t="s">
        <v>98</v>
      </c>
      <c r="AA108" s="65"/>
      <c r="AB108" s="65"/>
      <c r="AC108" s="65"/>
      <c r="AD108" s="66"/>
      <c r="AE108" s="64" t="s">
        <v>125</v>
      </c>
      <c r="AF108" s="65"/>
      <c r="AG108" s="65"/>
      <c r="AH108" s="65"/>
      <c r="AI108" s="65"/>
      <c r="AJ108" s="65"/>
      <c r="AK108" s="65"/>
      <c r="AL108" s="65"/>
      <c r="AM108" s="65"/>
      <c r="AN108" s="66"/>
      <c r="AO108" s="60">
        <v>4</v>
      </c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</row>
    <row r="109" spans="1:55" ht="33.75" customHeight="1">
      <c r="A109" s="68"/>
      <c r="B109" s="68"/>
      <c r="C109" s="68"/>
      <c r="D109" s="68"/>
      <c r="E109" s="68"/>
      <c r="F109" s="68"/>
      <c r="G109" s="69"/>
      <c r="H109" s="70"/>
      <c r="I109" s="70"/>
      <c r="J109" s="70"/>
      <c r="K109" s="70"/>
      <c r="L109" s="71"/>
      <c r="M109" s="72" t="s">
        <v>123</v>
      </c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  <c r="Z109" s="64" t="s">
        <v>98</v>
      </c>
      <c r="AA109" s="65"/>
      <c r="AB109" s="65"/>
      <c r="AC109" s="65"/>
      <c r="AD109" s="66"/>
      <c r="AE109" s="64" t="s">
        <v>125</v>
      </c>
      <c r="AF109" s="65"/>
      <c r="AG109" s="65"/>
      <c r="AH109" s="65"/>
      <c r="AI109" s="65"/>
      <c r="AJ109" s="65"/>
      <c r="AK109" s="65"/>
      <c r="AL109" s="65"/>
      <c r="AM109" s="65"/>
      <c r="AN109" s="66"/>
      <c r="AO109" s="60">
        <v>85</v>
      </c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</row>
    <row r="110" spans="1:55" ht="33.75" customHeight="1">
      <c r="A110" s="68"/>
      <c r="B110" s="68"/>
      <c r="C110" s="68"/>
      <c r="D110" s="68"/>
      <c r="E110" s="68"/>
      <c r="F110" s="68"/>
      <c r="G110" s="69"/>
      <c r="H110" s="70"/>
      <c r="I110" s="70"/>
      <c r="J110" s="70"/>
      <c r="K110" s="70"/>
      <c r="L110" s="71"/>
      <c r="M110" s="61" t="s">
        <v>259</v>
      </c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3"/>
      <c r="Z110" s="64" t="s">
        <v>98</v>
      </c>
      <c r="AA110" s="65"/>
      <c r="AB110" s="65"/>
      <c r="AC110" s="65"/>
      <c r="AD110" s="66"/>
      <c r="AE110" s="64" t="s">
        <v>125</v>
      </c>
      <c r="AF110" s="65"/>
      <c r="AG110" s="65"/>
      <c r="AH110" s="65"/>
      <c r="AI110" s="65"/>
      <c r="AJ110" s="65"/>
      <c r="AK110" s="65"/>
      <c r="AL110" s="65"/>
      <c r="AM110" s="65"/>
      <c r="AN110" s="66"/>
      <c r="AO110" s="60">
        <v>18</v>
      </c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</row>
    <row r="111" spans="1:55" ht="33.75" customHeight="1">
      <c r="A111" s="68"/>
      <c r="B111" s="68"/>
      <c r="C111" s="68"/>
      <c r="D111" s="68"/>
      <c r="E111" s="68"/>
      <c r="F111" s="68"/>
      <c r="G111" s="69"/>
      <c r="H111" s="70"/>
      <c r="I111" s="70"/>
      <c r="J111" s="70"/>
      <c r="K111" s="70"/>
      <c r="L111" s="71"/>
      <c r="M111" s="75" t="s">
        <v>93</v>
      </c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7"/>
      <c r="Z111" s="64"/>
      <c r="AA111" s="65"/>
      <c r="AB111" s="65"/>
      <c r="AC111" s="65"/>
      <c r="AD111" s="66"/>
      <c r="AE111" s="64"/>
      <c r="AF111" s="65"/>
      <c r="AG111" s="65"/>
      <c r="AH111" s="65"/>
      <c r="AI111" s="65"/>
      <c r="AJ111" s="65"/>
      <c r="AK111" s="65"/>
      <c r="AL111" s="65"/>
      <c r="AM111" s="65"/>
      <c r="AN111" s="66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</row>
    <row r="112" spans="1:55" ht="33.75" customHeight="1">
      <c r="A112" s="68"/>
      <c r="B112" s="68"/>
      <c r="C112" s="68"/>
      <c r="D112" s="68"/>
      <c r="E112" s="68"/>
      <c r="F112" s="68"/>
      <c r="G112" s="69"/>
      <c r="H112" s="70"/>
      <c r="I112" s="70"/>
      <c r="J112" s="70"/>
      <c r="K112" s="70"/>
      <c r="L112" s="71"/>
      <c r="M112" s="72" t="s">
        <v>126</v>
      </c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4"/>
      <c r="Z112" s="64" t="s">
        <v>110</v>
      </c>
      <c r="AA112" s="65"/>
      <c r="AB112" s="65"/>
      <c r="AC112" s="65"/>
      <c r="AD112" s="66"/>
      <c r="AE112" s="64" t="s">
        <v>124</v>
      </c>
      <c r="AF112" s="65"/>
      <c r="AG112" s="65"/>
      <c r="AH112" s="65"/>
      <c r="AI112" s="65"/>
      <c r="AJ112" s="65"/>
      <c r="AK112" s="65"/>
      <c r="AL112" s="65"/>
      <c r="AM112" s="65"/>
      <c r="AN112" s="66"/>
      <c r="AO112" s="60">
        <v>79</v>
      </c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</row>
    <row r="113" spans="1:55" ht="52.5" customHeight="1">
      <c r="A113" s="68"/>
      <c r="B113" s="68"/>
      <c r="C113" s="68"/>
      <c r="D113" s="68"/>
      <c r="E113" s="68"/>
      <c r="F113" s="68"/>
      <c r="G113" s="69"/>
      <c r="H113" s="70"/>
      <c r="I113" s="70"/>
      <c r="J113" s="70"/>
      <c r="K113" s="70"/>
      <c r="L113" s="71"/>
      <c r="M113" s="72" t="s">
        <v>127</v>
      </c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4"/>
      <c r="Z113" s="64" t="s">
        <v>110</v>
      </c>
      <c r="AA113" s="65"/>
      <c r="AB113" s="65"/>
      <c r="AC113" s="65"/>
      <c r="AD113" s="66"/>
      <c r="AE113" s="64" t="s">
        <v>124</v>
      </c>
      <c r="AF113" s="65"/>
      <c r="AG113" s="65"/>
      <c r="AH113" s="65"/>
      <c r="AI113" s="65"/>
      <c r="AJ113" s="65"/>
      <c r="AK113" s="65"/>
      <c r="AL113" s="65"/>
      <c r="AM113" s="65"/>
      <c r="AN113" s="66"/>
      <c r="AO113" s="60">
        <v>79</v>
      </c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</row>
    <row r="114" spans="1:55" ht="51" customHeight="1">
      <c r="A114" s="68"/>
      <c r="B114" s="68"/>
      <c r="C114" s="68"/>
      <c r="D114" s="68"/>
      <c r="E114" s="68"/>
      <c r="F114" s="68"/>
      <c r="G114" s="69"/>
      <c r="H114" s="70"/>
      <c r="I114" s="70"/>
      <c r="J114" s="70"/>
      <c r="K114" s="70"/>
      <c r="L114" s="71"/>
      <c r="M114" s="72" t="s">
        <v>128</v>
      </c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4"/>
      <c r="Z114" s="64" t="s">
        <v>110</v>
      </c>
      <c r="AA114" s="65"/>
      <c r="AB114" s="65"/>
      <c r="AC114" s="65"/>
      <c r="AD114" s="66"/>
      <c r="AE114" s="64" t="s">
        <v>124</v>
      </c>
      <c r="AF114" s="65"/>
      <c r="AG114" s="65"/>
      <c r="AH114" s="65"/>
      <c r="AI114" s="65"/>
      <c r="AJ114" s="65"/>
      <c r="AK114" s="65"/>
      <c r="AL114" s="65"/>
      <c r="AM114" s="65"/>
      <c r="AN114" s="66"/>
      <c r="AO114" s="60">
        <v>79</v>
      </c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</row>
    <row r="115" spans="1:55" ht="48.75" customHeight="1">
      <c r="A115" s="68"/>
      <c r="B115" s="68"/>
      <c r="C115" s="68"/>
      <c r="D115" s="68"/>
      <c r="E115" s="68"/>
      <c r="F115" s="68"/>
      <c r="G115" s="69"/>
      <c r="H115" s="70"/>
      <c r="I115" s="70"/>
      <c r="J115" s="70"/>
      <c r="K115" s="70"/>
      <c r="L115" s="71"/>
      <c r="M115" s="72" t="s">
        <v>129</v>
      </c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4"/>
      <c r="Z115" s="64" t="s">
        <v>110</v>
      </c>
      <c r="AA115" s="65"/>
      <c r="AB115" s="65"/>
      <c r="AC115" s="65"/>
      <c r="AD115" s="66"/>
      <c r="AE115" s="64" t="s">
        <v>124</v>
      </c>
      <c r="AF115" s="65"/>
      <c r="AG115" s="65"/>
      <c r="AH115" s="65"/>
      <c r="AI115" s="65"/>
      <c r="AJ115" s="65"/>
      <c r="AK115" s="65"/>
      <c r="AL115" s="65"/>
      <c r="AM115" s="65"/>
      <c r="AN115" s="66"/>
      <c r="AO115" s="60">
        <v>79</v>
      </c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</row>
    <row r="116" spans="1:55" ht="33.75" customHeight="1">
      <c r="A116" s="68"/>
      <c r="B116" s="68"/>
      <c r="C116" s="68"/>
      <c r="D116" s="68"/>
      <c r="E116" s="68"/>
      <c r="F116" s="68"/>
      <c r="G116" s="69"/>
      <c r="H116" s="70"/>
      <c r="I116" s="70"/>
      <c r="J116" s="70"/>
      <c r="K116" s="70"/>
      <c r="L116" s="71"/>
      <c r="M116" s="75" t="s">
        <v>99</v>
      </c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7"/>
      <c r="Z116" s="64"/>
      <c r="AA116" s="65"/>
      <c r="AB116" s="65"/>
      <c r="AC116" s="65"/>
      <c r="AD116" s="66"/>
      <c r="AE116" s="64"/>
      <c r="AF116" s="65"/>
      <c r="AG116" s="65"/>
      <c r="AH116" s="65"/>
      <c r="AI116" s="65"/>
      <c r="AJ116" s="65"/>
      <c r="AK116" s="65"/>
      <c r="AL116" s="65"/>
      <c r="AM116" s="65"/>
      <c r="AN116" s="66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</row>
    <row r="117" spans="1:55" ht="33.75" customHeight="1">
      <c r="A117" s="68"/>
      <c r="B117" s="68"/>
      <c r="C117" s="68"/>
      <c r="D117" s="68"/>
      <c r="E117" s="68"/>
      <c r="F117" s="68"/>
      <c r="G117" s="69"/>
      <c r="H117" s="70"/>
      <c r="I117" s="70"/>
      <c r="J117" s="70"/>
      <c r="K117" s="70"/>
      <c r="L117" s="71"/>
      <c r="M117" s="72" t="s">
        <v>130</v>
      </c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4"/>
      <c r="Z117" s="64" t="s">
        <v>115</v>
      </c>
      <c r="AA117" s="65"/>
      <c r="AB117" s="65"/>
      <c r="AC117" s="65"/>
      <c r="AD117" s="66"/>
      <c r="AE117" s="64" t="s">
        <v>106</v>
      </c>
      <c r="AF117" s="65"/>
      <c r="AG117" s="65"/>
      <c r="AH117" s="65"/>
      <c r="AI117" s="65"/>
      <c r="AJ117" s="65"/>
      <c r="AK117" s="65"/>
      <c r="AL117" s="65"/>
      <c r="AM117" s="65"/>
      <c r="AN117" s="66"/>
      <c r="AO117" s="67">
        <v>11</v>
      </c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</row>
    <row r="118" spans="1:55" ht="51.75" customHeight="1">
      <c r="A118" s="68"/>
      <c r="B118" s="68"/>
      <c r="C118" s="68"/>
      <c r="D118" s="68"/>
      <c r="E118" s="68"/>
      <c r="F118" s="68"/>
      <c r="G118" s="69"/>
      <c r="H118" s="70"/>
      <c r="I118" s="70"/>
      <c r="J118" s="70"/>
      <c r="K118" s="70"/>
      <c r="L118" s="71"/>
      <c r="M118" s="72" t="s">
        <v>132</v>
      </c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4"/>
      <c r="Z118" s="64" t="s">
        <v>115</v>
      </c>
      <c r="AA118" s="65"/>
      <c r="AB118" s="65"/>
      <c r="AC118" s="65"/>
      <c r="AD118" s="66"/>
      <c r="AE118" s="64" t="s">
        <v>106</v>
      </c>
      <c r="AF118" s="65"/>
      <c r="AG118" s="65"/>
      <c r="AH118" s="65"/>
      <c r="AI118" s="65"/>
      <c r="AJ118" s="65"/>
      <c r="AK118" s="65"/>
      <c r="AL118" s="65"/>
      <c r="AM118" s="65"/>
      <c r="AN118" s="66"/>
      <c r="AO118" s="67">
        <v>11</v>
      </c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</row>
    <row r="119" spans="1:55" ht="51.75" customHeight="1">
      <c r="A119" s="68"/>
      <c r="B119" s="68"/>
      <c r="C119" s="68"/>
      <c r="D119" s="68"/>
      <c r="E119" s="68"/>
      <c r="F119" s="68"/>
      <c r="G119" s="69"/>
      <c r="H119" s="70"/>
      <c r="I119" s="70"/>
      <c r="J119" s="70"/>
      <c r="K119" s="70"/>
      <c r="L119" s="71"/>
      <c r="M119" s="72" t="s">
        <v>133</v>
      </c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4"/>
      <c r="Z119" s="64" t="s">
        <v>115</v>
      </c>
      <c r="AA119" s="65"/>
      <c r="AB119" s="65"/>
      <c r="AC119" s="65"/>
      <c r="AD119" s="66"/>
      <c r="AE119" s="64" t="s">
        <v>106</v>
      </c>
      <c r="AF119" s="65"/>
      <c r="AG119" s="65"/>
      <c r="AH119" s="65"/>
      <c r="AI119" s="65"/>
      <c r="AJ119" s="65"/>
      <c r="AK119" s="65"/>
      <c r="AL119" s="65"/>
      <c r="AM119" s="65"/>
      <c r="AN119" s="66"/>
      <c r="AO119" s="67">
        <v>11</v>
      </c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</row>
    <row r="120" spans="1:55" ht="54" customHeight="1">
      <c r="A120" s="68"/>
      <c r="B120" s="68"/>
      <c r="C120" s="68"/>
      <c r="D120" s="68"/>
      <c r="E120" s="68"/>
      <c r="F120" s="68"/>
      <c r="G120" s="69"/>
      <c r="H120" s="70"/>
      <c r="I120" s="70"/>
      <c r="J120" s="70"/>
      <c r="K120" s="70"/>
      <c r="L120" s="71"/>
      <c r="M120" s="72" t="s">
        <v>135</v>
      </c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4"/>
      <c r="Z120" s="64" t="s">
        <v>115</v>
      </c>
      <c r="AA120" s="65"/>
      <c r="AB120" s="65"/>
      <c r="AC120" s="65"/>
      <c r="AD120" s="66"/>
      <c r="AE120" s="64" t="s">
        <v>106</v>
      </c>
      <c r="AF120" s="65"/>
      <c r="AG120" s="65"/>
      <c r="AH120" s="65"/>
      <c r="AI120" s="65"/>
      <c r="AJ120" s="65"/>
      <c r="AK120" s="65"/>
      <c r="AL120" s="65"/>
      <c r="AM120" s="65"/>
      <c r="AN120" s="66"/>
      <c r="AO120" s="67">
        <v>11</v>
      </c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</row>
    <row r="121" spans="1:55" ht="27" customHeight="1">
      <c r="A121" s="68"/>
      <c r="B121" s="68"/>
      <c r="C121" s="68"/>
      <c r="D121" s="68"/>
      <c r="E121" s="68"/>
      <c r="F121" s="68"/>
      <c r="G121" s="69"/>
      <c r="H121" s="70"/>
      <c r="I121" s="70"/>
      <c r="J121" s="70"/>
      <c r="K121" s="70"/>
      <c r="L121" s="71"/>
      <c r="M121" s="75" t="s">
        <v>102</v>
      </c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7"/>
      <c r="Z121" s="64"/>
      <c r="AA121" s="65"/>
      <c r="AB121" s="65"/>
      <c r="AC121" s="65"/>
      <c r="AD121" s="66"/>
      <c r="AE121" s="64"/>
      <c r="AF121" s="65"/>
      <c r="AG121" s="65"/>
      <c r="AH121" s="65"/>
      <c r="AI121" s="65"/>
      <c r="AJ121" s="65"/>
      <c r="AK121" s="65"/>
      <c r="AL121" s="65"/>
      <c r="AM121" s="65"/>
      <c r="AN121" s="66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</row>
    <row r="122" spans="1:55" ht="55.5" customHeight="1">
      <c r="A122" s="68"/>
      <c r="B122" s="68"/>
      <c r="C122" s="68"/>
      <c r="D122" s="68"/>
      <c r="E122" s="68"/>
      <c r="F122" s="68"/>
      <c r="G122" s="69"/>
      <c r="H122" s="70"/>
      <c r="I122" s="70"/>
      <c r="J122" s="70"/>
      <c r="K122" s="70"/>
      <c r="L122" s="71"/>
      <c r="M122" s="72" t="s">
        <v>131</v>
      </c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4"/>
      <c r="Z122" s="64" t="s">
        <v>104</v>
      </c>
      <c r="AA122" s="65"/>
      <c r="AB122" s="65"/>
      <c r="AC122" s="65"/>
      <c r="AD122" s="66"/>
      <c r="AE122" s="64" t="s">
        <v>106</v>
      </c>
      <c r="AF122" s="65"/>
      <c r="AG122" s="65"/>
      <c r="AH122" s="65"/>
      <c r="AI122" s="65"/>
      <c r="AJ122" s="65"/>
      <c r="AK122" s="65"/>
      <c r="AL122" s="65"/>
      <c r="AM122" s="65"/>
      <c r="AN122" s="66"/>
      <c r="AO122" s="67">
        <f>(1975)/3867*100-100</f>
        <v>-48.92681665373675</v>
      </c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</row>
    <row r="123" spans="1:55" ht="55.5" customHeight="1">
      <c r="A123" s="68"/>
      <c r="B123" s="68"/>
      <c r="C123" s="68"/>
      <c r="D123" s="68"/>
      <c r="E123" s="68"/>
      <c r="F123" s="68"/>
      <c r="G123" s="69"/>
      <c r="H123" s="70"/>
      <c r="I123" s="70"/>
      <c r="J123" s="70"/>
      <c r="K123" s="70"/>
      <c r="L123" s="71"/>
      <c r="M123" s="72" t="s">
        <v>244</v>
      </c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4"/>
      <c r="Z123" s="64" t="s">
        <v>104</v>
      </c>
      <c r="AA123" s="65"/>
      <c r="AB123" s="65"/>
      <c r="AC123" s="65"/>
      <c r="AD123" s="66"/>
      <c r="AE123" s="64" t="s">
        <v>106</v>
      </c>
      <c r="AF123" s="65"/>
      <c r="AG123" s="65"/>
      <c r="AH123" s="65"/>
      <c r="AI123" s="65"/>
      <c r="AJ123" s="65"/>
      <c r="AK123" s="65"/>
      <c r="AL123" s="65"/>
      <c r="AM123" s="65"/>
      <c r="AN123" s="66"/>
      <c r="AO123" s="67">
        <f>316/419*100-100</f>
        <v>-24.582338902147967</v>
      </c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</row>
    <row r="124" spans="1:55" ht="55.5" customHeight="1">
      <c r="A124" s="68"/>
      <c r="B124" s="68"/>
      <c r="C124" s="68"/>
      <c r="D124" s="68"/>
      <c r="E124" s="68"/>
      <c r="F124" s="68"/>
      <c r="G124" s="69"/>
      <c r="H124" s="70"/>
      <c r="I124" s="70"/>
      <c r="J124" s="70"/>
      <c r="K124" s="70"/>
      <c r="L124" s="71"/>
      <c r="M124" s="72" t="s">
        <v>134</v>
      </c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4"/>
      <c r="Z124" s="64" t="s">
        <v>104</v>
      </c>
      <c r="AA124" s="65"/>
      <c r="AB124" s="65"/>
      <c r="AC124" s="65"/>
      <c r="AD124" s="66"/>
      <c r="AE124" s="64" t="s">
        <v>106</v>
      </c>
      <c r="AF124" s="65"/>
      <c r="AG124" s="65"/>
      <c r="AH124" s="65"/>
      <c r="AI124" s="65"/>
      <c r="AJ124" s="65"/>
      <c r="AK124" s="65"/>
      <c r="AL124" s="65"/>
      <c r="AM124" s="65"/>
      <c r="AN124" s="66"/>
      <c r="AO124" s="67">
        <f>6715/117773*100-100</f>
        <v>-94.29835361245786</v>
      </c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</row>
    <row r="125" spans="1:55" ht="55.5" customHeight="1">
      <c r="A125" s="68"/>
      <c r="B125" s="68"/>
      <c r="C125" s="68"/>
      <c r="D125" s="68"/>
      <c r="E125" s="68"/>
      <c r="F125" s="68"/>
      <c r="G125" s="69"/>
      <c r="H125" s="70"/>
      <c r="I125" s="70"/>
      <c r="J125" s="70"/>
      <c r="K125" s="70"/>
      <c r="L125" s="71"/>
      <c r="M125" s="72" t="s">
        <v>136</v>
      </c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4"/>
      <c r="Z125" s="64" t="s">
        <v>104</v>
      </c>
      <c r="AA125" s="65"/>
      <c r="AB125" s="65"/>
      <c r="AC125" s="65"/>
      <c r="AD125" s="66"/>
      <c r="AE125" s="64" t="s">
        <v>106</v>
      </c>
      <c r="AF125" s="65"/>
      <c r="AG125" s="65"/>
      <c r="AH125" s="65"/>
      <c r="AI125" s="65"/>
      <c r="AJ125" s="65"/>
      <c r="AK125" s="65"/>
      <c r="AL125" s="65"/>
      <c r="AM125" s="65"/>
      <c r="AN125" s="66"/>
      <c r="AO125" s="67">
        <f>1422/1838*100-100</f>
        <v>-22.633297062023942</v>
      </c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</row>
    <row r="126" spans="1:55" ht="16.5" customHeight="1">
      <c r="A126" s="15"/>
      <c r="B126" s="15"/>
      <c r="C126" s="15"/>
      <c r="D126" s="15"/>
      <c r="E126" s="15"/>
      <c r="F126" s="15"/>
      <c r="G126" s="24"/>
      <c r="H126" s="24"/>
      <c r="I126" s="24"/>
      <c r="J126" s="24"/>
      <c r="K126" s="24"/>
      <c r="L126" s="24"/>
      <c r="M126" s="25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7"/>
      <c r="AA126" s="28"/>
      <c r="AB126" s="28"/>
      <c r="AC126" s="28"/>
      <c r="AD126" s="28"/>
      <c r="AE126" s="27"/>
      <c r="AF126" s="28"/>
      <c r="AG126" s="28"/>
      <c r="AH126" s="28"/>
      <c r="AI126" s="28"/>
      <c r="AJ126" s="28"/>
      <c r="AK126" s="28"/>
      <c r="AL126" s="28"/>
      <c r="AM126" s="28"/>
      <c r="AN126" s="28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</row>
    <row r="128" spans="1:65" s="13" customFormat="1" ht="33" customHeight="1">
      <c r="A128" s="88" t="s">
        <v>274</v>
      </c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</row>
    <row r="129" spans="1:64" ht="25.5" customHeight="1">
      <c r="A129" s="99" t="s">
        <v>81</v>
      </c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</row>
    <row r="131" spans="1:65" ht="72" customHeight="1">
      <c r="A131" s="95" t="s">
        <v>27</v>
      </c>
      <c r="B131" s="96"/>
      <c r="C131" s="96"/>
      <c r="D131" s="68" t="s">
        <v>26</v>
      </c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95" t="s">
        <v>14</v>
      </c>
      <c r="R131" s="96"/>
      <c r="S131" s="96"/>
      <c r="T131" s="139"/>
      <c r="U131" s="68" t="s">
        <v>25</v>
      </c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 t="s">
        <v>35</v>
      </c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 t="s">
        <v>267</v>
      </c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 t="s">
        <v>24</v>
      </c>
      <c r="BF131" s="68"/>
      <c r="BG131" s="68"/>
      <c r="BH131" s="68"/>
      <c r="BI131" s="68"/>
      <c r="BJ131" s="68"/>
      <c r="BK131" s="68"/>
      <c r="BL131" s="68"/>
      <c r="BM131" s="68"/>
    </row>
    <row r="132" spans="1:65" ht="72" customHeight="1">
      <c r="A132" s="97"/>
      <c r="B132" s="98"/>
      <c r="C132" s="9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97"/>
      <c r="R132" s="98"/>
      <c r="S132" s="98"/>
      <c r="T132" s="140"/>
      <c r="U132" s="68" t="s">
        <v>20</v>
      </c>
      <c r="V132" s="68"/>
      <c r="W132" s="68"/>
      <c r="X132" s="68"/>
      <c r="Y132" s="68" t="s">
        <v>19</v>
      </c>
      <c r="Z132" s="68"/>
      <c r="AA132" s="68"/>
      <c r="AB132" s="68"/>
      <c r="AC132" s="68" t="s">
        <v>18</v>
      </c>
      <c r="AD132" s="68"/>
      <c r="AE132" s="68"/>
      <c r="AF132" s="68"/>
      <c r="AG132" s="68" t="s">
        <v>20</v>
      </c>
      <c r="AH132" s="68"/>
      <c r="AI132" s="68"/>
      <c r="AJ132" s="68"/>
      <c r="AK132" s="68" t="s">
        <v>19</v>
      </c>
      <c r="AL132" s="68"/>
      <c r="AM132" s="68"/>
      <c r="AN132" s="68"/>
      <c r="AO132" s="68" t="s">
        <v>18</v>
      </c>
      <c r="AP132" s="68"/>
      <c r="AQ132" s="68"/>
      <c r="AR132" s="68"/>
      <c r="AS132" s="68" t="s">
        <v>20</v>
      </c>
      <c r="AT132" s="68"/>
      <c r="AU132" s="68"/>
      <c r="AV132" s="68"/>
      <c r="AW132" s="68" t="s">
        <v>19</v>
      </c>
      <c r="AX132" s="68"/>
      <c r="AY132" s="68"/>
      <c r="AZ132" s="68"/>
      <c r="BA132" s="68" t="s">
        <v>18</v>
      </c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</row>
    <row r="133" spans="1:65" ht="22.5" customHeight="1">
      <c r="A133" s="132">
        <v>1</v>
      </c>
      <c r="B133" s="133"/>
      <c r="C133" s="133"/>
      <c r="D133" s="68">
        <v>2</v>
      </c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132">
        <v>3</v>
      </c>
      <c r="R133" s="133"/>
      <c r="S133" s="133"/>
      <c r="T133" s="134"/>
      <c r="U133" s="68">
        <v>4</v>
      </c>
      <c r="V133" s="68"/>
      <c r="W133" s="68"/>
      <c r="X133" s="68"/>
      <c r="Y133" s="68">
        <v>5</v>
      </c>
      <c r="Z133" s="68"/>
      <c r="AA133" s="68"/>
      <c r="AB133" s="68"/>
      <c r="AC133" s="68">
        <v>6</v>
      </c>
      <c r="AD133" s="68"/>
      <c r="AE133" s="68"/>
      <c r="AF133" s="68"/>
      <c r="AG133" s="68">
        <v>7</v>
      </c>
      <c r="AH133" s="68"/>
      <c r="AI133" s="68"/>
      <c r="AJ133" s="68"/>
      <c r="AK133" s="68">
        <v>8</v>
      </c>
      <c r="AL133" s="68"/>
      <c r="AM133" s="68"/>
      <c r="AN133" s="68"/>
      <c r="AO133" s="68">
        <v>9</v>
      </c>
      <c r="AP133" s="68"/>
      <c r="AQ133" s="68"/>
      <c r="AR133" s="68"/>
      <c r="AS133" s="68">
        <v>10</v>
      </c>
      <c r="AT133" s="68"/>
      <c r="AU133" s="68"/>
      <c r="AV133" s="68"/>
      <c r="AW133" s="68">
        <v>11</v>
      </c>
      <c r="AX133" s="68"/>
      <c r="AY133" s="68"/>
      <c r="AZ133" s="68"/>
      <c r="BA133" s="68">
        <v>12</v>
      </c>
      <c r="BB133" s="68"/>
      <c r="BC133" s="68"/>
      <c r="BD133" s="68"/>
      <c r="BE133" s="68">
        <v>13</v>
      </c>
      <c r="BF133" s="68"/>
      <c r="BG133" s="68"/>
      <c r="BH133" s="68"/>
      <c r="BI133" s="68"/>
      <c r="BJ133" s="68"/>
      <c r="BK133" s="68"/>
      <c r="BL133" s="68"/>
      <c r="BM133" s="68"/>
    </row>
    <row r="134" spans="1:79" ht="12.75" customHeight="1" hidden="1">
      <c r="A134" s="132" t="s">
        <v>58</v>
      </c>
      <c r="B134" s="133"/>
      <c r="C134" s="133"/>
      <c r="D134" s="123" t="s">
        <v>41</v>
      </c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32" t="s">
        <v>39</v>
      </c>
      <c r="R134" s="133"/>
      <c r="S134" s="133"/>
      <c r="T134" s="134"/>
      <c r="U134" s="67" t="s">
        <v>59</v>
      </c>
      <c r="V134" s="67"/>
      <c r="W134" s="67"/>
      <c r="X134" s="67"/>
      <c r="Y134" s="67" t="s">
        <v>60</v>
      </c>
      <c r="Z134" s="67"/>
      <c r="AA134" s="67"/>
      <c r="AB134" s="67"/>
      <c r="AC134" s="67" t="s">
        <v>45</v>
      </c>
      <c r="AD134" s="67"/>
      <c r="AE134" s="67"/>
      <c r="AF134" s="67"/>
      <c r="AG134" s="67" t="s">
        <v>42</v>
      </c>
      <c r="AH134" s="67"/>
      <c r="AI134" s="67"/>
      <c r="AJ134" s="67"/>
      <c r="AK134" s="67" t="s">
        <v>43</v>
      </c>
      <c r="AL134" s="67"/>
      <c r="AM134" s="67"/>
      <c r="AN134" s="67"/>
      <c r="AO134" s="67" t="s">
        <v>45</v>
      </c>
      <c r="AP134" s="67"/>
      <c r="AQ134" s="67"/>
      <c r="AR134" s="67"/>
      <c r="AS134" s="67" t="s">
        <v>61</v>
      </c>
      <c r="AT134" s="67"/>
      <c r="AU134" s="67"/>
      <c r="AV134" s="67"/>
      <c r="AW134" s="67" t="s">
        <v>62</v>
      </c>
      <c r="AX134" s="67"/>
      <c r="AY134" s="67"/>
      <c r="AZ134" s="67"/>
      <c r="BA134" s="67" t="s">
        <v>45</v>
      </c>
      <c r="BB134" s="67"/>
      <c r="BC134" s="67"/>
      <c r="BD134" s="67"/>
      <c r="BE134" s="123" t="s">
        <v>63</v>
      </c>
      <c r="BF134" s="123"/>
      <c r="BG134" s="123"/>
      <c r="BH134" s="123"/>
      <c r="BI134" s="123"/>
      <c r="BJ134" s="123"/>
      <c r="BK134" s="123"/>
      <c r="BL134" s="123"/>
      <c r="BM134" s="123"/>
      <c r="CA134" s="9" t="s">
        <v>54</v>
      </c>
    </row>
    <row r="135" spans="1:79" s="14" customFormat="1" ht="15.75" customHeight="1">
      <c r="A135" s="92" t="s">
        <v>71</v>
      </c>
      <c r="B135" s="93"/>
      <c r="C135" s="93"/>
      <c r="D135" s="75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1"/>
      <c r="Q135" s="92"/>
      <c r="R135" s="93"/>
      <c r="S135" s="93"/>
      <c r="T135" s="94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89" t="s">
        <v>71</v>
      </c>
      <c r="BF135" s="89"/>
      <c r="BG135" s="89"/>
      <c r="BH135" s="89"/>
      <c r="BI135" s="89"/>
      <c r="BJ135" s="89"/>
      <c r="BK135" s="89"/>
      <c r="BL135" s="89"/>
      <c r="BM135" s="89"/>
      <c r="CA135" s="14" t="s">
        <v>55</v>
      </c>
    </row>
    <row r="136" spans="1:65" s="14" customFormat="1" ht="12.75" customHeight="1">
      <c r="A136" s="92" t="s">
        <v>71</v>
      </c>
      <c r="B136" s="93"/>
      <c r="C136" s="93"/>
      <c r="D136" s="75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7"/>
      <c r="Q136" s="92"/>
      <c r="R136" s="93"/>
      <c r="S136" s="93"/>
      <c r="T136" s="94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89"/>
      <c r="BF136" s="89"/>
      <c r="BG136" s="89"/>
      <c r="BH136" s="89"/>
      <c r="BI136" s="89"/>
      <c r="BJ136" s="89"/>
      <c r="BK136" s="89"/>
      <c r="BL136" s="89"/>
      <c r="BM136" s="89"/>
    </row>
    <row r="137" spans="1:65" s="14" customFormat="1" ht="12.75" customHeight="1">
      <c r="A137" s="92" t="s">
        <v>71</v>
      </c>
      <c r="B137" s="93"/>
      <c r="C137" s="93"/>
      <c r="D137" s="75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7"/>
      <c r="Q137" s="92"/>
      <c r="R137" s="93"/>
      <c r="S137" s="93"/>
      <c r="T137" s="94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89"/>
      <c r="BF137" s="89"/>
      <c r="BG137" s="89"/>
      <c r="BH137" s="89"/>
      <c r="BI137" s="89"/>
      <c r="BJ137" s="89"/>
      <c r="BK137" s="89"/>
      <c r="BL137" s="89"/>
      <c r="BM137" s="89"/>
    </row>
    <row r="138" spans="1:65" s="14" customFormat="1" ht="12.75" customHeight="1">
      <c r="A138" s="92" t="s">
        <v>71</v>
      </c>
      <c r="B138" s="93"/>
      <c r="C138" s="93"/>
      <c r="D138" s="75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7"/>
      <c r="Q138" s="92"/>
      <c r="R138" s="93"/>
      <c r="S138" s="93"/>
      <c r="T138" s="94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89"/>
      <c r="BF138" s="89"/>
      <c r="BG138" s="89"/>
      <c r="BH138" s="89"/>
      <c r="BI138" s="89"/>
      <c r="BJ138" s="89"/>
      <c r="BK138" s="89"/>
      <c r="BL138" s="89"/>
      <c r="BM138" s="89"/>
    </row>
    <row r="139" spans="1:3" ht="26.25">
      <c r="A139" s="19"/>
      <c r="B139" s="19"/>
      <c r="C139" s="19"/>
    </row>
    <row r="140" spans="1:64" s="2" customFormat="1" ht="25.5" customHeight="1">
      <c r="A140" s="137" t="s">
        <v>276</v>
      </c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8"/>
      <c r="BB140" s="138"/>
      <c r="BC140" s="138"/>
      <c r="BD140" s="138"/>
      <c r="BE140" s="138"/>
      <c r="BF140" s="138"/>
      <c r="BG140" s="138"/>
      <c r="BH140" s="138"/>
      <c r="BI140" s="138"/>
      <c r="BJ140" s="138"/>
      <c r="BK140" s="138"/>
      <c r="BL140" s="138"/>
    </row>
    <row r="141" spans="1:64" s="2" customFormat="1" ht="25.5" customHeight="1">
      <c r="A141" s="137" t="s">
        <v>277</v>
      </c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</row>
    <row r="142" spans="1:64" s="2" customFormat="1" ht="24.75" customHeight="1">
      <c r="A142" s="137" t="s">
        <v>278</v>
      </c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  <c r="AV142" s="138"/>
      <c r="AW142" s="138"/>
      <c r="AX142" s="138"/>
      <c r="AY142" s="138"/>
      <c r="AZ142" s="138"/>
      <c r="BA142" s="138"/>
      <c r="BB142" s="138"/>
      <c r="BC142" s="138"/>
      <c r="BD142" s="138"/>
      <c r="BE142" s="138"/>
      <c r="BF142" s="138"/>
      <c r="BG142" s="138"/>
      <c r="BH142" s="138"/>
      <c r="BI142" s="138"/>
      <c r="BJ142" s="138"/>
      <c r="BK142" s="138"/>
      <c r="BL142" s="138"/>
    </row>
    <row r="144" spans="1:59" ht="36" customHeight="1">
      <c r="A144" s="135" t="s">
        <v>137</v>
      </c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11"/>
      <c r="AO144" s="136" t="s">
        <v>138</v>
      </c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6"/>
    </row>
    <row r="145" spans="23:59" s="2" customFormat="1" ht="23.25" customHeight="1">
      <c r="W145" s="130" t="s">
        <v>36</v>
      </c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O145" s="130" t="s">
        <v>37</v>
      </c>
      <c r="AP145" s="130"/>
      <c r="AQ145" s="130"/>
      <c r="AR145" s="130"/>
      <c r="AS145" s="130"/>
      <c r="AT145" s="130"/>
      <c r="AU145" s="130"/>
      <c r="AV145" s="130"/>
      <c r="AW145" s="130"/>
      <c r="AX145" s="130"/>
      <c r="AY145" s="130"/>
      <c r="AZ145" s="130"/>
      <c r="BA145" s="130"/>
      <c r="BB145" s="130"/>
      <c r="BC145" s="130"/>
      <c r="BD145" s="130"/>
      <c r="BE145" s="130"/>
      <c r="BF145" s="130"/>
      <c r="BG145" s="130"/>
    </row>
    <row r="146" spans="1:6" ht="33.75" customHeight="1">
      <c r="A146" s="129" t="s">
        <v>28</v>
      </c>
      <c r="B146" s="129"/>
      <c r="C146" s="129"/>
      <c r="D146" s="129"/>
      <c r="E146" s="129"/>
      <c r="F146" s="129"/>
    </row>
    <row r="147" ht="23.25" customHeight="1"/>
    <row r="148" spans="1:59" ht="33" customHeight="1">
      <c r="A148" s="135" t="s">
        <v>78</v>
      </c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11"/>
      <c r="AO148" s="136" t="s">
        <v>79</v>
      </c>
      <c r="AP148" s="136"/>
      <c r="AQ148" s="136"/>
      <c r="AR148" s="136"/>
      <c r="AS148" s="136"/>
      <c r="AT148" s="136"/>
      <c r="AU148" s="136"/>
      <c r="AV148" s="136"/>
      <c r="AW148" s="136"/>
      <c r="AX148" s="136"/>
      <c r="AY148" s="136"/>
      <c r="AZ148" s="136"/>
      <c r="BA148" s="136"/>
      <c r="BB148" s="136"/>
      <c r="BC148" s="136"/>
      <c r="BD148" s="136"/>
      <c r="BE148" s="136"/>
      <c r="BF148" s="136"/>
      <c r="BG148" s="136"/>
    </row>
    <row r="149" spans="23:59" s="2" customFormat="1" ht="23.25" customHeight="1">
      <c r="W149" s="130" t="s">
        <v>36</v>
      </c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  <c r="AO149" s="130" t="s">
        <v>37</v>
      </c>
      <c r="AP149" s="130"/>
      <c r="AQ149" s="130"/>
      <c r="AR149" s="130"/>
      <c r="AS149" s="130"/>
      <c r="AT149" s="130"/>
      <c r="AU149" s="130"/>
      <c r="AV149" s="130"/>
      <c r="AW149" s="130"/>
      <c r="AX149" s="130"/>
      <c r="AY149" s="130"/>
      <c r="AZ149" s="130"/>
      <c r="BA149" s="130"/>
      <c r="BB149" s="130"/>
      <c r="BC149" s="130"/>
      <c r="BD149" s="130"/>
      <c r="BE149" s="130"/>
      <c r="BF149" s="130"/>
      <c r="BG149" s="130"/>
    </row>
  </sheetData>
  <sheetProtection/>
  <mergeCells count="662">
    <mergeCell ref="A72:F72"/>
    <mergeCell ref="G72:L72"/>
    <mergeCell ref="A75:F75"/>
    <mergeCell ref="G75:L75"/>
    <mergeCell ref="M75:Y75"/>
    <mergeCell ref="Z75:AD75"/>
    <mergeCell ref="AO9:BL9"/>
    <mergeCell ref="A67:F67"/>
    <mergeCell ref="G67:L67"/>
    <mergeCell ref="M67:Y67"/>
    <mergeCell ref="Z67:AD67"/>
    <mergeCell ref="A66:F66"/>
    <mergeCell ref="A64:F64"/>
    <mergeCell ref="A65:F65"/>
    <mergeCell ref="D36:I36"/>
    <mergeCell ref="AG48:AN49"/>
    <mergeCell ref="M74:Y74"/>
    <mergeCell ref="Z74:AD74"/>
    <mergeCell ref="M73:Y73"/>
    <mergeCell ref="Z73:AD73"/>
    <mergeCell ref="A73:F73"/>
    <mergeCell ref="G73:L73"/>
    <mergeCell ref="A74:F74"/>
    <mergeCell ref="G74:L74"/>
    <mergeCell ref="A70:F70"/>
    <mergeCell ref="G70:L70"/>
    <mergeCell ref="A71:F71"/>
    <mergeCell ref="G71:L71"/>
    <mergeCell ref="M69:Y69"/>
    <mergeCell ref="M72:Y72"/>
    <mergeCell ref="Z72:AD72"/>
    <mergeCell ref="M71:Y71"/>
    <mergeCell ref="Z71:AD71"/>
    <mergeCell ref="M70:Y70"/>
    <mergeCell ref="AO1:BL1"/>
    <mergeCell ref="A76:F76"/>
    <mergeCell ref="G76:L76"/>
    <mergeCell ref="M76:Y76"/>
    <mergeCell ref="Z76:AD76"/>
    <mergeCell ref="AE76:AN76"/>
    <mergeCell ref="AO76:BC76"/>
    <mergeCell ref="AO73:BC73"/>
    <mergeCell ref="AE71:AN71"/>
    <mergeCell ref="AO71:BC71"/>
    <mergeCell ref="Z69:AD69"/>
    <mergeCell ref="A69:F69"/>
    <mergeCell ref="G69:L69"/>
    <mergeCell ref="G66:L66"/>
    <mergeCell ref="M66:Y66"/>
    <mergeCell ref="Z66:AD66"/>
    <mergeCell ref="A68:F68"/>
    <mergeCell ref="G68:L68"/>
    <mergeCell ref="M68:Y68"/>
    <mergeCell ref="Z68:AD68"/>
    <mergeCell ref="AO48:AV49"/>
    <mergeCell ref="AK38:AR38"/>
    <mergeCell ref="AS39:AZ39"/>
    <mergeCell ref="AC43:AJ43"/>
    <mergeCell ref="AS38:AZ38"/>
    <mergeCell ref="Y48:AF49"/>
    <mergeCell ref="AK39:AR39"/>
    <mergeCell ref="P38:AB38"/>
    <mergeCell ref="P42:AB42"/>
    <mergeCell ref="AC42:AJ42"/>
    <mergeCell ref="AK42:AR42"/>
    <mergeCell ref="AC38:AJ38"/>
    <mergeCell ref="AK43:AR43"/>
    <mergeCell ref="A48:P49"/>
    <mergeCell ref="A51:P51"/>
    <mergeCell ref="A61:F61"/>
    <mergeCell ref="M61:Y61"/>
    <mergeCell ref="G59:L59"/>
    <mergeCell ref="G60:L60"/>
    <mergeCell ref="Z61:AD61"/>
    <mergeCell ref="AE61:AN61"/>
    <mergeCell ref="Z60:AD60"/>
    <mergeCell ref="D135:P135"/>
    <mergeCell ref="D37:I37"/>
    <mergeCell ref="J36:O36"/>
    <mergeCell ref="J37:O37"/>
    <mergeCell ref="A60:F60"/>
    <mergeCell ref="M60:Y60"/>
    <mergeCell ref="M59:Y59"/>
    <mergeCell ref="A52:P52"/>
    <mergeCell ref="Y52:AF52"/>
    <mergeCell ref="Y135:AB135"/>
    <mergeCell ref="A62:F62"/>
    <mergeCell ref="G58:L58"/>
    <mergeCell ref="A63:F63"/>
    <mergeCell ref="D38:I38"/>
    <mergeCell ref="M64:Y64"/>
    <mergeCell ref="G65:L65"/>
    <mergeCell ref="M65:Y65"/>
    <mergeCell ref="G64:L64"/>
    <mergeCell ref="J38:O38"/>
    <mergeCell ref="A38:C38"/>
    <mergeCell ref="G61:L61"/>
    <mergeCell ref="A56:BL56"/>
    <mergeCell ref="AO58:BC58"/>
    <mergeCell ref="AO52:AV52"/>
    <mergeCell ref="AO61:BC61"/>
    <mergeCell ref="AO60:BC60"/>
    <mergeCell ref="AE60:AN60"/>
    <mergeCell ref="A58:F58"/>
    <mergeCell ref="A29:F29"/>
    <mergeCell ref="G29:L29"/>
    <mergeCell ref="M29:R29"/>
    <mergeCell ref="D34:I35"/>
    <mergeCell ref="A32:BL32"/>
    <mergeCell ref="AC34:AJ35"/>
    <mergeCell ref="AS34:AZ35"/>
    <mergeCell ref="BE135:BM135"/>
    <mergeCell ref="AO132:AR132"/>
    <mergeCell ref="AG131:AR131"/>
    <mergeCell ref="U131:AF131"/>
    <mergeCell ref="U132:X132"/>
    <mergeCell ref="AK135:AN135"/>
    <mergeCell ref="AG135:AJ135"/>
    <mergeCell ref="AW134:AZ134"/>
    <mergeCell ref="BA134:BD134"/>
    <mergeCell ref="BE134:BM134"/>
    <mergeCell ref="AS134:AV134"/>
    <mergeCell ref="AO135:AR135"/>
    <mergeCell ref="AK134:AN134"/>
    <mergeCell ref="AG134:AJ134"/>
    <mergeCell ref="AS135:AV135"/>
    <mergeCell ref="AW135:AZ135"/>
    <mergeCell ref="AO148:BG148"/>
    <mergeCell ref="A140:BL140"/>
    <mergeCell ref="A141:BL141"/>
    <mergeCell ref="A144:V144"/>
    <mergeCell ref="W144:AM144"/>
    <mergeCell ref="AO144:BG144"/>
    <mergeCell ref="A142:BL142"/>
    <mergeCell ref="AO145:BG145"/>
    <mergeCell ref="A136:C136"/>
    <mergeCell ref="A146:F146"/>
    <mergeCell ref="A148:V148"/>
    <mergeCell ref="W148:AM148"/>
    <mergeCell ref="W145:AM145"/>
    <mergeCell ref="AG136:AJ136"/>
    <mergeCell ref="AK136:AN136"/>
    <mergeCell ref="AC137:AF137"/>
    <mergeCell ref="AG137:AJ137"/>
    <mergeCell ref="AK137:AN137"/>
    <mergeCell ref="A133:C133"/>
    <mergeCell ref="D134:P134"/>
    <mergeCell ref="U134:X134"/>
    <mergeCell ref="A135:C135"/>
    <mergeCell ref="A134:C134"/>
    <mergeCell ref="Q135:T135"/>
    <mergeCell ref="U135:X135"/>
    <mergeCell ref="Q134:T134"/>
    <mergeCell ref="U133:X133"/>
    <mergeCell ref="Q133:T133"/>
    <mergeCell ref="AO133:AR133"/>
    <mergeCell ref="AO63:BC63"/>
    <mergeCell ref="AO80:BC80"/>
    <mergeCell ref="AO78:BC78"/>
    <mergeCell ref="AO86:BC86"/>
    <mergeCell ref="A128:BM128"/>
    <mergeCell ref="D131:P132"/>
    <mergeCell ref="BA132:BD132"/>
    <mergeCell ref="AW132:AZ132"/>
    <mergeCell ref="AS132:AV132"/>
    <mergeCell ref="BE133:BM133"/>
    <mergeCell ref="BA133:BD133"/>
    <mergeCell ref="AW133:AZ133"/>
    <mergeCell ref="AS133:AV133"/>
    <mergeCell ref="G63:L63"/>
    <mergeCell ref="M62:Y62"/>
    <mergeCell ref="Z62:AD62"/>
    <mergeCell ref="AE63:AN63"/>
    <mergeCell ref="G62:L62"/>
    <mergeCell ref="Z58:AD58"/>
    <mergeCell ref="M58:Y58"/>
    <mergeCell ref="A59:F59"/>
    <mergeCell ref="AE59:AN59"/>
    <mergeCell ref="Z59:AD59"/>
    <mergeCell ref="AO149:BG149"/>
    <mergeCell ref="AG50:AN50"/>
    <mergeCell ref="Y50:AF50"/>
    <mergeCell ref="Y51:AF51"/>
    <mergeCell ref="AG51:AN51"/>
    <mergeCell ref="AO66:BC66"/>
    <mergeCell ref="AO68:BC68"/>
    <mergeCell ref="AE69:AN69"/>
    <mergeCell ref="W149:AM149"/>
    <mergeCell ref="AE78:AN78"/>
    <mergeCell ref="Z64:AD64"/>
    <mergeCell ref="AE64:AN64"/>
    <mergeCell ref="AO64:BC64"/>
    <mergeCell ref="D133:P133"/>
    <mergeCell ref="AE77:AN77"/>
    <mergeCell ref="AE94:AN94"/>
    <mergeCell ref="Z91:AD91"/>
    <mergeCell ref="AE91:AN91"/>
    <mergeCell ref="AC133:AF133"/>
    <mergeCell ref="AK133:AN133"/>
    <mergeCell ref="A50:P50"/>
    <mergeCell ref="AO70:BC70"/>
    <mergeCell ref="Z70:AD70"/>
    <mergeCell ref="Z65:AD65"/>
    <mergeCell ref="AE67:AN67"/>
    <mergeCell ref="AO67:BC67"/>
    <mergeCell ref="AE65:AN65"/>
    <mergeCell ref="AO65:BC65"/>
    <mergeCell ref="AE70:AN70"/>
    <mergeCell ref="AO69:BC69"/>
    <mergeCell ref="AC39:AJ39"/>
    <mergeCell ref="AS42:AZ42"/>
    <mergeCell ref="Q50:X50"/>
    <mergeCell ref="Q51:X51"/>
    <mergeCell ref="AO50:AV50"/>
    <mergeCell ref="P43:AB43"/>
    <mergeCell ref="AS43:AZ43"/>
    <mergeCell ref="Q48:X49"/>
    <mergeCell ref="A45:BL45"/>
    <mergeCell ref="A46:BL46"/>
    <mergeCell ref="AS40:AZ40"/>
    <mergeCell ref="AS41:AZ41"/>
    <mergeCell ref="AC40:AJ40"/>
    <mergeCell ref="AK40:AR40"/>
    <mergeCell ref="AC41:AJ41"/>
    <mergeCell ref="AK41:AR41"/>
    <mergeCell ref="AS36:AZ36"/>
    <mergeCell ref="AK36:AR36"/>
    <mergeCell ref="AC37:AJ37"/>
    <mergeCell ref="AK37:AR37"/>
    <mergeCell ref="AS37:AZ37"/>
    <mergeCell ref="AK34:AR35"/>
    <mergeCell ref="A37:C37"/>
    <mergeCell ref="P37:AB37"/>
    <mergeCell ref="P36:AB36"/>
    <mergeCell ref="A28:F28"/>
    <mergeCell ref="A36:C36"/>
    <mergeCell ref="AC36:AJ36"/>
    <mergeCell ref="A34:C35"/>
    <mergeCell ref="J34:O35"/>
    <mergeCell ref="G28:L28"/>
    <mergeCell ref="M28:R28"/>
    <mergeCell ref="A31:BL31"/>
    <mergeCell ref="S29:BL29"/>
    <mergeCell ref="S28:BL28"/>
    <mergeCell ref="S27:BL27"/>
    <mergeCell ref="M27:R27"/>
    <mergeCell ref="G27:L27"/>
    <mergeCell ref="A27:F27"/>
    <mergeCell ref="P34:AB35"/>
    <mergeCell ref="A21:BL21"/>
    <mergeCell ref="A22:BL22"/>
    <mergeCell ref="A23:K23"/>
    <mergeCell ref="L23:BL23"/>
    <mergeCell ref="A24:BL24"/>
    <mergeCell ref="S26:BL26"/>
    <mergeCell ref="M26:R26"/>
    <mergeCell ref="G26:L26"/>
    <mergeCell ref="A26:F26"/>
    <mergeCell ref="A19:K19"/>
    <mergeCell ref="L19:AB19"/>
    <mergeCell ref="AC19:BL19"/>
    <mergeCell ref="A20:T20"/>
    <mergeCell ref="U20:X20"/>
    <mergeCell ref="Y20:AM20"/>
    <mergeCell ref="AN20:AQ20"/>
    <mergeCell ref="AR20:BC20"/>
    <mergeCell ref="BD20:BG20"/>
    <mergeCell ref="BH20:BL20"/>
    <mergeCell ref="A17:K17"/>
    <mergeCell ref="L17:BL17"/>
    <mergeCell ref="A18:B18"/>
    <mergeCell ref="C18:K18"/>
    <mergeCell ref="L18:AB18"/>
    <mergeCell ref="AC18:BL18"/>
    <mergeCell ref="A12:BL12"/>
    <mergeCell ref="A13:BL13"/>
    <mergeCell ref="A14:B14"/>
    <mergeCell ref="C14:K14"/>
    <mergeCell ref="L14:BL14"/>
    <mergeCell ref="A15:K15"/>
    <mergeCell ref="L15:BL15"/>
    <mergeCell ref="A16:B16"/>
    <mergeCell ref="C16:K16"/>
    <mergeCell ref="L16:BL16"/>
    <mergeCell ref="AO8:BF8"/>
    <mergeCell ref="AO2:BL2"/>
    <mergeCell ref="AO3:BL3"/>
    <mergeCell ref="AO6:BF6"/>
    <mergeCell ref="AO4:BL4"/>
    <mergeCell ref="AO7:BL7"/>
    <mergeCell ref="D42:I42"/>
    <mergeCell ref="J42:O42"/>
    <mergeCell ref="A41:C41"/>
    <mergeCell ref="D41:I41"/>
    <mergeCell ref="J41:O41"/>
    <mergeCell ref="A39:C39"/>
    <mergeCell ref="D39:I39"/>
    <mergeCell ref="J39:O39"/>
    <mergeCell ref="P39:AB39"/>
    <mergeCell ref="AE81:AN81"/>
    <mergeCell ref="AE79:AN79"/>
    <mergeCell ref="AG52:AN52"/>
    <mergeCell ref="AO59:BC59"/>
    <mergeCell ref="AE62:AN62"/>
    <mergeCell ref="AE58:AN58"/>
    <mergeCell ref="AE68:AN68"/>
    <mergeCell ref="AO62:BC62"/>
    <mergeCell ref="AE72:AN72"/>
    <mergeCell ref="AO72:BC72"/>
    <mergeCell ref="AO77:BC77"/>
    <mergeCell ref="AE73:AN73"/>
    <mergeCell ref="AE75:AN75"/>
    <mergeCell ref="AO75:BC75"/>
    <mergeCell ref="AE74:AN74"/>
    <mergeCell ref="AO74:BC74"/>
    <mergeCell ref="A129:BL129"/>
    <mergeCell ref="AC132:AF132"/>
    <mergeCell ref="Y132:AB132"/>
    <mergeCell ref="BE131:BM132"/>
    <mergeCell ref="AS131:BD131"/>
    <mergeCell ref="AG132:AJ132"/>
    <mergeCell ref="AK132:AN132"/>
    <mergeCell ref="Q131:T132"/>
    <mergeCell ref="AC134:AF134"/>
    <mergeCell ref="Y134:AB134"/>
    <mergeCell ref="A81:F81"/>
    <mergeCell ref="G81:L81"/>
    <mergeCell ref="M81:Y81"/>
    <mergeCell ref="Z81:AD81"/>
    <mergeCell ref="A131:C132"/>
    <mergeCell ref="G91:L91"/>
    <mergeCell ref="M91:Y91"/>
    <mergeCell ref="A93:F93"/>
    <mergeCell ref="D136:P136"/>
    <mergeCell ref="AS137:AV137"/>
    <mergeCell ref="Y133:AB133"/>
    <mergeCell ref="BA136:BD136"/>
    <mergeCell ref="Q136:T136"/>
    <mergeCell ref="AO134:AR134"/>
    <mergeCell ref="AG133:AJ133"/>
    <mergeCell ref="AC135:AF135"/>
    <mergeCell ref="U136:X136"/>
    <mergeCell ref="BA135:BD135"/>
    <mergeCell ref="Y138:AB138"/>
    <mergeCell ref="AC138:AF138"/>
    <mergeCell ref="BE136:BM136"/>
    <mergeCell ref="A137:C137"/>
    <mergeCell ref="D137:P137"/>
    <mergeCell ref="Q137:T137"/>
    <mergeCell ref="U137:X137"/>
    <mergeCell ref="Y137:AB137"/>
    <mergeCell ref="Y136:AB136"/>
    <mergeCell ref="AC136:AF136"/>
    <mergeCell ref="A138:C138"/>
    <mergeCell ref="D138:P138"/>
    <mergeCell ref="Q138:T138"/>
    <mergeCell ref="U138:X138"/>
    <mergeCell ref="BA137:BD137"/>
    <mergeCell ref="BE137:BM137"/>
    <mergeCell ref="AW137:AZ137"/>
    <mergeCell ref="AO136:AR136"/>
    <mergeCell ref="AS136:AV136"/>
    <mergeCell ref="AW136:AZ136"/>
    <mergeCell ref="A40:C40"/>
    <mergeCell ref="D40:I40"/>
    <mergeCell ref="J40:O40"/>
    <mergeCell ref="P40:AB40"/>
    <mergeCell ref="Q52:X52"/>
    <mergeCell ref="AO51:AV51"/>
    <mergeCell ref="BE138:BM138"/>
    <mergeCell ref="AO138:AR138"/>
    <mergeCell ref="AS138:AV138"/>
    <mergeCell ref="AW138:AZ138"/>
    <mergeCell ref="BA138:BD138"/>
    <mergeCell ref="AG138:AJ138"/>
    <mergeCell ref="AK138:AN138"/>
    <mergeCell ref="AO137:AR137"/>
    <mergeCell ref="M79:Y79"/>
    <mergeCell ref="A79:F79"/>
    <mergeCell ref="P41:AB41"/>
    <mergeCell ref="M77:Y77"/>
    <mergeCell ref="Z77:AD77"/>
    <mergeCell ref="A42:C42"/>
    <mergeCell ref="M63:Y63"/>
    <mergeCell ref="Z63:AD63"/>
    <mergeCell ref="J43:O43"/>
    <mergeCell ref="A55:BL55"/>
    <mergeCell ref="AE66:AN66"/>
    <mergeCell ref="A94:F94"/>
    <mergeCell ref="G94:L94"/>
    <mergeCell ref="M94:Y94"/>
    <mergeCell ref="Z94:AD94"/>
    <mergeCell ref="M93:Y93"/>
    <mergeCell ref="G78:L78"/>
    <mergeCell ref="M78:Y78"/>
    <mergeCell ref="A80:F80"/>
    <mergeCell ref="G80:L80"/>
    <mergeCell ref="A43:C43"/>
    <mergeCell ref="D43:I43"/>
    <mergeCell ref="A91:F91"/>
    <mergeCell ref="Z80:AD80"/>
    <mergeCell ref="A77:F77"/>
    <mergeCell ref="G77:L77"/>
    <mergeCell ref="Z79:AD79"/>
    <mergeCell ref="M80:Y80"/>
    <mergeCell ref="A78:F78"/>
    <mergeCell ref="G79:L79"/>
    <mergeCell ref="AE82:AN82"/>
    <mergeCell ref="AO82:BC82"/>
    <mergeCell ref="Z78:AD78"/>
    <mergeCell ref="AO94:BC94"/>
    <mergeCell ref="Z93:AD93"/>
    <mergeCell ref="AE93:AN93"/>
    <mergeCell ref="AO93:BC93"/>
    <mergeCell ref="AO79:BC79"/>
    <mergeCell ref="AE80:AN80"/>
    <mergeCell ref="AO81:BC81"/>
    <mergeCell ref="A82:F82"/>
    <mergeCell ref="G82:L82"/>
    <mergeCell ref="M82:Y82"/>
    <mergeCell ref="Z82:AD82"/>
    <mergeCell ref="AO85:BC85"/>
    <mergeCell ref="A83:F83"/>
    <mergeCell ref="G83:L83"/>
    <mergeCell ref="M83:Y83"/>
    <mergeCell ref="Z83:AD83"/>
    <mergeCell ref="A84:F84"/>
    <mergeCell ref="G84:L84"/>
    <mergeCell ref="M84:Y84"/>
    <mergeCell ref="Z84:AD84"/>
    <mergeCell ref="AE83:AN83"/>
    <mergeCell ref="AO83:BC83"/>
    <mergeCell ref="AE84:AN84"/>
    <mergeCell ref="AO84:BC84"/>
    <mergeCell ref="AO89:BC89"/>
    <mergeCell ref="A87:F87"/>
    <mergeCell ref="G87:L87"/>
    <mergeCell ref="M87:Y87"/>
    <mergeCell ref="Z87:AD87"/>
    <mergeCell ref="AE87:AN87"/>
    <mergeCell ref="AO87:BC87"/>
    <mergeCell ref="A88:F88"/>
    <mergeCell ref="Z88:AD88"/>
    <mergeCell ref="AE88:AN88"/>
    <mergeCell ref="A85:F85"/>
    <mergeCell ref="G85:L85"/>
    <mergeCell ref="A86:F86"/>
    <mergeCell ref="G86:L86"/>
    <mergeCell ref="Z86:AD86"/>
    <mergeCell ref="AE86:AN86"/>
    <mergeCell ref="M86:Y86"/>
    <mergeCell ref="M85:Y85"/>
    <mergeCell ref="Z85:AD85"/>
    <mergeCell ref="AE85:AN85"/>
    <mergeCell ref="AE90:AN90"/>
    <mergeCell ref="AE95:AN95"/>
    <mergeCell ref="G92:L92"/>
    <mergeCell ref="M92:Y92"/>
    <mergeCell ref="Z92:AD92"/>
    <mergeCell ref="AE92:AN92"/>
    <mergeCell ref="G93:L93"/>
    <mergeCell ref="Z96:AD96"/>
    <mergeCell ref="G90:L90"/>
    <mergeCell ref="M90:Y90"/>
    <mergeCell ref="Z90:AD90"/>
    <mergeCell ref="AO95:BC95"/>
    <mergeCell ref="AE96:AN96"/>
    <mergeCell ref="AO96:BC96"/>
    <mergeCell ref="A95:F95"/>
    <mergeCell ref="G95:L95"/>
    <mergeCell ref="M95:Y95"/>
    <mergeCell ref="Z95:AD95"/>
    <mergeCell ref="A96:F96"/>
    <mergeCell ref="G96:L96"/>
    <mergeCell ref="M96:Y96"/>
    <mergeCell ref="AE98:AN98"/>
    <mergeCell ref="AO98:BC98"/>
    <mergeCell ref="M97:Y97"/>
    <mergeCell ref="Z97:AD97"/>
    <mergeCell ref="AE97:AN97"/>
    <mergeCell ref="AO97:BC97"/>
    <mergeCell ref="M99:Y99"/>
    <mergeCell ref="Z99:AD99"/>
    <mergeCell ref="A98:F98"/>
    <mergeCell ref="G98:L98"/>
    <mergeCell ref="M98:Y98"/>
    <mergeCell ref="Z98:AD98"/>
    <mergeCell ref="A97:F97"/>
    <mergeCell ref="G97:L97"/>
    <mergeCell ref="A99:F99"/>
    <mergeCell ref="G99:L99"/>
    <mergeCell ref="M101:Y101"/>
    <mergeCell ref="Z101:AD101"/>
    <mergeCell ref="A101:F101"/>
    <mergeCell ref="G101:L101"/>
    <mergeCell ref="A100:F100"/>
    <mergeCell ref="G100:L100"/>
    <mergeCell ref="M100:Y100"/>
    <mergeCell ref="Z100:AD100"/>
    <mergeCell ref="AE102:AN102"/>
    <mergeCell ref="AO102:BC102"/>
    <mergeCell ref="AE99:AN99"/>
    <mergeCell ref="AO99:BC99"/>
    <mergeCell ref="AE100:AN100"/>
    <mergeCell ref="AO100:BC100"/>
    <mergeCell ref="AE101:AN101"/>
    <mergeCell ref="AO101:BC101"/>
    <mergeCell ref="A102:F102"/>
    <mergeCell ref="G102:L102"/>
    <mergeCell ref="M102:Y102"/>
    <mergeCell ref="Z102:AD102"/>
    <mergeCell ref="AO103:BC103"/>
    <mergeCell ref="AE104:AN104"/>
    <mergeCell ref="AO104:BC104"/>
    <mergeCell ref="A103:F103"/>
    <mergeCell ref="G103:L103"/>
    <mergeCell ref="M103:Y103"/>
    <mergeCell ref="Z103:AD103"/>
    <mergeCell ref="A104:F104"/>
    <mergeCell ref="G104:L104"/>
    <mergeCell ref="M104:Y104"/>
    <mergeCell ref="Z106:AD106"/>
    <mergeCell ref="AE106:AN106"/>
    <mergeCell ref="M107:Y107"/>
    <mergeCell ref="AE103:AN103"/>
    <mergeCell ref="Z104:AD104"/>
    <mergeCell ref="A107:F107"/>
    <mergeCell ref="A106:F106"/>
    <mergeCell ref="G106:L106"/>
    <mergeCell ref="M106:Y106"/>
    <mergeCell ref="AE108:AN108"/>
    <mergeCell ref="AE109:AN109"/>
    <mergeCell ref="AO108:BC108"/>
    <mergeCell ref="AO109:BC109"/>
    <mergeCell ref="A105:F105"/>
    <mergeCell ref="G105:L105"/>
    <mergeCell ref="AO107:BC107"/>
    <mergeCell ref="M105:Y105"/>
    <mergeCell ref="Z105:AD105"/>
    <mergeCell ref="AE105:AN105"/>
    <mergeCell ref="AO105:BC105"/>
    <mergeCell ref="G107:L107"/>
    <mergeCell ref="Z107:AD107"/>
    <mergeCell ref="AO106:BC106"/>
    <mergeCell ref="Z110:AD110"/>
    <mergeCell ref="G109:L109"/>
    <mergeCell ref="M109:Y109"/>
    <mergeCell ref="M108:Y108"/>
    <mergeCell ref="Z108:AD108"/>
    <mergeCell ref="G108:L108"/>
    <mergeCell ref="A110:F110"/>
    <mergeCell ref="G110:L110"/>
    <mergeCell ref="M110:Y110"/>
    <mergeCell ref="A108:F108"/>
    <mergeCell ref="AE115:AN115"/>
    <mergeCell ref="AO115:BC115"/>
    <mergeCell ref="A109:F109"/>
    <mergeCell ref="Z109:AD109"/>
    <mergeCell ref="AE112:AN112"/>
    <mergeCell ref="AO112:BC112"/>
    <mergeCell ref="A111:F111"/>
    <mergeCell ref="G111:L111"/>
    <mergeCell ref="M111:Y111"/>
    <mergeCell ref="Z111:AD111"/>
    <mergeCell ref="M112:Y112"/>
    <mergeCell ref="Z112:AD112"/>
    <mergeCell ref="A112:F112"/>
    <mergeCell ref="G112:L112"/>
    <mergeCell ref="Z114:AD114"/>
    <mergeCell ref="A113:F113"/>
    <mergeCell ref="G113:L113"/>
    <mergeCell ref="M113:Y113"/>
    <mergeCell ref="Z113:AD113"/>
    <mergeCell ref="AE110:AN110"/>
    <mergeCell ref="AO110:BC110"/>
    <mergeCell ref="AE107:AN107"/>
    <mergeCell ref="A115:F115"/>
    <mergeCell ref="G115:L115"/>
    <mergeCell ref="M115:Y115"/>
    <mergeCell ref="Z115:AD115"/>
    <mergeCell ref="A114:F114"/>
    <mergeCell ref="G114:L114"/>
    <mergeCell ref="M114:Y114"/>
    <mergeCell ref="AO113:BC113"/>
    <mergeCell ref="AE114:AN114"/>
    <mergeCell ref="AO114:BC114"/>
    <mergeCell ref="AE111:AN111"/>
    <mergeCell ref="AO111:BC111"/>
    <mergeCell ref="AO88:BC88"/>
    <mergeCell ref="A90:F90"/>
    <mergeCell ref="AO90:BC90"/>
    <mergeCell ref="A89:F89"/>
    <mergeCell ref="G89:L89"/>
    <mergeCell ref="M89:Y89"/>
    <mergeCell ref="Z89:AD89"/>
    <mergeCell ref="AE89:AN89"/>
    <mergeCell ref="G88:L88"/>
    <mergeCell ref="M88:Y88"/>
    <mergeCell ref="AO91:BC91"/>
    <mergeCell ref="A116:F116"/>
    <mergeCell ref="G116:L116"/>
    <mergeCell ref="M116:Y116"/>
    <mergeCell ref="Z116:AD116"/>
    <mergeCell ref="AE116:AN116"/>
    <mergeCell ref="AO116:BC116"/>
    <mergeCell ref="A92:F92"/>
    <mergeCell ref="AO92:BC92"/>
    <mergeCell ref="AE113:AN113"/>
    <mergeCell ref="A118:F118"/>
    <mergeCell ref="G118:L118"/>
    <mergeCell ref="M118:Y118"/>
    <mergeCell ref="Z118:AD118"/>
    <mergeCell ref="A117:F117"/>
    <mergeCell ref="G117:L117"/>
    <mergeCell ref="M117:Y117"/>
    <mergeCell ref="Z117:AD117"/>
    <mergeCell ref="AE117:AN117"/>
    <mergeCell ref="AO117:BC117"/>
    <mergeCell ref="AE118:AN118"/>
    <mergeCell ref="AO118:BC118"/>
    <mergeCell ref="AE120:AN120"/>
    <mergeCell ref="AO120:BC120"/>
    <mergeCell ref="M119:Y119"/>
    <mergeCell ref="Z119:AD119"/>
    <mergeCell ref="AE119:AN119"/>
    <mergeCell ref="AO119:BC119"/>
    <mergeCell ref="M121:Y121"/>
    <mergeCell ref="Z121:AD121"/>
    <mergeCell ref="A120:F120"/>
    <mergeCell ref="G120:L120"/>
    <mergeCell ref="M120:Y120"/>
    <mergeCell ref="Z120:AD120"/>
    <mergeCell ref="A119:F119"/>
    <mergeCell ref="G119:L119"/>
    <mergeCell ref="A121:F121"/>
    <mergeCell ref="G121:L121"/>
    <mergeCell ref="M123:Y123"/>
    <mergeCell ref="Z123:AD123"/>
    <mergeCell ref="A123:F123"/>
    <mergeCell ref="G123:L123"/>
    <mergeCell ref="A122:F122"/>
    <mergeCell ref="G122:L122"/>
    <mergeCell ref="M122:Y122"/>
    <mergeCell ref="Z122:AD122"/>
    <mergeCell ref="AE124:AN124"/>
    <mergeCell ref="AO124:BC124"/>
    <mergeCell ref="AE121:AN121"/>
    <mergeCell ref="AO121:BC121"/>
    <mergeCell ref="AE122:AN122"/>
    <mergeCell ref="AO122:BC122"/>
    <mergeCell ref="AE123:AN123"/>
    <mergeCell ref="AO123:BC123"/>
    <mergeCell ref="A124:F124"/>
    <mergeCell ref="G124:L124"/>
    <mergeCell ref="M124:Y124"/>
    <mergeCell ref="Z124:AD124"/>
    <mergeCell ref="AE125:AN125"/>
    <mergeCell ref="AO125:BC125"/>
    <mergeCell ref="A125:F125"/>
    <mergeCell ref="G125:L125"/>
    <mergeCell ref="M125:Y125"/>
    <mergeCell ref="Z125:AD125"/>
  </mergeCells>
  <printOptions/>
  <pageMargins left="0.32" right="0.33" top="0.55" bottom="0.56" header="0.54" footer="0.53"/>
  <pageSetup fitToHeight="999" horizontalDpi="600" verticalDpi="600" orientation="landscape" paperSize="9" scale="41" r:id="rId3"/>
  <rowBreaks count="4" manualBreakCount="4">
    <brk id="30" max="64" man="1"/>
    <brk id="54" max="64" man="1"/>
    <brk id="83" max="64" man="1"/>
    <brk id="115" max="6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CA101"/>
  <sheetViews>
    <sheetView view="pageBreakPreview" zoomScale="60" zoomScaleNormal="50" zoomScalePageLayoutView="0" workbookViewId="0" topLeftCell="A23">
      <selection activeCell="BF49" sqref="BF49:BG49"/>
    </sheetView>
  </sheetViews>
  <sheetFormatPr defaultColWidth="9.00390625" defaultRowHeight="12.75"/>
  <cols>
    <col min="1" max="4" width="4.25390625" style="9" customWidth="1"/>
    <col min="5" max="5" width="5.25390625" style="9" customWidth="1"/>
    <col min="6" max="64" width="4.25390625" style="9" customWidth="1"/>
    <col min="65" max="65" width="3.75390625" style="9" customWidth="1"/>
    <col min="66" max="78" width="3.00390625" style="9" customWidth="1"/>
    <col min="79" max="79" width="0" style="9" hidden="1" customWidth="1"/>
    <col min="80" max="16384" width="9.125" style="9" customWidth="1"/>
  </cols>
  <sheetData>
    <row r="1" spans="41:64" ht="54" customHeight="1">
      <c r="AO1" s="146" t="s">
        <v>82</v>
      </c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</row>
    <row r="2" spans="41:64" ht="33" customHeight="1"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41:64" s="10" customFormat="1" ht="75.75" customHeight="1">
      <c r="AO3" s="106" t="s">
        <v>139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41:64" s="10" customFormat="1" ht="36.75" customHeight="1">
      <c r="AO4" s="108" t="s">
        <v>271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41:58" s="3" customFormat="1" ht="26.25" customHeight="1">
      <c r="AO5" s="31" t="s">
        <v>64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41:58" s="10" customFormat="1" ht="15.7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41:64" s="10" customFormat="1" ht="51" customHeight="1">
      <c r="AO7" s="109" t="s">
        <v>275</v>
      </c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</row>
    <row r="8" spans="41:58" s="3" customFormat="1" ht="23.25" customHeight="1">
      <c r="AO8" s="104" t="s">
        <v>1</v>
      </c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</row>
    <row r="9" spans="41:64" s="10" customFormat="1" ht="35.25" customHeight="1">
      <c r="AO9" s="106" t="s">
        <v>279</v>
      </c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</row>
    <row r="10" ht="26.25"/>
    <row r="11" ht="26.25"/>
    <row r="12" spans="1:64" s="8" customFormat="1" ht="38.25" customHeight="1">
      <c r="A12" s="113" t="s">
        <v>65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</row>
    <row r="13" spans="1:64" s="8" customFormat="1" ht="53.25" customHeight="1">
      <c r="A13" s="113" t="s">
        <v>80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</row>
    <row r="14" spans="1:64" ht="46.5" customHeight="1">
      <c r="A14" s="88">
        <v>1</v>
      </c>
      <c r="B14" s="88"/>
      <c r="C14" s="111">
        <v>10</v>
      </c>
      <c r="D14" s="111"/>
      <c r="E14" s="111"/>
      <c r="F14" s="111"/>
      <c r="G14" s="111"/>
      <c r="H14" s="111"/>
      <c r="I14" s="111"/>
      <c r="J14" s="111"/>
      <c r="K14" s="111"/>
      <c r="L14" s="112" t="s">
        <v>271</v>
      </c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</row>
    <row r="15" spans="1:64" s="2" customFormat="1" ht="24" customHeight="1">
      <c r="A15" s="110" t="s">
        <v>2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 t="s">
        <v>3</v>
      </c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</row>
    <row r="16" spans="1:64" ht="50.25" customHeight="1">
      <c r="A16" s="88" t="s">
        <v>29</v>
      </c>
      <c r="B16" s="88"/>
      <c r="C16" s="111">
        <v>10101</v>
      </c>
      <c r="D16" s="111"/>
      <c r="E16" s="111"/>
      <c r="F16" s="111"/>
      <c r="G16" s="111"/>
      <c r="H16" s="111"/>
      <c r="I16" s="111"/>
      <c r="J16" s="111"/>
      <c r="K16" s="111"/>
      <c r="L16" s="112" t="s">
        <v>271</v>
      </c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</row>
    <row r="17" spans="1:64" s="2" customFormat="1" ht="34.5" customHeight="1">
      <c r="A17" s="110" t="s">
        <v>2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 t="s">
        <v>4</v>
      </c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</row>
    <row r="18" spans="1:64" ht="64.5" customHeight="1">
      <c r="A18" s="88">
        <v>3</v>
      </c>
      <c r="B18" s="88"/>
      <c r="C18" s="111">
        <v>1011090</v>
      </c>
      <c r="D18" s="111"/>
      <c r="E18" s="111"/>
      <c r="F18" s="111"/>
      <c r="G18" s="111"/>
      <c r="H18" s="111"/>
      <c r="I18" s="111"/>
      <c r="J18" s="111"/>
      <c r="K18" s="111"/>
      <c r="L18" s="148" t="s">
        <v>143</v>
      </c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16" t="s">
        <v>140</v>
      </c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</row>
    <row r="19" spans="1:64" s="2" customFormat="1" ht="24" customHeight="1">
      <c r="A19" s="110" t="s">
        <v>2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 t="s">
        <v>266</v>
      </c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 t="s">
        <v>5</v>
      </c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</row>
    <row r="20" spans="1:64" s="14" customFormat="1" ht="69.75" customHeight="1">
      <c r="A20" s="117" t="s">
        <v>6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8">
        <v>1195092</v>
      </c>
      <c r="V20" s="118"/>
      <c r="W20" s="118"/>
      <c r="X20" s="118"/>
      <c r="Y20" s="119" t="s">
        <v>7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8">
        <v>1195092</v>
      </c>
      <c r="AO20" s="118"/>
      <c r="AP20" s="118"/>
      <c r="AQ20" s="118"/>
      <c r="AR20" s="119" t="s">
        <v>8</v>
      </c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8">
        <v>0</v>
      </c>
      <c r="BE20" s="118"/>
      <c r="BF20" s="118"/>
      <c r="BG20" s="118"/>
      <c r="BH20" s="88" t="s">
        <v>9</v>
      </c>
      <c r="BI20" s="88"/>
      <c r="BJ20" s="88"/>
      <c r="BK20" s="88"/>
      <c r="BL20" s="88"/>
    </row>
    <row r="21" spans="1:64" s="14" customFormat="1" ht="54" customHeight="1">
      <c r="A21" s="120" t="s">
        <v>10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</row>
    <row r="22" spans="1:64" s="10" customFormat="1" ht="101.25" customHeight="1">
      <c r="A22" s="121" t="s">
        <v>255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</row>
    <row r="23" spans="1:64" s="14" customFormat="1" ht="66.75" customHeight="1">
      <c r="A23" s="88" t="s">
        <v>11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122" t="s">
        <v>141</v>
      </c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</row>
    <row r="24" spans="1:64" s="14" customFormat="1" ht="43.5" customHeight="1">
      <c r="A24" s="88" t="s">
        <v>12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</row>
    <row r="25" ht="26.25"/>
    <row r="26" spans="1:64" ht="27.75" customHeight="1">
      <c r="A26" s="68" t="s">
        <v>15</v>
      </c>
      <c r="B26" s="68"/>
      <c r="C26" s="68"/>
      <c r="D26" s="68"/>
      <c r="E26" s="68"/>
      <c r="F26" s="68"/>
      <c r="G26" s="68" t="s">
        <v>14</v>
      </c>
      <c r="H26" s="68"/>
      <c r="I26" s="68"/>
      <c r="J26" s="68"/>
      <c r="K26" s="68"/>
      <c r="L26" s="68"/>
      <c r="M26" s="68" t="s">
        <v>30</v>
      </c>
      <c r="N26" s="68"/>
      <c r="O26" s="68"/>
      <c r="P26" s="68"/>
      <c r="Q26" s="68"/>
      <c r="R26" s="68"/>
      <c r="S26" s="68" t="s">
        <v>13</v>
      </c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64" ht="26.25" customHeight="1">
      <c r="A27" s="68">
        <v>1</v>
      </c>
      <c r="B27" s="68"/>
      <c r="C27" s="68"/>
      <c r="D27" s="68"/>
      <c r="E27" s="68"/>
      <c r="F27" s="68"/>
      <c r="G27" s="68">
        <v>2</v>
      </c>
      <c r="H27" s="68"/>
      <c r="I27" s="68"/>
      <c r="J27" s="68"/>
      <c r="K27" s="68"/>
      <c r="L27" s="68"/>
      <c r="M27" s="68">
        <v>3</v>
      </c>
      <c r="N27" s="68"/>
      <c r="O27" s="68"/>
      <c r="P27" s="68"/>
      <c r="Q27" s="68"/>
      <c r="R27" s="68"/>
      <c r="S27" s="68">
        <v>4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spans="1:79" ht="26.25" hidden="1">
      <c r="A28" s="68" t="s">
        <v>38</v>
      </c>
      <c r="B28" s="68"/>
      <c r="C28" s="68"/>
      <c r="D28" s="68"/>
      <c r="E28" s="68"/>
      <c r="F28" s="68"/>
      <c r="G28" s="68" t="s">
        <v>39</v>
      </c>
      <c r="H28" s="68"/>
      <c r="I28" s="68"/>
      <c r="J28" s="68"/>
      <c r="K28" s="68"/>
      <c r="L28" s="68"/>
      <c r="M28" s="68" t="s">
        <v>40</v>
      </c>
      <c r="N28" s="68"/>
      <c r="O28" s="68"/>
      <c r="P28" s="68"/>
      <c r="Q28" s="68"/>
      <c r="R28" s="68"/>
      <c r="S28" s="123" t="s">
        <v>41</v>
      </c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CA28" s="9" t="s">
        <v>46</v>
      </c>
    </row>
    <row r="29" spans="1:79" ht="26.25">
      <c r="A29" s="68"/>
      <c r="B29" s="68"/>
      <c r="C29" s="68"/>
      <c r="D29" s="68"/>
      <c r="E29" s="68"/>
      <c r="F29" s="68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CA29" s="9" t="s">
        <v>47</v>
      </c>
    </row>
    <row r="30" spans="1:64" ht="26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s="14" customFormat="1" ht="32.25" customHeight="1">
      <c r="A31" s="120" t="s">
        <v>16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</row>
    <row r="32" spans="1:64" ht="24.75" customHeight="1">
      <c r="A32" s="99" t="s">
        <v>81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</row>
    <row r="33" ht="2.25" customHeight="1"/>
    <row r="34" spans="1:52" ht="15.75" customHeight="1">
      <c r="A34" s="68" t="s">
        <v>15</v>
      </c>
      <c r="B34" s="68"/>
      <c r="C34" s="68"/>
      <c r="D34" s="68" t="s">
        <v>14</v>
      </c>
      <c r="E34" s="68"/>
      <c r="F34" s="68"/>
      <c r="G34" s="68"/>
      <c r="H34" s="68"/>
      <c r="I34" s="68"/>
      <c r="J34" s="68" t="s">
        <v>30</v>
      </c>
      <c r="K34" s="68"/>
      <c r="L34" s="68"/>
      <c r="M34" s="68"/>
      <c r="N34" s="68"/>
      <c r="O34" s="68"/>
      <c r="P34" s="68" t="s">
        <v>17</v>
      </c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 t="s">
        <v>20</v>
      </c>
      <c r="AD34" s="68"/>
      <c r="AE34" s="68"/>
      <c r="AF34" s="68"/>
      <c r="AG34" s="68"/>
      <c r="AH34" s="68"/>
      <c r="AI34" s="68"/>
      <c r="AJ34" s="68"/>
      <c r="AK34" s="68" t="s">
        <v>19</v>
      </c>
      <c r="AL34" s="68"/>
      <c r="AM34" s="68"/>
      <c r="AN34" s="68"/>
      <c r="AO34" s="68"/>
      <c r="AP34" s="68"/>
      <c r="AQ34" s="68"/>
      <c r="AR34" s="68"/>
      <c r="AS34" s="68" t="s">
        <v>18</v>
      </c>
      <c r="AT34" s="68"/>
      <c r="AU34" s="68"/>
      <c r="AV34" s="68"/>
      <c r="AW34" s="68"/>
      <c r="AX34" s="68"/>
      <c r="AY34" s="68"/>
      <c r="AZ34" s="68"/>
    </row>
    <row r="35" spans="1:52" ht="48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</row>
    <row r="36" spans="1:52" ht="24" customHeight="1">
      <c r="A36" s="68">
        <v>1</v>
      </c>
      <c r="B36" s="68"/>
      <c r="C36" s="68"/>
      <c r="D36" s="68">
        <v>2</v>
      </c>
      <c r="E36" s="68"/>
      <c r="F36" s="68"/>
      <c r="G36" s="68"/>
      <c r="H36" s="68"/>
      <c r="I36" s="68"/>
      <c r="J36" s="68">
        <v>3</v>
      </c>
      <c r="K36" s="68"/>
      <c r="L36" s="68"/>
      <c r="M36" s="68"/>
      <c r="N36" s="68"/>
      <c r="O36" s="68"/>
      <c r="P36" s="68">
        <v>4</v>
      </c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>
        <v>5</v>
      </c>
      <c r="AD36" s="68"/>
      <c r="AE36" s="68"/>
      <c r="AF36" s="68"/>
      <c r="AG36" s="68"/>
      <c r="AH36" s="68"/>
      <c r="AI36" s="68"/>
      <c r="AJ36" s="68"/>
      <c r="AK36" s="68">
        <v>6</v>
      </c>
      <c r="AL36" s="68"/>
      <c r="AM36" s="68"/>
      <c r="AN36" s="68"/>
      <c r="AO36" s="68"/>
      <c r="AP36" s="68"/>
      <c r="AQ36" s="68"/>
      <c r="AR36" s="68"/>
      <c r="AS36" s="68">
        <v>7</v>
      </c>
      <c r="AT36" s="68"/>
      <c r="AU36" s="68"/>
      <c r="AV36" s="68"/>
      <c r="AW36" s="68"/>
      <c r="AX36" s="68"/>
      <c r="AY36" s="68"/>
      <c r="AZ36" s="68"/>
    </row>
    <row r="37" spans="1:79" s="14" customFormat="1" ht="12.75" customHeight="1" hidden="1">
      <c r="A37" s="68" t="s">
        <v>38</v>
      </c>
      <c r="B37" s="68"/>
      <c r="C37" s="68"/>
      <c r="D37" s="68" t="s">
        <v>39</v>
      </c>
      <c r="E37" s="68"/>
      <c r="F37" s="68"/>
      <c r="G37" s="68"/>
      <c r="H37" s="68"/>
      <c r="I37" s="68"/>
      <c r="J37" s="68" t="s">
        <v>40</v>
      </c>
      <c r="K37" s="68"/>
      <c r="L37" s="68"/>
      <c r="M37" s="68"/>
      <c r="N37" s="68"/>
      <c r="O37" s="68"/>
      <c r="P37" s="123" t="s">
        <v>41</v>
      </c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67" t="s">
        <v>42</v>
      </c>
      <c r="AD37" s="67"/>
      <c r="AE37" s="67"/>
      <c r="AF37" s="67"/>
      <c r="AG37" s="67"/>
      <c r="AH37" s="67"/>
      <c r="AI37" s="67"/>
      <c r="AJ37" s="67"/>
      <c r="AK37" s="67" t="s">
        <v>43</v>
      </c>
      <c r="AL37" s="67"/>
      <c r="AM37" s="67"/>
      <c r="AN37" s="67"/>
      <c r="AO37" s="67"/>
      <c r="AP37" s="67"/>
      <c r="AQ37" s="67"/>
      <c r="AR37" s="67"/>
      <c r="AS37" s="125" t="s">
        <v>44</v>
      </c>
      <c r="AT37" s="67"/>
      <c r="AU37" s="67"/>
      <c r="AV37" s="67"/>
      <c r="AW37" s="67"/>
      <c r="AX37" s="67"/>
      <c r="AY37" s="67"/>
      <c r="AZ37" s="67"/>
      <c r="CA37" s="14" t="s">
        <v>48</v>
      </c>
    </row>
    <row r="38" spans="1:79" s="14" customFormat="1" ht="108" customHeight="1">
      <c r="A38" s="86"/>
      <c r="B38" s="86"/>
      <c r="C38" s="86"/>
      <c r="D38" s="87" t="s">
        <v>144</v>
      </c>
      <c r="E38" s="87"/>
      <c r="F38" s="87"/>
      <c r="G38" s="87"/>
      <c r="H38" s="87"/>
      <c r="I38" s="87"/>
      <c r="J38" s="87" t="s">
        <v>143</v>
      </c>
      <c r="K38" s="87"/>
      <c r="L38" s="87"/>
      <c r="M38" s="87"/>
      <c r="N38" s="87"/>
      <c r="O38" s="87"/>
      <c r="P38" s="75" t="s">
        <v>142</v>
      </c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1"/>
      <c r="AC38" s="128">
        <f>AC40</f>
        <v>1195.1</v>
      </c>
      <c r="AD38" s="128"/>
      <c r="AE38" s="128"/>
      <c r="AF38" s="128"/>
      <c r="AG38" s="128"/>
      <c r="AH38" s="128"/>
      <c r="AI38" s="128"/>
      <c r="AJ38" s="128"/>
      <c r="AK38" s="128">
        <f>AK40</f>
        <v>0</v>
      </c>
      <c r="AL38" s="128"/>
      <c r="AM38" s="128"/>
      <c r="AN38" s="128"/>
      <c r="AO38" s="128"/>
      <c r="AP38" s="128"/>
      <c r="AQ38" s="128"/>
      <c r="AR38" s="128"/>
      <c r="AS38" s="128">
        <f>AC38+AK38</f>
        <v>1195.1</v>
      </c>
      <c r="AT38" s="128"/>
      <c r="AU38" s="128"/>
      <c r="AV38" s="128"/>
      <c r="AW38" s="128"/>
      <c r="AX38" s="128"/>
      <c r="AY38" s="128"/>
      <c r="AZ38" s="128"/>
      <c r="CA38" s="14" t="s">
        <v>49</v>
      </c>
    </row>
    <row r="39" spans="1:52" ht="99" customHeight="1">
      <c r="A39" s="68">
        <v>1</v>
      </c>
      <c r="B39" s="68"/>
      <c r="C39" s="68"/>
      <c r="D39" s="91" t="s">
        <v>144</v>
      </c>
      <c r="E39" s="91"/>
      <c r="F39" s="91"/>
      <c r="G39" s="91"/>
      <c r="H39" s="91"/>
      <c r="I39" s="91"/>
      <c r="J39" s="91" t="s">
        <v>143</v>
      </c>
      <c r="K39" s="91"/>
      <c r="L39" s="91"/>
      <c r="M39" s="91"/>
      <c r="N39" s="91"/>
      <c r="O39" s="91"/>
      <c r="P39" s="72" t="s">
        <v>140</v>
      </c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50"/>
      <c r="AC39" s="126">
        <v>1195.1</v>
      </c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>
        <f>AC39+AK39</f>
        <v>1195.1</v>
      </c>
      <c r="AT39" s="126"/>
      <c r="AU39" s="126"/>
      <c r="AV39" s="126"/>
      <c r="AW39" s="126"/>
      <c r="AX39" s="126"/>
      <c r="AY39" s="126"/>
      <c r="AZ39" s="126"/>
    </row>
    <row r="40" spans="1:52" s="14" customFormat="1" ht="33" customHeight="1">
      <c r="A40" s="86"/>
      <c r="B40" s="86"/>
      <c r="C40" s="86"/>
      <c r="D40" s="87" t="s">
        <v>71</v>
      </c>
      <c r="E40" s="87"/>
      <c r="F40" s="87"/>
      <c r="G40" s="87"/>
      <c r="H40" s="87"/>
      <c r="I40" s="87"/>
      <c r="J40" s="87" t="s">
        <v>71</v>
      </c>
      <c r="K40" s="87"/>
      <c r="L40" s="87"/>
      <c r="M40" s="87"/>
      <c r="N40" s="87"/>
      <c r="O40" s="87"/>
      <c r="P40" s="75" t="s">
        <v>72</v>
      </c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128">
        <f>SUM(AC39:AJ39)</f>
        <v>1195.1</v>
      </c>
      <c r="AD40" s="128"/>
      <c r="AE40" s="128"/>
      <c r="AF40" s="128"/>
      <c r="AG40" s="128"/>
      <c r="AH40" s="128"/>
      <c r="AI40" s="128"/>
      <c r="AJ40" s="128"/>
      <c r="AK40" s="128">
        <f>SUM(AK39:AR39)</f>
        <v>0</v>
      </c>
      <c r="AL40" s="128"/>
      <c r="AM40" s="128"/>
      <c r="AN40" s="128"/>
      <c r="AO40" s="128"/>
      <c r="AP40" s="128"/>
      <c r="AQ40" s="128"/>
      <c r="AR40" s="128"/>
      <c r="AS40" s="128">
        <f>AC40+AK40</f>
        <v>1195.1</v>
      </c>
      <c r="AT40" s="128"/>
      <c r="AU40" s="128"/>
      <c r="AV40" s="128"/>
      <c r="AW40" s="128"/>
      <c r="AX40" s="128"/>
      <c r="AY40" s="128"/>
      <c r="AZ40" s="128"/>
    </row>
    <row r="41" ht="26.25"/>
    <row r="42" spans="1:64" s="14" customFormat="1" ht="38.25" customHeight="1">
      <c r="A42" s="120" t="s">
        <v>32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</row>
    <row r="43" spans="1:64" ht="27" customHeight="1">
      <c r="A43" s="99" t="s">
        <v>81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</row>
    <row r="45" spans="1:48" ht="15.75" customHeight="1">
      <c r="A45" s="68" t="s">
        <v>31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 t="s">
        <v>14</v>
      </c>
      <c r="R45" s="68"/>
      <c r="S45" s="68"/>
      <c r="T45" s="68"/>
      <c r="U45" s="68"/>
      <c r="V45" s="68"/>
      <c r="W45" s="68"/>
      <c r="X45" s="68"/>
      <c r="Y45" s="68" t="s">
        <v>20</v>
      </c>
      <c r="Z45" s="68"/>
      <c r="AA45" s="68"/>
      <c r="AB45" s="68"/>
      <c r="AC45" s="68"/>
      <c r="AD45" s="68"/>
      <c r="AE45" s="68"/>
      <c r="AF45" s="68"/>
      <c r="AG45" s="68" t="s">
        <v>19</v>
      </c>
      <c r="AH45" s="68"/>
      <c r="AI45" s="68"/>
      <c r="AJ45" s="68"/>
      <c r="AK45" s="68"/>
      <c r="AL45" s="68"/>
      <c r="AM45" s="68"/>
      <c r="AN45" s="68"/>
      <c r="AO45" s="68" t="s">
        <v>18</v>
      </c>
      <c r="AP45" s="68"/>
      <c r="AQ45" s="68"/>
      <c r="AR45" s="68"/>
      <c r="AS45" s="68"/>
      <c r="AT45" s="68"/>
      <c r="AU45" s="68"/>
      <c r="AV45" s="68"/>
    </row>
    <row r="46" spans="1:48" ht="40.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</row>
    <row r="47" spans="1:48" ht="21" customHeight="1">
      <c r="A47" s="68">
        <v>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>
        <v>2</v>
      </c>
      <c r="R47" s="68"/>
      <c r="S47" s="68"/>
      <c r="T47" s="68"/>
      <c r="U47" s="68"/>
      <c r="V47" s="68"/>
      <c r="W47" s="68"/>
      <c r="X47" s="68"/>
      <c r="Y47" s="68">
        <v>3</v>
      </c>
      <c r="Z47" s="68"/>
      <c r="AA47" s="68"/>
      <c r="AB47" s="68"/>
      <c r="AC47" s="68"/>
      <c r="AD47" s="68"/>
      <c r="AE47" s="68"/>
      <c r="AF47" s="68"/>
      <c r="AG47" s="68">
        <v>4</v>
      </c>
      <c r="AH47" s="68"/>
      <c r="AI47" s="68"/>
      <c r="AJ47" s="68"/>
      <c r="AK47" s="68"/>
      <c r="AL47" s="68"/>
      <c r="AM47" s="68"/>
      <c r="AN47" s="68"/>
      <c r="AO47" s="68">
        <v>5</v>
      </c>
      <c r="AP47" s="68"/>
      <c r="AQ47" s="68"/>
      <c r="AR47" s="68"/>
      <c r="AS47" s="68"/>
      <c r="AT47" s="68"/>
      <c r="AU47" s="68"/>
      <c r="AV47" s="68"/>
    </row>
    <row r="48" spans="1:79" ht="20.25" customHeight="1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27"/>
      <c r="R48" s="127"/>
      <c r="S48" s="127"/>
      <c r="T48" s="127"/>
      <c r="U48" s="127"/>
      <c r="V48" s="127"/>
      <c r="W48" s="127"/>
      <c r="X48" s="127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CA48" s="9" t="s">
        <v>50</v>
      </c>
    </row>
    <row r="49" spans="1:79" s="14" customFormat="1" ht="24" customHeight="1">
      <c r="A49" s="75" t="s">
        <v>72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1"/>
      <c r="Q49" s="87" t="s">
        <v>71</v>
      </c>
      <c r="R49" s="87"/>
      <c r="S49" s="87"/>
      <c r="T49" s="87"/>
      <c r="U49" s="87"/>
      <c r="V49" s="87"/>
      <c r="W49" s="87"/>
      <c r="X49" s="87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>
        <f>Y49+AG49</f>
        <v>0</v>
      </c>
      <c r="AP49" s="90"/>
      <c r="AQ49" s="90"/>
      <c r="AR49" s="90"/>
      <c r="AS49" s="90"/>
      <c r="AT49" s="90"/>
      <c r="AU49" s="90"/>
      <c r="AV49" s="90"/>
      <c r="CA49" s="14" t="s">
        <v>51</v>
      </c>
    </row>
    <row r="52" spans="1:64" s="14" customFormat="1" ht="32.25" customHeight="1">
      <c r="A52" s="88" t="s">
        <v>21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64" ht="14.25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</row>
    <row r="54" ht="18" customHeight="1"/>
    <row r="55" spans="1:55" ht="57" customHeight="1">
      <c r="A55" s="68" t="s">
        <v>15</v>
      </c>
      <c r="B55" s="68"/>
      <c r="C55" s="68"/>
      <c r="D55" s="68"/>
      <c r="E55" s="68"/>
      <c r="F55" s="68"/>
      <c r="G55" s="132" t="s">
        <v>14</v>
      </c>
      <c r="H55" s="133"/>
      <c r="I55" s="133"/>
      <c r="J55" s="133"/>
      <c r="K55" s="133"/>
      <c r="L55" s="134"/>
      <c r="M55" s="68" t="s">
        <v>34</v>
      </c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 t="s">
        <v>23</v>
      </c>
      <c r="AA55" s="68"/>
      <c r="AB55" s="68"/>
      <c r="AC55" s="68"/>
      <c r="AD55" s="68"/>
      <c r="AE55" s="68" t="s">
        <v>22</v>
      </c>
      <c r="AF55" s="68"/>
      <c r="AG55" s="68"/>
      <c r="AH55" s="68"/>
      <c r="AI55" s="68"/>
      <c r="AJ55" s="68"/>
      <c r="AK55" s="68"/>
      <c r="AL55" s="68"/>
      <c r="AM55" s="68"/>
      <c r="AN55" s="68"/>
      <c r="AO55" s="68" t="s">
        <v>33</v>
      </c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</row>
    <row r="56" spans="1:55" ht="23.25" customHeight="1">
      <c r="A56" s="68">
        <v>1</v>
      </c>
      <c r="B56" s="68"/>
      <c r="C56" s="68"/>
      <c r="D56" s="68"/>
      <c r="E56" s="68"/>
      <c r="F56" s="68"/>
      <c r="G56" s="132">
        <v>2</v>
      </c>
      <c r="H56" s="133"/>
      <c r="I56" s="133"/>
      <c r="J56" s="133"/>
      <c r="K56" s="133"/>
      <c r="L56" s="134"/>
      <c r="M56" s="68">
        <v>3</v>
      </c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>
        <v>4</v>
      </c>
      <c r="AA56" s="68"/>
      <c r="AB56" s="68"/>
      <c r="AC56" s="68"/>
      <c r="AD56" s="68"/>
      <c r="AE56" s="68">
        <v>5</v>
      </c>
      <c r="AF56" s="68"/>
      <c r="AG56" s="68"/>
      <c r="AH56" s="68"/>
      <c r="AI56" s="68"/>
      <c r="AJ56" s="68"/>
      <c r="AK56" s="68"/>
      <c r="AL56" s="68"/>
      <c r="AM56" s="68"/>
      <c r="AN56" s="68"/>
      <c r="AO56" s="68">
        <v>6</v>
      </c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</row>
    <row r="57" spans="1:79" ht="17.25" customHeight="1" hidden="1">
      <c r="A57" s="68"/>
      <c r="B57" s="68"/>
      <c r="C57" s="68"/>
      <c r="D57" s="68"/>
      <c r="E57" s="68"/>
      <c r="F57" s="68"/>
      <c r="G57" s="132" t="s">
        <v>39</v>
      </c>
      <c r="H57" s="133"/>
      <c r="I57" s="133"/>
      <c r="J57" s="133"/>
      <c r="K57" s="133"/>
      <c r="L57" s="134"/>
      <c r="M57" s="123" t="s">
        <v>41</v>
      </c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68" t="s">
        <v>56</v>
      </c>
      <c r="AA57" s="68"/>
      <c r="AB57" s="68"/>
      <c r="AC57" s="68"/>
      <c r="AD57" s="68"/>
      <c r="AE57" s="123" t="s">
        <v>57</v>
      </c>
      <c r="AF57" s="123"/>
      <c r="AG57" s="123"/>
      <c r="AH57" s="123"/>
      <c r="AI57" s="123"/>
      <c r="AJ57" s="123"/>
      <c r="AK57" s="123"/>
      <c r="AL57" s="123"/>
      <c r="AM57" s="123"/>
      <c r="AN57" s="123"/>
      <c r="AO57" s="67" t="s">
        <v>66</v>
      </c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CA57" s="9" t="s">
        <v>52</v>
      </c>
    </row>
    <row r="58" spans="1:79" s="14" customFormat="1" ht="105" customHeight="1">
      <c r="A58" s="86"/>
      <c r="B58" s="86"/>
      <c r="C58" s="86"/>
      <c r="D58" s="86"/>
      <c r="E58" s="86"/>
      <c r="F58" s="86"/>
      <c r="G58" s="92" t="str">
        <f>D38</f>
        <v>1011090</v>
      </c>
      <c r="H58" s="153"/>
      <c r="I58" s="153"/>
      <c r="J58" s="153"/>
      <c r="K58" s="153"/>
      <c r="L58" s="154"/>
      <c r="M58" s="75" t="str">
        <f>P38</f>
        <v>1011090 - Надання позашкільої освіти позашкільними закладами освіти,  заходи  із позашкільної роботи з дітьми</v>
      </c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6"/>
      <c r="Z58" s="75" t="s">
        <v>71</v>
      </c>
      <c r="AA58" s="80"/>
      <c r="AB58" s="80"/>
      <c r="AC58" s="80"/>
      <c r="AD58" s="81"/>
      <c r="AE58" s="75" t="s">
        <v>71</v>
      </c>
      <c r="AF58" s="80"/>
      <c r="AG58" s="80"/>
      <c r="AH58" s="80"/>
      <c r="AI58" s="80"/>
      <c r="AJ58" s="80"/>
      <c r="AK58" s="80"/>
      <c r="AL58" s="80"/>
      <c r="AM58" s="80"/>
      <c r="AN58" s="81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CA58" s="14" t="s">
        <v>53</v>
      </c>
    </row>
    <row r="59" spans="1:71" s="14" customFormat="1" ht="101.25" customHeight="1">
      <c r="A59" s="57">
        <v>1</v>
      </c>
      <c r="B59" s="57"/>
      <c r="C59" s="57"/>
      <c r="D59" s="57"/>
      <c r="E59" s="57"/>
      <c r="F59" s="57"/>
      <c r="G59" s="58" t="str">
        <f>D39</f>
        <v>1011090</v>
      </c>
      <c r="H59" s="151"/>
      <c r="I59" s="151"/>
      <c r="J59" s="151"/>
      <c r="K59" s="151"/>
      <c r="L59" s="152"/>
      <c r="M59" s="53" t="str">
        <f>P39</f>
        <v>Надання позашкільої освіти позашкільними закладами освіти,  заходи  із позашкільної роботи з дітьми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5"/>
      <c r="Z59" s="53" t="s">
        <v>71</v>
      </c>
      <c r="AA59" s="82"/>
      <c r="AB59" s="82"/>
      <c r="AC59" s="82"/>
      <c r="AD59" s="83"/>
      <c r="AE59" s="53" t="s">
        <v>71</v>
      </c>
      <c r="AF59" s="82"/>
      <c r="AG59" s="82"/>
      <c r="AH59" s="82"/>
      <c r="AI59" s="82"/>
      <c r="AJ59" s="82"/>
      <c r="AK59" s="82"/>
      <c r="AL59" s="82"/>
      <c r="AM59" s="82"/>
      <c r="AN59" s="83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N59" s="14">
        <v>2016</v>
      </c>
      <c r="BS59" s="14" t="s">
        <v>242</v>
      </c>
    </row>
    <row r="60" spans="1:55" s="14" customFormat="1" ht="33" customHeight="1">
      <c r="A60" s="86"/>
      <c r="B60" s="86"/>
      <c r="C60" s="86"/>
      <c r="D60" s="86"/>
      <c r="E60" s="86"/>
      <c r="F60" s="86"/>
      <c r="G60" s="92" t="s">
        <v>144</v>
      </c>
      <c r="H60" s="93"/>
      <c r="I60" s="93"/>
      <c r="J60" s="93"/>
      <c r="K60" s="93"/>
      <c r="L60" s="94"/>
      <c r="M60" s="75" t="s">
        <v>73</v>
      </c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75" t="s">
        <v>71</v>
      </c>
      <c r="AA60" s="76"/>
      <c r="AB60" s="76"/>
      <c r="AC60" s="76"/>
      <c r="AD60" s="77"/>
      <c r="AE60" s="75" t="s">
        <v>71</v>
      </c>
      <c r="AF60" s="76"/>
      <c r="AG60" s="76"/>
      <c r="AH60" s="76"/>
      <c r="AI60" s="76"/>
      <c r="AJ60" s="76"/>
      <c r="AK60" s="76"/>
      <c r="AL60" s="76"/>
      <c r="AM60" s="76"/>
      <c r="AN60" s="77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</row>
    <row r="61" spans="1:55" s="14" customFormat="1" ht="25.5" customHeight="1">
      <c r="A61" s="68"/>
      <c r="B61" s="68"/>
      <c r="C61" s="68"/>
      <c r="D61" s="68"/>
      <c r="E61" s="68"/>
      <c r="F61" s="68"/>
      <c r="G61" s="69"/>
      <c r="H61" s="70"/>
      <c r="I61" s="70"/>
      <c r="J61" s="70"/>
      <c r="K61" s="70"/>
      <c r="L61" s="71"/>
      <c r="M61" s="64" t="s">
        <v>84</v>
      </c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64" t="s">
        <v>75</v>
      </c>
      <c r="AA61" s="65"/>
      <c r="AB61" s="65"/>
      <c r="AC61" s="65"/>
      <c r="AD61" s="66"/>
      <c r="AE61" s="64" t="s">
        <v>90</v>
      </c>
      <c r="AF61" s="65"/>
      <c r="AG61" s="65"/>
      <c r="AH61" s="65"/>
      <c r="AI61" s="65"/>
      <c r="AJ61" s="65"/>
      <c r="AK61" s="65"/>
      <c r="AL61" s="65"/>
      <c r="AM61" s="65"/>
      <c r="AN61" s="66"/>
      <c r="AO61" s="60">
        <v>1</v>
      </c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</row>
    <row r="62" spans="1:71" ht="25.5" customHeight="1">
      <c r="A62" s="68"/>
      <c r="B62" s="68"/>
      <c r="C62" s="68"/>
      <c r="D62" s="68"/>
      <c r="E62" s="68"/>
      <c r="F62" s="68"/>
      <c r="G62" s="69"/>
      <c r="H62" s="70"/>
      <c r="I62" s="70"/>
      <c r="J62" s="70"/>
      <c r="K62" s="70"/>
      <c r="L62" s="71"/>
      <c r="M62" s="64" t="s">
        <v>145</v>
      </c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64" t="s">
        <v>75</v>
      </c>
      <c r="AA62" s="65"/>
      <c r="AB62" s="65"/>
      <c r="AC62" s="65"/>
      <c r="AD62" s="66"/>
      <c r="AE62" s="64" t="s">
        <v>90</v>
      </c>
      <c r="AF62" s="65"/>
      <c r="AG62" s="65"/>
      <c r="AH62" s="65"/>
      <c r="AI62" s="65"/>
      <c r="AJ62" s="65"/>
      <c r="AK62" s="65"/>
      <c r="AL62" s="65"/>
      <c r="AM62" s="65"/>
      <c r="AN62" s="66"/>
      <c r="AO62" s="60">
        <v>17</v>
      </c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N62" s="9">
        <v>21</v>
      </c>
      <c r="BS62" s="9">
        <v>17</v>
      </c>
    </row>
    <row r="63" spans="1:55" s="14" customFormat="1" ht="57" customHeight="1">
      <c r="A63" s="68"/>
      <c r="B63" s="68"/>
      <c r="C63" s="68"/>
      <c r="D63" s="68"/>
      <c r="E63" s="68"/>
      <c r="F63" s="68"/>
      <c r="G63" s="69"/>
      <c r="H63" s="70"/>
      <c r="I63" s="70"/>
      <c r="J63" s="70"/>
      <c r="K63" s="70"/>
      <c r="L63" s="71"/>
      <c r="M63" s="143" t="s">
        <v>86</v>
      </c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5"/>
      <c r="Z63" s="64" t="s">
        <v>75</v>
      </c>
      <c r="AA63" s="65"/>
      <c r="AB63" s="65"/>
      <c r="AC63" s="65"/>
      <c r="AD63" s="66"/>
      <c r="AE63" s="64" t="s">
        <v>91</v>
      </c>
      <c r="AF63" s="65"/>
      <c r="AG63" s="65"/>
      <c r="AH63" s="65"/>
      <c r="AI63" s="65"/>
      <c r="AJ63" s="65"/>
      <c r="AK63" s="65"/>
      <c r="AL63" s="65"/>
      <c r="AM63" s="65"/>
      <c r="AN63" s="66"/>
      <c r="AO63" s="67">
        <v>10.75</v>
      </c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</row>
    <row r="64" spans="1:55" s="14" customFormat="1" ht="28.5" customHeight="1">
      <c r="A64" s="68"/>
      <c r="B64" s="68"/>
      <c r="C64" s="68"/>
      <c r="D64" s="68"/>
      <c r="E64" s="68"/>
      <c r="F64" s="68"/>
      <c r="G64" s="69"/>
      <c r="H64" s="70"/>
      <c r="I64" s="70"/>
      <c r="J64" s="70"/>
      <c r="K64" s="70"/>
      <c r="L64" s="71"/>
      <c r="M64" s="143" t="s">
        <v>87</v>
      </c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5"/>
      <c r="Z64" s="64" t="s">
        <v>75</v>
      </c>
      <c r="AA64" s="65"/>
      <c r="AB64" s="65"/>
      <c r="AC64" s="65"/>
      <c r="AD64" s="66"/>
      <c r="AE64" s="64" t="s">
        <v>92</v>
      </c>
      <c r="AF64" s="65"/>
      <c r="AG64" s="65"/>
      <c r="AH64" s="65"/>
      <c r="AI64" s="65"/>
      <c r="AJ64" s="65"/>
      <c r="AK64" s="65"/>
      <c r="AL64" s="65"/>
      <c r="AM64" s="65"/>
      <c r="AN64" s="66"/>
      <c r="AO64" s="60">
        <v>3</v>
      </c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</row>
    <row r="65" spans="1:55" s="14" customFormat="1" ht="30" customHeight="1">
      <c r="A65" s="68"/>
      <c r="B65" s="68"/>
      <c r="C65" s="68"/>
      <c r="D65" s="68"/>
      <c r="E65" s="68"/>
      <c r="F65" s="68"/>
      <c r="G65" s="69"/>
      <c r="H65" s="70"/>
      <c r="I65" s="70"/>
      <c r="J65" s="70"/>
      <c r="K65" s="70"/>
      <c r="L65" s="71"/>
      <c r="M65" s="143" t="s">
        <v>88</v>
      </c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5"/>
      <c r="Z65" s="64" t="s">
        <v>75</v>
      </c>
      <c r="AA65" s="65"/>
      <c r="AB65" s="65"/>
      <c r="AC65" s="65"/>
      <c r="AD65" s="66"/>
      <c r="AE65" s="64" t="s">
        <v>92</v>
      </c>
      <c r="AF65" s="65"/>
      <c r="AG65" s="65"/>
      <c r="AH65" s="65"/>
      <c r="AI65" s="65"/>
      <c r="AJ65" s="65"/>
      <c r="AK65" s="65"/>
      <c r="AL65" s="65"/>
      <c r="AM65" s="65"/>
      <c r="AN65" s="66"/>
      <c r="AO65" s="60">
        <v>1</v>
      </c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</row>
    <row r="66" spans="1:55" s="14" customFormat="1" ht="27" customHeight="1">
      <c r="A66" s="68"/>
      <c r="B66" s="68"/>
      <c r="C66" s="68"/>
      <c r="D66" s="68"/>
      <c r="E66" s="68"/>
      <c r="F66" s="68"/>
      <c r="G66" s="69"/>
      <c r="H66" s="70"/>
      <c r="I66" s="70"/>
      <c r="J66" s="70"/>
      <c r="K66" s="70"/>
      <c r="L66" s="71"/>
      <c r="M66" s="143" t="s">
        <v>89</v>
      </c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5"/>
      <c r="Z66" s="64" t="s">
        <v>75</v>
      </c>
      <c r="AA66" s="65"/>
      <c r="AB66" s="65"/>
      <c r="AC66" s="65"/>
      <c r="AD66" s="66"/>
      <c r="AE66" s="64" t="s">
        <v>92</v>
      </c>
      <c r="AF66" s="65"/>
      <c r="AG66" s="65"/>
      <c r="AH66" s="65"/>
      <c r="AI66" s="65"/>
      <c r="AJ66" s="65"/>
      <c r="AK66" s="65"/>
      <c r="AL66" s="65"/>
      <c r="AM66" s="65"/>
      <c r="AN66" s="66"/>
      <c r="AO66" s="60">
        <v>3</v>
      </c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</row>
    <row r="67" spans="1:55" s="14" customFormat="1" ht="51" customHeight="1">
      <c r="A67" s="68"/>
      <c r="B67" s="68"/>
      <c r="C67" s="68"/>
      <c r="D67" s="68"/>
      <c r="E67" s="68"/>
      <c r="F67" s="68"/>
      <c r="G67" s="69"/>
      <c r="H67" s="70"/>
      <c r="I67" s="70"/>
      <c r="J67" s="70"/>
      <c r="K67" s="70"/>
      <c r="L67" s="71"/>
      <c r="M67" s="143" t="s">
        <v>74</v>
      </c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5"/>
      <c r="Z67" s="64" t="s">
        <v>75</v>
      </c>
      <c r="AA67" s="65"/>
      <c r="AB67" s="65"/>
      <c r="AC67" s="65"/>
      <c r="AD67" s="66"/>
      <c r="AE67" s="64" t="s">
        <v>92</v>
      </c>
      <c r="AF67" s="65"/>
      <c r="AG67" s="65"/>
      <c r="AH67" s="65"/>
      <c r="AI67" s="65"/>
      <c r="AJ67" s="65"/>
      <c r="AK67" s="65"/>
      <c r="AL67" s="65"/>
      <c r="AM67" s="65"/>
      <c r="AN67" s="66"/>
      <c r="AO67" s="67">
        <f>SUM(AO63:BC66)</f>
        <v>17.75</v>
      </c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</row>
    <row r="68" spans="1:55" s="14" customFormat="1" ht="25.5" customHeight="1">
      <c r="A68" s="68"/>
      <c r="B68" s="68"/>
      <c r="C68" s="68"/>
      <c r="D68" s="68"/>
      <c r="E68" s="68"/>
      <c r="F68" s="68"/>
      <c r="G68" s="69"/>
      <c r="H68" s="70"/>
      <c r="I68" s="70"/>
      <c r="J68" s="70"/>
      <c r="K68" s="70"/>
      <c r="L68" s="71"/>
      <c r="M68" s="75" t="s">
        <v>93</v>
      </c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64"/>
      <c r="AA68" s="65"/>
      <c r="AB68" s="65"/>
      <c r="AC68" s="65"/>
      <c r="AD68" s="66"/>
      <c r="AE68" s="64"/>
      <c r="AF68" s="65"/>
      <c r="AG68" s="65"/>
      <c r="AH68" s="65"/>
      <c r="AI68" s="65"/>
      <c r="AJ68" s="65"/>
      <c r="AK68" s="65"/>
      <c r="AL68" s="65"/>
      <c r="AM68" s="65"/>
      <c r="AN68" s="66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</row>
    <row r="69" spans="1:71" s="14" customFormat="1" ht="57" customHeight="1">
      <c r="A69" s="68"/>
      <c r="B69" s="68"/>
      <c r="C69" s="68"/>
      <c r="D69" s="68"/>
      <c r="E69" s="68"/>
      <c r="F69" s="68"/>
      <c r="G69" s="69"/>
      <c r="H69" s="70"/>
      <c r="I69" s="70"/>
      <c r="J69" s="70"/>
      <c r="K69" s="70"/>
      <c r="L69" s="71"/>
      <c r="M69" s="72" t="s">
        <v>146</v>
      </c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64" t="s">
        <v>98</v>
      </c>
      <c r="AA69" s="65"/>
      <c r="AB69" s="65"/>
      <c r="AC69" s="65"/>
      <c r="AD69" s="66"/>
      <c r="AE69" s="64" t="s">
        <v>90</v>
      </c>
      <c r="AF69" s="65"/>
      <c r="AG69" s="65"/>
      <c r="AH69" s="65"/>
      <c r="AI69" s="65"/>
      <c r="AJ69" s="65"/>
      <c r="AK69" s="65"/>
      <c r="AL69" s="65"/>
      <c r="AM69" s="65"/>
      <c r="AN69" s="66"/>
      <c r="AO69" s="60">
        <v>657</v>
      </c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N69" s="14">
        <v>692</v>
      </c>
      <c r="BS69" s="14">
        <v>657</v>
      </c>
    </row>
    <row r="70" spans="1:71" s="14" customFormat="1" ht="50.25" customHeight="1">
      <c r="A70" s="68"/>
      <c r="B70" s="68"/>
      <c r="C70" s="68"/>
      <c r="D70" s="68"/>
      <c r="E70" s="68"/>
      <c r="F70" s="68"/>
      <c r="G70" s="69"/>
      <c r="H70" s="70"/>
      <c r="I70" s="70"/>
      <c r="J70" s="70"/>
      <c r="K70" s="70"/>
      <c r="L70" s="71"/>
      <c r="M70" s="72" t="s">
        <v>147</v>
      </c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4"/>
      <c r="Z70" s="64" t="s">
        <v>98</v>
      </c>
      <c r="AA70" s="65"/>
      <c r="AB70" s="65"/>
      <c r="AC70" s="65"/>
      <c r="AD70" s="66"/>
      <c r="AE70" s="64" t="s">
        <v>90</v>
      </c>
      <c r="AF70" s="65"/>
      <c r="AG70" s="65"/>
      <c r="AH70" s="65"/>
      <c r="AI70" s="65"/>
      <c r="AJ70" s="65"/>
      <c r="AK70" s="65"/>
      <c r="AL70" s="65"/>
      <c r="AM70" s="65"/>
      <c r="AN70" s="66"/>
      <c r="AO70" s="60">
        <v>74</v>
      </c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N70" s="14">
        <v>74</v>
      </c>
      <c r="BS70" s="14">
        <v>74</v>
      </c>
    </row>
    <row r="71" spans="1:66" s="14" customFormat="1" ht="60" customHeight="1">
      <c r="A71" s="68"/>
      <c r="B71" s="68"/>
      <c r="C71" s="68"/>
      <c r="D71" s="68"/>
      <c r="E71" s="68"/>
      <c r="F71" s="68"/>
      <c r="G71" s="69"/>
      <c r="H71" s="70"/>
      <c r="I71" s="70"/>
      <c r="J71" s="70"/>
      <c r="K71" s="70"/>
      <c r="L71" s="71"/>
      <c r="M71" s="72" t="s">
        <v>148</v>
      </c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4"/>
      <c r="Z71" s="64" t="s">
        <v>98</v>
      </c>
      <c r="AA71" s="65"/>
      <c r="AB71" s="65"/>
      <c r="AC71" s="65"/>
      <c r="AD71" s="66"/>
      <c r="AE71" s="64" t="s">
        <v>90</v>
      </c>
      <c r="AF71" s="65"/>
      <c r="AG71" s="65"/>
      <c r="AH71" s="65"/>
      <c r="AI71" s="65"/>
      <c r="AJ71" s="65"/>
      <c r="AK71" s="65"/>
      <c r="AL71" s="65"/>
      <c r="AM71" s="65"/>
      <c r="AN71" s="66"/>
      <c r="AO71" s="60">
        <v>3500</v>
      </c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N71" s="14">
        <v>3500</v>
      </c>
    </row>
    <row r="72" spans="1:55" ht="31.5" customHeight="1">
      <c r="A72" s="68"/>
      <c r="B72" s="68"/>
      <c r="C72" s="68"/>
      <c r="D72" s="68"/>
      <c r="E72" s="68"/>
      <c r="F72" s="68"/>
      <c r="G72" s="69"/>
      <c r="H72" s="70"/>
      <c r="I72" s="70"/>
      <c r="J72" s="70"/>
      <c r="K72" s="70"/>
      <c r="L72" s="71"/>
      <c r="M72" s="75" t="s">
        <v>99</v>
      </c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7"/>
      <c r="Z72" s="64"/>
      <c r="AA72" s="65"/>
      <c r="AB72" s="65"/>
      <c r="AC72" s="65"/>
      <c r="AD72" s="66"/>
      <c r="AE72" s="64"/>
      <c r="AF72" s="65"/>
      <c r="AG72" s="65"/>
      <c r="AH72" s="65"/>
      <c r="AI72" s="65"/>
      <c r="AJ72" s="65"/>
      <c r="AK72" s="65"/>
      <c r="AL72" s="65"/>
      <c r="AM72" s="65"/>
      <c r="AN72" s="66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</row>
    <row r="73" spans="1:55" ht="55.5" customHeight="1">
      <c r="A73" s="68"/>
      <c r="B73" s="68"/>
      <c r="C73" s="68"/>
      <c r="D73" s="68"/>
      <c r="E73" s="68"/>
      <c r="F73" s="68"/>
      <c r="G73" s="69"/>
      <c r="H73" s="70"/>
      <c r="I73" s="70"/>
      <c r="J73" s="70"/>
      <c r="K73" s="70"/>
      <c r="L73" s="71"/>
      <c r="M73" s="72" t="s">
        <v>149</v>
      </c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  <c r="Z73" s="64" t="s">
        <v>115</v>
      </c>
      <c r="AA73" s="65"/>
      <c r="AB73" s="65"/>
      <c r="AC73" s="65"/>
      <c r="AD73" s="66"/>
      <c r="AE73" s="64" t="s">
        <v>106</v>
      </c>
      <c r="AF73" s="65"/>
      <c r="AG73" s="65"/>
      <c r="AH73" s="65"/>
      <c r="AI73" s="65"/>
      <c r="AJ73" s="65"/>
      <c r="AK73" s="65"/>
      <c r="AL73" s="65"/>
      <c r="AM73" s="65"/>
      <c r="AN73" s="66"/>
      <c r="AO73" s="126">
        <f>AS40/AO69</f>
        <v>1.8190258751902586</v>
      </c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</row>
    <row r="74" spans="1:55" ht="34.5" customHeight="1">
      <c r="A74" s="68"/>
      <c r="B74" s="68"/>
      <c r="C74" s="68"/>
      <c r="D74" s="68"/>
      <c r="E74" s="68"/>
      <c r="F74" s="68"/>
      <c r="G74" s="69"/>
      <c r="H74" s="70"/>
      <c r="I74" s="70"/>
      <c r="J74" s="70"/>
      <c r="K74" s="70"/>
      <c r="L74" s="71"/>
      <c r="M74" s="72" t="s">
        <v>150</v>
      </c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4"/>
      <c r="Z74" s="64" t="s">
        <v>105</v>
      </c>
      <c r="AA74" s="65"/>
      <c r="AB74" s="65"/>
      <c r="AC74" s="65"/>
      <c r="AD74" s="66"/>
      <c r="AE74" s="64" t="s">
        <v>106</v>
      </c>
      <c r="AF74" s="65"/>
      <c r="AG74" s="65"/>
      <c r="AH74" s="65"/>
      <c r="AI74" s="65"/>
      <c r="AJ74" s="65"/>
      <c r="AK74" s="65"/>
      <c r="AL74" s="65"/>
      <c r="AM74" s="65"/>
      <c r="AN74" s="66"/>
      <c r="AO74" s="67">
        <f>AO62/AO63</f>
        <v>1.5813953488372092</v>
      </c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</row>
    <row r="75" spans="1:55" ht="36" customHeight="1">
      <c r="A75" s="68"/>
      <c r="B75" s="68"/>
      <c r="C75" s="68"/>
      <c r="D75" s="68"/>
      <c r="E75" s="68"/>
      <c r="F75" s="68"/>
      <c r="G75" s="69"/>
      <c r="H75" s="70"/>
      <c r="I75" s="70"/>
      <c r="J75" s="70"/>
      <c r="K75" s="70"/>
      <c r="L75" s="71"/>
      <c r="M75" s="72" t="s">
        <v>151</v>
      </c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  <c r="Z75" s="64" t="s">
        <v>115</v>
      </c>
      <c r="AA75" s="65"/>
      <c r="AB75" s="65"/>
      <c r="AC75" s="65"/>
      <c r="AD75" s="66"/>
      <c r="AE75" s="64" t="s">
        <v>106</v>
      </c>
      <c r="AF75" s="65"/>
      <c r="AG75" s="65"/>
      <c r="AH75" s="65"/>
      <c r="AI75" s="65"/>
      <c r="AJ75" s="65"/>
      <c r="AK75" s="65"/>
      <c r="AL75" s="65"/>
      <c r="AM75" s="65"/>
      <c r="AN75" s="66"/>
      <c r="AO75" s="67">
        <f>AS40/AO70</f>
        <v>16.15</v>
      </c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</row>
    <row r="76" spans="1:55" ht="25.5" customHeight="1">
      <c r="A76" s="68"/>
      <c r="B76" s="68"/>
      <c r="C76" s="68"/>
      <c r="D76" s="68"/>
      <c r="E76" s="68"/>
      <c r="F76" s="68"/>
      <c r="G76" s="69"/>
      <c r="H76" s="70"/>
      <c r="I76" s="70"/>
      <c r="J76" s="70"/>
      <c r="K76" s="70"/>
      <c r="L76" s="71"/>
      <c r="M76" s="75" t="s">
        <v>102</v>
      </c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7"/>
      <c r="Z76" s="64"/>
      <c r="AA76" s="65"/>
      <c r="AB76" s="65"/>
      <c r="AC76" s="65"/>
      <c r="AD76" s="66"/>
      <c r="AE76" s="64"/>
      <c r="AF76" s="65"/>
      <c r="AG76" s="65"/>
      <c r="AH76" s="65"/>
      <c r="AI76" s="65"/>
      <c r="AJ76" s="65"/>
      <c r="AK76" s="65"/>
      <c r="AL76" s="65"/>
      <c r="AM76" s="65"/>
      <c r="AN76" s="66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</row>
    <row r="77" spans="1:55" ht="52.5" customHeight="1">
      <c r="A77" s="68"/>
      <c r="B77" s="68"/>
      <c r="C77" s="68"/>
      <c r="D77" s="68"/>
      <c r="E77" s="68"/>
      <c r="F77" s="68"/>
      <c r="G77" s="69"/>
      <c r="H77" s="70"/>
      <c r="I77" s="70"/>
      <c r="J77" s="70"/>
      <c r="K77" s="70"/>
      <c r="L77" s="71"/>
      <c r="M77" s="72" t="s">
        <v>152</v>
      </c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4"/>
      <c r="Z77" s="64" t="s">
        <v>104</v>
      </c>
      <c r="AA77" s="65"/>
      <c r="AB77" s="65"/>
      <c r="AC77" s="65"/>
      <c r="AD77" s="66"/>
      <c r="AE77" s="64" t="s">
        <v>106</v>
      </c>
      <c r="AF77" s="65"/>
      <c r="AG77" s="65"/>
      <c r="AH77" s="65"/>
      <c r="AI77" s="65"/>
      <c r="AJ77" s="65"/>
      <c r="AK77" s="65"/>
      <c r="AL77" s="65"/>
      <c r="AM77" s="65"/>
      <c r="AN77" s="66"/>
      <c r="AO77" s="85">
        <f>AO69/692*100-100</f>
        <v>-5.057803468208093</v>
      </c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</row>
    <row r="78" spans="1:55" ht="16.5" customHeight="1">
      <c r="A78" s="15"/>
      <c r="B78" s="15"/>
      <c r="C78" s="15"/>
      <c r="D78" s="15"/>
      <c r="E78" s="15"/>
      <c r="F78" s="15"/>
      <c r="G78" s="24"/>
      <c r="H78" s="24"/>
      <c r="I78" s="24"/>
      <c r="J78" s="24"/>
      <c r="K78" s="24"/>
      <c r="L78" s="24"/>
      <c r="M78" s="25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7"/>
      <c r="AA78" s="28"/>
      <c r="AB78" s="28"/>
      <c r="AC78" s="28"/>
      <c r="AD78" s="28"/>
      <c r="AE78" s="27"/>
      <c r="AF78" s="28"/>
      <c r="AG78" s="28"/>
      <c r="AH78" s="28"/>
      <c r="AI78" s="28"/>
      <c r="AJ78" s="28"/>
      <c r="AK78" s="28"/>
      <c r="AL78" s="28"/>
      <c r="AM78" s="28"/>
      <c r="AN78" s="28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</row>
    <row r="80" spans="1:65" s="13" customFormat="1" ht="33" customHeight="1">
      <c r="A80" s="88" t="s">
        <v>274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</row>
    <row r="81" spans="1:64" ht="24.75" customHeight="1">
      <c r="A81" s="99" t="s">
        <v>81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</row>
    <row r="83" spans="1:65" ht="72" customHeight="1">
      <c r="A83" s="95" t="s">
        <v>27</v>
      </c>
      <c r="B83" s="96"/>
      <c r="C83" s="96"/>
      <c r="D83" s="68" t="s">
        <v>26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95" t="s">
        <v>14</v>
      </c>
      <c r="R83" s="96"/>
      <c r="S83" s="96"/>
      <c r="T83" s="139"/>
      <c r="U83" s="68" t="s">
        <v>25</v>
      </c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 t="s">
        <v>35</v>
      </c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 t="s">
        <v>267</v>
      </c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 t="s">
        <v>24</v>
      </c>
      <c r="BF83" s="68"/>
      <c r="BG83" s="68"/>
      <c r="BH83" s="68"/>
      <c r="BI83" s="68"/>
      <c r="BJ83" s="68"/>
      <c r="BK83" s="68"/>
      <c r="BL83" s="68"/>
      <c r="BM83" s="68"/>
    </row>
    <row r="84" spans="1:65" ht="72" customHeight="1">
      <c r="A84" s="97"/>
      <c r="B84" s="98"/>
      <c r="C84" s="9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97"/>
      <c r="R84" s="98"/>
      <c r="S84" s="98"/>
      <c r="T84" s="140"/>
      <c r="U84" s="68" t="s">
        <v>20</v>
      </c>
      <c r="V84" s="68"/>
      <c r="W84" s="68"/>
      <c r="X84" s="68"/>
      <c r="Y84" s="68" t="s">
        <v>19</v>
      </c>
      <c r="Z84" s="68"/>
      <c r="AA84" s="68"/>
      <c r="AB84" s="68"/>
      <c r="AC84" s="68" t="s">
        <v>18</v>
      </c>
      <c r="AD84" s="68"/>
      <c r="AE84" s="68"/>
      <c r="AF84" s="68"/>
      <c r="AG84" s="68" t="s">
        <v>20</v>
      </c>
      <c r="AH84" s="68"/>
      <c r="AI84" s="68"/>
      <c r="AJ84" s="68"/>
      <c r="AK84" s="68" t="s">
        <v>19</v>
      </c>
      <c r="AL84" s="68"/>
      <c r="AM84" s="68"/>
      <c r="AN84" s="68"/>
      <c r="AO84" s="68" t="s">
        <v>18</v>
      </c>
      <c r="AP84" s="68"/>
      <c r="AQ84" s="68"/>
      <c r="AR84" s="68"/>
      <c r="AS84" s="68" t="s">
        <v>20</v>
      </c>
      <c r="AT84" s="68"/>
      <c r="AU84" s="68"/>
      <c r="AV84" s="68"/>
      <c r="AW84" s="68" t="s">
        <v>19</v>
      </c>
      <c r="AX84" s="68"/>
      <c r="AY84" s="68"/>
      <c r="AZ84" s="68"/>
      <c r="BA84" s="68" t="s">
        <v>18</v>
      </c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</row>
    <row r="85" spans="1:65" ht="21" customHeight="1">
      <c r="A85" s="132">
        <v>1</v>
      </c>
      <c r="B85" s="133"/>
      <c r="C85" s="133"/>
      <c r="D85" s="68">
        <v>2</v>
      </c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132">
        <v>3</v>
      </c>
      <c r="R85" s="133"/>
      <c r="S85" s="133"/>
      <c r="T85" s="134"/>
      <c r="U85" s="68">
        <v>4</v>
      </c>
      <c r="V85" s="68"/>
      <c r="W85" s="68"/>
      <c r="X85" s="68"/>
      <c r="Y85" s="68">
        <v>5</v>
      </c>
      <c r="Z85" s="68"/>
      <c r="AA85" s="68"/>
      <c r="AB85" s="68"/>
      <c r="AC85" s="68">
        <v>6</v>
      </c>
      <c r="AD85" s="68"/>
      <c r="AE85" s="68"/>
      <c r="AF85" s="68"/>
      <c r="AG85" s="68">
        <v>7</v>
      </c>
      <c r="AH85" s="68"/>
      <c r="AI85" s="68"/>
      <c r="AJ85" s="68"/>
      <c r="AK85" s="68">
        <v>8</v>
      </c>
      <c r="AL85" s="68"/>
      <c r="AM85" s="68"/>
      <c r="AN85" s="68"/>
      <c r="AO85" s="68">
        <v>9</v>
      </c>
      <c r="AP85" s="68"/>
      <c r="AQ85" s="68"/>
      <c r="AR85" s="68"/>
      <c r="AS85" s="68">
        <v>10</v>
      </c>
      <c r="AT85" s="68"/>
      <c r="AU85" s="68"/>
      <c r="AV85" s="68"/>
      <c r="AW85" s="68">
        <v>11</v>
      </c>
      <c r="AX85" s="68"/>
      <c r="AY85" s="68"/>
      <c r="AZ85" s="68"/>
      <c r="BA85" s="68">
        <v>12</v>
      </c>
      <c r="BB85" s="68"/>
      <c r="BC85" s="68"/>
      <c r="BD85" s="68"/>
      <c r="BE85" s="68">
        <v>13</v>
      </c>
      <c r="BF85" s="68"/>
      <c r="BG85" s="68"/>
      <c r="BH85" s="68"/>
      <c r="BI85" s="68"/>
      <c r="BJ85" s="68"/>
      <c r="BK85" s="68"/>
      <c r="BL85" s="68"/>
      <c r="BM85" s="68"/>
    </row>
    <row r="86" spans="1:65" ht="21" customHeight="1">
      <c r="A86" s="132"/>
      <c r="B86" s="133"/>
      <c r="C86" s="13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32"/>
      <c r="R86" s="133"/>
      <c r="S86" s="133"/>
      <c r="T86" s="134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123"/>
      <c r="BF86" s="123"/>
      <c r="BG86" s="123"/>
      <c r="BH86" s="123"/>
      <c r="BI86" s="123"/>
      <c r="BJ86" s="123"/>
      <c r="BK86" s="123"/>
      <c r="BL86" s="123"/>
      <c r="BM86" s="123"/>
    </row>
    <row r="87" spans="1:79" s="14" customFormat="1" ht="21" customHeight="1">
      <c r="A87" s="92" t="s">
        <v>71</v>
      </c>
      <c r="B87" s="93"/>
      <c r="C87" s="93"/>
      <c r="D87" s="75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1"/>
      <c r="Q87" s="92"/>
      <c r="R87" s="93"/>
      <c r="S87" s="93"/>
      <c r="T87" s="94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89" t="s">
        <v>71</v>
      </c>
      <c r="BF87" s="89"/>
      <c r="BG87" s="89"/>
      <c r="BH87" s="89"/>
      <c r="BI87" s="89"/>
      <c r="BJ87" s="89"/>
      <c r="BK87" s="89"/>
      <c r="BL87" s="89"/>
      <c r="BM87" s="89"/>
      <c r="CA87" s="14" t="s">
        <v>55</v>
      </c>
    </row>
    <row r="88" spans="1:65" s="14" customFormat="1" ht="21" customHeight="1">
      <c r="A88" s="92" t="s">
        <v>71</v>
      </c>
      <c r="B88" s="93"/>
      <c r="C88" s="93"/>
      <c r="D88" s="75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7"/>
      <c r="Q88" s="92"/>
      <c r="R88" s="93"/>
      <c r="S88" s="93"/>
      <c r="T88" s="94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89"/>
      <c r="BF88" s="89"/>
      <c r="BG88" s="89"/>
      <c r="BH88" s="89"/>
      <c r="BI88" s="89"/>
      <c r="BJ88" s="89"/>
      <c r="BK88" s="89"/>
      <c r="BL88" s="89"/>
      <c r="BM88" s="89"/>
    </row>
    <row r="89" spans="1:65" s="14" customFormat="1" ht="21" customHeight="1">
      <c r="A89" s="92" t="s">
        <v>71</v>
      </c>
      <c r="B89" s="93"/>
      <c r="C89" s="93"/>
      <c r="D89" s="75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7"/>
      <c r="Q89" s="92"/>
      <c r="R89" s="93"/>
      <c r="S89" s="93"/>
      <c r="T89" s="94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89"/>
      <c r="BF89" s="89"/>
      <c r="BG89" s="89"/>
      <c r="BH89" s="89"/>
      <c r="BI89" s="89"/>
      <c r="BJ89" s="89"/>
      <c r="BK89" s="89"/>
      <c r="BL89" s="89"/>
      <c r="BM89" s="89"/>
    </row>
    <row r="90" spans="1:65" s="14" customFormat="1" ht="21" customHeight="1">
      <c r="A90" s="92" t="s">
        <v>71</v>
      </c>
      <c r="B90" s="93"/>
      <c r="C90" s="93"/>
      <c r="D90" s="75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7"/>
      <c r="Q90" s="92"/>
      <c r="R90" s="93"/>
      <c r="S90" s="93"/>
      <c r="T90" s="94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89"/>
      <c r="BF90" s="89"/>
      <c r="BG90" s="89"/>
      <c r="BH90" s="89"/>
      <c r="BI90" s="89"/>
      <c r="BJ90" s="89"/>
      <c r="BK90" s="89"/>
      <c r="BL90" s="89"/>
      <c r="BM90" s="89"/>
    </row>
    <row r="91" spans="1:3" ht="26.25">
      <c r="A91" s="19"/>
      <c r="B91" s="19"/>
      <c r="C91" s="19"/>
    </row>
    <row r="92" spans="1:64" ht="27" customHeight="1">
      <c r="A92" s="157" t="s">
        <v>268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</row>
    <row r="93" spans="1:64" ht="24.75" customHeight="1">
      <c r="A93" s="157" t="s">
        <v>269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</row>
    <row r="94" spans="1:64" ht="28.5" customHeight="1">
      <c r="A94" s="157" t="s">
        <v>270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</row>
    <row r="96" spans="1:59" ht="33.75" customHeight="1">
      <c r="A96" s="135" t="s">
        <v>137</v>
      </c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11"/>
      <c r="AO96" s="136" t="s">
        <v>138</v>
      </c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</row>
    <row r="97" spans="23:59" s="2" customFormat="1" ht="20.25">
      <c r="W97" s="130" t="s">
        <v>36</v>
      </c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O97" s="130" t="s">
        <v>37</v>
      </c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</row>
    <row r="98" spans="1:6" ht="38.25" customHeight="1">
      <c r="A98" s="129" t="s">
        <v>28</v>
      </c>
      <c r="B98" s="129"/>
      <c r="C98" s="129"/>
      <c r="D98" s="129"/>
      <c r="E98" s="129"/>
      <c r="F98" s="129"/>
    </row>
    <row r="100" spans="1:59" ht="32.25" customHeight="1">
      <c r="A100" s="135" t="s">
        <v>78</v>
      </c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11"/>
      <c r="AO100" s="136" t="s">
        <v>79</v>
      </c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</row>
    <row r="101" spans="23:59" s="2" customFormat="1" ht="20.25">
      <c r="W101" s="130" t="s">
        <v>36</v>
      </c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O101" s="130" t="s">
        <v>37</v>
      </c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</row>
  </sheetData>
  <sheetProtection/>
  <mergeCells count="371">
    <mergeCell ref="W101:AM101"/>
    <mergeCell ref="AO101:BG101"/>
    <mergeCell ref="A74:F74"/>
    <mergeCell ref="G74:L74"/>
    <mergeCell ref="M74:Y74"/>
    <mergeCell ref="Z74:AD74"/>
    <mergeCell ref="AE74:AN74"/>
    <mergeCell ref="AO74:BC74"/>
    <mergeCell ref="W97:AM97"/>
    <mergeCell ref="AO97:BG97"/>
    <mergeCell ref="BA90:BD90"/>
    <mergeCell ref="BE90:BM90"/>
    <mergeCell ref="A92:BL92"/>
    <mergeCell ref="A93:BL93"/>
    <mergeCell ref="AC90:AF90"/>
    <mergeCell ref="AG90:AJ90"/>
    <mergeCell ref="AK90:AN90"/>
    <mergeCell ref="AO90:AR90"/>
    <mergeCell ref="AS90:AV90"/>
    <mergeCell ref="AW90:AZ90"/>
    <mergeCell ref="A98:F98"/>
    <mergeCell ref="A100:V100"/>
    <mergeCell ref="W100:AM100"/>
    <mergeCell ref="AO100:BG100"/>
    <mergeCell ref="A94:BL94"/>
    <mergeCell ref="A96:V96"/>
    <mergeCell ref="W96:AM96"/>
    <mergeCell ref="AO96:BG96"/>
    <mergeCell ref="BE89:BM89"/>
    <mergeCell ref="A90:C90"/>
    <mergeCell ref="D90:P90"/>
    <mergeCell ref="Q90:T90"/>
    <mergeCell ref="U90:X90"/>
    <mergeCell ref="Y90:AB90"/>
    <mergeCell ref="AO89:AR89"/>
    <mergeCell ref="AS89:AV89"/>
    <mergeCell ref="AW89:AZ89"/>
    <mergeCell ref="BA89:BD89"/>
    <mergeCell ref="BA88:BD88"/>
    <mergeCell ref="BE88:BM88"/>
    <mergeCell ref="A89:C89"/>
    <mergeCell ref="D89:P89"/>
    <mergeCell ref="Q89:T89"/>
    <mergeCell ref="U89:X89"/>
    <mergeCell ref="Y89:AB89"/>
    <mergeCell ref="AC89:AF89"/>
    <mergeCell ref="AG89:AJ89"/>
    <mergeCell ref="AK89:AN89"/>
    <mergeCell ref="AS87:AV87"/>
    <mergeCell ref="AW87:AZ87"/>
    <mergeCell ref="AC88:AF88"/>
    <mergeCell ref="AG88:AJ88"/>
    <mergeCell ref="AK88:AN88"/>
    <mergeCell ref="AO88:AR88"/>
    <mergeCell ref="BA87:BD87"/>
    <mergeCell ref="BE87:BM87"/>
    <mergeCell ref="A88:C88"/>
    <mergeCell ref="D88:P88"/>
    <mergeCell ref="Q88:T88"/>
    <mergeCell ref="U88:X88"/>
    <mergeCell ref="Y88:AB88"/>
    <mergeCell ref="AS88:AV88"/>
    <mergeCell ref="AW88:AZ88"/>
    <mergeCell ref="AO87:AR87"/>
    <mergeCell ref="BA86:BD86"/>
    <mergeCell ref="BE86:BM86"/>
    <mergeCell ref="A87:C87"/>
    <mergeCell ref="D87:P87"/>
    <mergeCell ref="Q87:T87"/>
    <mergeCell ref="U87:X87"/>
    <mergeCell ref="Y87:AB87"/>
    <mergeCell ref="AC87:AF87"/>
    <mergeCell ref="AG87:AJ87"/>
    <mergeCell ref="AK87:AN87"/>
    <mergeCell ref="AS85:AV85"/>
    <mergeCell ref="AW85:AZ85"/>
    <mergeCell ref="AC86:AF86"/>
    <mergeCell ref="AG86:AJ86"/>
    <mergeCell ref="AK86:AN86"/>
    <mergeCell ref="AO86:AR86"/>
    <mergeCell ref="BA85:BD85"/>
    <mergeCell ref="BE85:BM85"/>
    <mergeCell ref="A86:C86"/>
    <mergeCell ref="D86:P86"/>
    <mergeCell ref="Q86:T86"/>
    <mergeCell ref="U86:X86"/>
    <mergeCell ref="Y86:AB86"/>
    <mergeCell ref="AS86:AV86"/>
    <mergeCell ref="AW86:AZ86"/>
    <mergeCell ref="AO85:AR85"/>
    <mergeCell ref="A85:C85"/>
    <mergeCell ref="D85:P85"/>
    <mergeCell ref="Q85:T85"/>
    <mergeCell ref="U85:X85"/>
    <mergeCell ref="Y85:AB85"/>
    <mergeCell ref="AC85:AF85"/>
    <mergeCell ref="AG85:AJ85"/>
    <mergeCell ref="AK85:AN85"/>
    <mergeCell ref="A80:BM80"/>
    <mergeCell ref="A81:BL81"/>
    <mergeCell ref="A83:C84"/>
    <mergeCell ref="D83:P84"/>
    <mergeCell ref="Q83:T84"/>
    <mergeCell ref="U83:AF83"/>
    <mergeCell ref="AG83:AR83"/>
    <mergeCell ref="AS83:BD83"/>
    <mergeCell ref="Y84:AB84"/>
    <mergeCell ref="AC84:AF84"/>
    <mergeCell ref="AE77:AN77"/>
    <mergeCell ref="AO77:BC77"/>
    <mergeCell ref="BE83:BM84"/>
    <mergeCell ref="U84:X84"/>
    <mergeCell ref="AO84:AR84"/>
    <mergeCell ref="AS84:AV84"/>
    <mergeCell ref="AG84:AJ84"/>
    <mergeCell ref="AK84:AN84"/>
    <mergeCell ref="AW84:AZ84"/>
    <mergeCell ref="BA84:BD84"/>
    <mergeCell ref="A77:F77"/>
    <mergeCell ref="G77:L77"/>
    <mergeCell ref="M77:Y77"/>
    <mergeCell ref="Z77:AD77"/>
    <mergeCell ref="A75:F75"/>
    <mergeCell ref="G75:L75"/>
    <mergeCell ref="M75:Y75"/>
    <mergeCell ref="Z75:AD75"/>
    <mergeCell ref="A76:F76"/>
    <mergeCell ref="G76:L76"/>
    <mergeCell ref="M76:Y76"/>
    <mergeCell ref="Z76:AD76"/>
    <mergeCell ref="AE76:AN76"/>
    <mergeCell ref="AO76:BC76"/>
    <mergeCell ref="AE75:AN75"/>
    <mergeCell ref="AO75:BC75"/>
    <mergeCell ref="AE72:AN72"/>
    <mergeCell ref="AO72:BC72"/>
    <mergeCell ref="M73:Y73"/>
    <mergeCell ref="Z73:AD73"/>
    <mergeCell ref="AE73:AN73"/>
    <mergeCell ref="AO73:BC73"/>
    <mergeCell ref="M71:Y71"/>
    <mergeCell ref="Z71:AD71"/>
    <mergeCell ref="A72:F72"/>
    <mergeCell ref="G72:L72"/>
    <mergeCell ref="M72:Y72"/>
    <mergeCell ref="Z72:AD72"/>
    <mergeCell ref="A73:F73"/>
    <mergeCell ref="G73:L73"/>
    <mergeCell ref="A71:F71"/>
    <mergeCell ref="G71:L71"/>
    <mergeCell ref="M69:Y69"/>
    <mergeCell ref="Z69:AD69"/>
    <mergeCell ref="A69:F69"/>
    <mergeCell ref="G69:L69"/>
    <mergeCell ref="A70:F70"/>
    <mergeCell ref="G70:L70"/>
    <mergeCell ref="M70:Y70"/>
    <mergeCell ref="Z70:AD70"/>
    <mergeCell ref="AE68:AN68"/>
    <mergeCell ref="AO68:BC68"/>
    <mergeCell ref="AE71:AN71"/>
    <mergeCell ref="AO71:BC71"/>
    <mergeCell ref="AE70:AN70"/>
    <mergeCell ref="AO70:BC70"/>
    <mergeCell ref="AE69:AN69"/>
    <mergeCell ref="AO69:BC69"/>
    <mergeCell ref="A68:F68"/>
    <mergeCell ref="G68:L68"/>
    <mergeCell ref="M68:Y68"/>
    <mergeCell ref="Z68:AD68"/>
    <mergeCell ref="A66:F66"/>
    <mergeCell ref="G66:L66"/>
    <mergeCell ref="M66:Y66"/>
    <mergeCell ref="Z66:AD66"/>
    <mergeCell ref="A67:F67"/>
    <mergeCell ref="G67:L67"/>
    <mergeCell ref="M67:Y67"/>
    <mergeCell ref="Z67:AD67"/>
    <mergeCell ref="AE67:AN67"/>
    <mergeCell ref="AO67:BC67"/>
    <mergeCell ref="AE66:AN66"/>
    <mergeCell ref="AO66:BC66"/>
    <mergeCell ref="AE64:AN64"/>
    <mergeCell ref="AO64:BC64"/>
    <mergeCell ref="M65:Y65"/>
    <mergeCell ref="Z65:AD65"/>
    <mergeCell ref="AE65:AN65"/>
    <mergeCell ref="AO65:BC65"/>
    <mergeCell ref="M63:Y63"/>
    <mergeCell ref="Z63:AD63"/>
    <mergeCell ref="A64:F64"/>
    <mergeCell ref="G64:L64"/>
    <mergeCell ref="M64:Y64"/>
    <mergeCell ref="Z64:AD64"/>
    <mergeCell ref="A65:F65"/>
    <mergeCell ref="G65:L65"/>
    <mergeCell ref="A63:F63"/>
    <mergeCell ref="G63:L63"/>
    <mergeCell ref="M61:Y61"/>
    <mergeCell ref="Z61:AD61"/>
    <mergeCell ref="A61:F61"/>
    <mergeCell ref="G61:L61"/>
    <mergeCell ref="A62:F62"/>
    <mergeCell ref="G62:L62"/>
    <mergeCell ref="M62:Y62"/>
    <mergeCell ref="Z62:AD62"/>
    <mergeCell ref="AE60:AN60"/>
    <mergeCell ref="AO60:BC60"/>
    <mergeCell ref="AE63:AN63"/>
    <mergeCell ref="AO63:BC63"/>
    <mergeCell ref="AE62:AN62"/>
    <mergeCell ref="AO62:BC62"/>
    <mergeCell ref="AE61:AN61"/>
    <mergeCell ref="AO61:BC61"/>
    <mergeCell ref="A60:F60"/>
    <mergeCell ref="G60:L60"/>
    <mergeCell ref="M60:Y60"/>
    <mergeCell ref="Z60:AD60"/>
    <mergeCell ref="A58:F58"/>
    <mergeCell ref="G58:L58"/>
    <mergeCell ref="M58:Y58"/>
    <mergeCell ref="Z58:AD58"/>
    <mergeCell ref="A59:F59"/>
    <mergeCell ref="G59:L59"/>
    <mergeCell ref="M59:Y59"/>
    <mergeCell ref="Z59:AD59"/>
    <mergeCell ref="M57:Y57"/>
    <mergeCell ref="Z57:AD57"/>
    <mergeCell ref="AE59:AN59"/>
    <mergeCell ref="AO59:BC59"/>
    <mergeCell ref="AE58:AN58"/>
    <mergeCell ref="AO58:BC58"/>
    <mergeCell ref="AE57:AN57"/>
    <mergeCell ref="AO57:BC57"/>
    <mergeCell ref="AO55:BC55"/>
    <mergeCell ref="A56:F56"/>
    <mergeCell ref="G56:L56"/>
    <mergeCell ref="M56:Y56"/>
    <mergeCell ref="Z56:AD56"/>
    <mergeCell ref="AE56:AN56"/>
    <mergeCell ref="AO56:BC56"/>
    <mergeCell ref="AO49:AV49"/>
    <mergeCell ref="A52:BL52"/>
    <mergeCell ref="A57:F57"/>
    <mergeCell ref="G57:L57"/>
    <mergeCell ref="A53:BL53"/>
    <mergeCell ref="A55:F55"/>
    <mergeCell ref="G55:L55"/>
    <mergeCell ref="M55:Y55"/>
    <mergeCell ref="Z55:AD55"/>
    <mergeCell ref="AE55:AN55"/>
    <mergeCell ref="A49:P49"/>
    <mergeCell ref="Q49:X49"/>
    <mergeCell ref="Y49:AF49"/>
    <mergeCell ref="AG49:AN49"/>
    <mergeCell ref="AO47:AV47"/>
    <mergeCell ref="A48:P48"/>
    <mergeCell ref="Q48:X48"/>
    <mergeCell ref="Y48:AF48"/>
    <mergeCell ref="AG48:AN48"/>
    <mergeCell ref="AO48:AV48"/>
    <mergeCell ref="A47:P47"/>
    <mergeCell ref="Q47:X47"/>
    <mergeCell ref="Y47:AF47"/>
    <mergeCell ref="AG47:AN47"/>
    <mergeCell ref="A42:BL42"/>
    <mergeCell ref="A43:BL43"/>
    <mergeCell ref="A45:P46"/>
    <mergeCell ref="Q45:X46"/>
    <mergeCell ref="Y45:AF46"/>
    <mergeCell ref="AG45:AN46"/>
    <mergeCell ref="AO45:AV46"/>
    <mergeCell ref="A40:C40"/>
    <mergeCell ref="D40:I40"/>
    <mergeCell ref="J40:O40"/>
    <mergeCell ref="P40:AB40"/>
    <mergeCell ref="AS40:AZ40"/>
    <mergeCell ref="AS38:AZ38"/>
    <mergeCell ref="AC39:AJ39"/>
    <mergeCell ref="AK39:AR39"/>
    <mergeCell ref="AS39:AZ39"/>
    <mergeCell ref="AC38:AJ38"/>
    <mergeCell ref="AK38:AR38"/>
    <mergeCell ref="AC40:AJ40"/>
    <mergeCell ref="AK40:AR40"/>
    <mergeCell ref="A38:C38"/>
    <mergeCell ref="D38:I38"/>
    <mergeCell ref="J38:O38"/>
    <mergeCell ref="P38:AB38"/>
    <mergeCell ref="A39:C39"/>
    <mergeCell ref="D39:I39"/>
    <mergeCell ref="J39:O39"/>
    <mergeCell ref="P39:AB39"/>
    <mergeCell ref="AS36:AZ36"/>
    <mergeCell ref="A37:C37"/>
    <mergeCell ref="D37:I37"/>
    <mergeCell ref="J37:O37"/>
    <mergeCell ref="P37:AB37"/>
    <mergeCell ref="AC37:AJ37"/>
    <mergeCell ref="AK37:AR37"/>
    <mergeCell ref="AS37:AZ37"/>
    <mergeCell ref="A36:C36"/>
    <mergeCell ref="D36:I36"/>
    <mergeCell ref="A31:BL31"/>
    <mergeCell ref="A32:BL32"/>
    <mergeCell ref="A34:C35"/>
    <mergeCell ref="D34:I35"/>
    <mergeCell ref="J34:O35"/>
    <mergeCell ref="P34:AB35"/>
    <mergeCell ref="AC34:AJ35"/>
    <mergeCell ref="AK34:AR35"/>
    <mergeCell ref="AS34:AZ35"/>
    <mergeCell ref="J36:O36"/>
    <mergeCell ref="P36:AB36"/>
    <mergeCell ref="AC36:AJ36"/>
    <mergeCell ref="AK36:AR36"/>
    <mergeCell ref="A28:F28"/>
    <mergeCell ref="G28:L28"/>
    <mergeCell ref="M28:R28"/>
    <mergeCell ref="S28:BL28"/>
    <mergeCell ref="A29:F29"/>
    <mergeCell ref="G29:L29"/>
    <mergeCell ref="M29:R29"/>
    <mergeCell ref="S29:BL29"/>
    <mergeCell ref="L23:BL23"/>
    <mergeCell ref="A27:F27"/>
    <mergeCell ref="G27:L27"/>
    <mergeCell ref="M27:R27"/>
    <mergeCell ref="S27:BL27"/>
    <mergeCell ref="A26:F26"/>
    <mergeCell ref="G26:L26"/>
    <mergeCell ref="M26:R26"/>
    <mergeCell ref="S26:BL26"/>
    <mergeCell ref="A24:BL24"/>
    <mergeCell ref="AR20:BC20"/>
    <mergeCell ref="BD20:BG20"/>
    <mergeCell ref="BH20:BL20"/>
    <mergeCell ref="A21:BL21"/>
    <mergeCell ref="A20:T20"/>
    <mergeCell ref="U20:X20"/>
    <mergeCell ref="Y20:AM20"/>
    <mergeCell ref="AN20:AQ20"/>
    <mergeCell ref="A23:K23"/>
    <mergeCell ref="A17:K17"/>
    <mergeCell ref="L17:BL17"/>
    <mergeCell ref="A22:BL22"/>
    <mergeCell ref="A18:B18"/>
    <mergeCell ref="C18:K18"/>
    <mergeCell ref="L18:AB18"/>
    <mergeCell ref="AC18:BL18"/>
    <mergeCell ref="A19:K19"/>
    <mergeCell ref="L19:AB19"/>
    <mergeCell ref="AC19:BL19"/>
    <mergeCell ref="A15:K15"/>
    <mergeCell ref="L15:BL15"/>
    <mergeCell ref="A16:B16"/>
    <mergeCell ref="C16:K16"/>
    <mergeCell ref="L16:BL16"/>
    <mergeCell ref="A13:BL13"/>
    <mergeCell ref="A14:B14"/>
    <mergeCell ref="C14:K14"/>
    <mergeCell ref="L14:BL14"/>
    <mergeCell ref="AO8:BF8"/>
    <mergeCell ref="A12:BL12"/>
    <mergeCell ref="AO7:BL7"/>
    <mergeCell ref="AO9:BL9"/>
    <mergeCell ref="AO6:BF6"/>
    <mergeCell ref="AO1:BL1"/>
    <mergeCell ref="AO2:BL2"/>
    <mergeCell ref="AO3:BL3"/>
    <mergeCell ref="AO4:BL4"/>
  </mergeCells>
  <printOptions/>
  <pageMargins left="0.32" right="0.33" top="0.63" bottom="0.393700787401575" header="0.63" footer="0.4"/>
  <pageSetup fitToHeight="999" horizontalDpi="600" verticalDpi="600" orientation="landscape" paperSize="9" scale="44" r:id="rId3"/>
  <rowBreaks count="3" manualBreakCount="3">
    <brk id="30" max="64" man="1"/>
    <brk id="58" max="64" man="1"/>
    <brk id="79" max="6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CA118"/>
  <sheetViews>
    <sheetView view="pageBreakPreview" zoomScale="60" zoomScaleNormal="90" zoomScalePageLayoutView="0" workbookViewId="0" topLeftCell="A11">
      <selection activeCell="BF49" sqref="BF49:BG49"/>
    </sheetView>
  </sheetViews>
  <sheetFormatPr defaultColWidth="3.75390625" defaultRowHeight="12.75"/>
  <cols>
    <col min="1" max="65" width="4.375" style="10" customWidth="1"/>
    <col min="66" max="16384" width="3.75390625" style="10" customWidth="1"/>
  </cols>
  <sheetData>
    <row r="1" spans="41:64" s="9" customFormat="1" ht="54" customHeight="1">
      <c r="AO1" s="146" t="s">
        <v>82</v>
      </c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</row>
    <row r="2" spans="41:64" s="9" customFormat="1" ht="33" customHeight="1"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41:64" ht="56.25" customHeight="1">
      <c r="AO3" s="106" t="s">
        <v>139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41:64" ht="36.75" customHeight="1">
      <c r="AO4" s="108" t="s">
        <v>271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41:58" s="3" customFormat="1" ht="26.25" customHeight="1">
      <c r="AO5" s="31" t="s">
        <v>64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41:58" ht="15.7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41:64" ht="51" customHeight="1">
      <c r="AO7" s="109" t="s">
        <v>275</v>
      </c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</row>
    <row r="8" spans="41:58" s="3" customFormat="1" ht="23.25" customHeight="1">
      <c r="AO8" s="104" t="s">
        <v>1</v>
      </c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</row>
    <row r="9" spans="41:64" ht="35.25" customHeight="1">
      <c r="AO9" s="106" t="s">
        <v>279</v>
      </c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</row>
    <row r="10" ht="26.25"/>
    <row r="11" ht="26.25"/>
    <row r="12" spans="1:64" s="21" customFormat="1" ht="26.25" customHeight="1">
      <c r="A12" s="187" t="s">
        <v>65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</row>
    <row r="13" spans="1:64" s="21" customFormat="1" ht="47.25" customHeight="1">
      <c r="A13" s="187" t="s">
        <v>80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</row>
    <row r="14" spans="1:64" s="49" customFormat="1" ht="50.25" customHeight="1">
      <c r="A14" s="188">
        <v>1</v>
      </c>
      <c r="B14" s="188"/>
      <c r="C14" s="189">
        <v>10</v>
      </c>
      <c r="D14" s="189"/>
      <c r="E14" s="189"/>
      <c r="F14" s="189"/>
      <c r="G14" s="189"/>
      <c r="H14" s="189"/>
      <c r="I14" s="189"/>
      <c r="J14" s="189"/>
      <c r="K14" s="189"/>
      <c r="L14" s="112" t="s">
        <v>271</v>
      </c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</row>
    <row r="15" spans="1:64" s="3" customFormat="1" ht="30.75" customHeight="1">
      <c r="A15" s="190" t="s">
        <v>2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 t="s">
        <v>3</v>
      </c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</row>
    <row r="16" spans="1:64" ht="27.75" customHeight="1">
      <c r="A16" s="119" t="s">
        <v>29</v>
      </c>
      <c r="B16" s="119"/>
      <c r="C16" s="191">
        <v>10101</v>
      </c>
      <c r="D16" s="191"/>
      <c r="E16" s="191"/>
      <c r="F16" s="191"/>
      <c r="G16" s="191"/>
      <c r="H16" s="191"/>
      <c r="I16" s="191"/>
      <c r="J16" s="191"/>
      <c r="K16" s="191"/>
      <c r="L16" s="121" t="s">
        <v>271</v>
      </c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</row>
    <row r="17" spans="1:64" s="3" customFormat="1" ht="19.5" customHeight="1">
      <c r="A17" s="190" t="s">
        <v>2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 t="s">
        <v>4</v>
      </c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</row>
    <row r="18" spans="1:64" ht="49.5" customHeight="1">
      <c r="A18" s="119">
        <v>3</v>
      </c>
      <c r="B18" s="119"/>
      <c r="C18" s="191">
        <v>1011170</v>
      </c>
      <c r="D18" s="191"/>
      <c r="E18" s="191"/>
      <c r="F18" s="191"/>
      <c r="G18" s="191"/>
      <c r="H18" s="191"/>
      <c r="I18" s="191"/>
      <c r="J18" s="191"/>
      <c r="K18" s="191"/>
      <c r="L18" s="192" t="s">
        <v>153</v>
      </c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21" t="s">
        <v>154</v>
      </c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</row>
    <row r="19" spans="1:64" s="3" customFormat="1" ht="24" customHeight="1">
      <c r="A19" s="190" t="s">
        <v>2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 t="s">
        <v>266</v>
      </c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 t="s">
        <v>5</v>
      </c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</row>
    <row r="20" spans="1:64" s="12" customFormat="1" ht="64.5" customHeight="1">
      <c r="A20" s="193" t="s">
        <v>6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18">
        <v>1676770</v>
      </c>
      <c r="V20" s="118"/>
      <c r="W20" s="118"/>
      <c r="X20" s="118"/>
      <c r="Y20" s="119" t="s">
        <v>7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8">
        <v>1676770</v>
      </c>
      <c r="AO20" s="118"/>
      <c r="AP20" s="118"/>
      <c r="AQ20" s="118"/>
      <c r="AR20" s="119" t="s">
        <v>8</v>
      </c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8">
        <v>0</v>
      </c>
      <c r="BE20" s="118"/>
      <c r="BF20" s="118"/>
      <c r="BG20" s="118"/>
      <c r="BH20" s="119" t="s">
        <v>9</v>
      </c>
      <c r="BI20" s="119"/>
      <c r="BJ20" s="119"/>
      <c r="BK20" s="119"/>
      <c r="BL20" s="119"/>
    </row>
    <row r="21" spans="1:64" s="12" customFormat="1" ht="42.75" customHeight="1">
      <c r="A21" s="195" t="s">
        <v>10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</row>
    <row r="22" spans="1:64" ht="91.5" customHeight="1">
      <c r="A22" s="121" t="s">
        <v>255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</row>
    <row r="23" spans="1:64" s="12" customFormat="1" ht="63.75" customHeight="1">
      <c r="A23" s="119" t="s">
        <v>11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94" t="s">
        <v>155</v>
      </c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</row>
    <row r="24" spans="1:64" s="12" customFormat="1" ht="36.75" customHeight="1">
      <c r="A24" s="119" t="s">
        <v>12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</row>
    <row r="25" ht="26.25"/>
    <row r="26" spans="1:64" ht="32.25" customHeight="1">
      <c r="A26" s="127" t="s">
        <v>15</v>
      </c>
      <c r="B26" s="127"/>
      <c r="C26" s="127"/>
      <c r="D26" s="127"/>
      <c r="E26" s="127"/>
      <c r="F26" s="127"/>
      <c r="G26" s="127" t="s">
        <v>14</v>
      </c>
      <c r="H26" s="127"/>
      <c r="I26" s="127"/>
      <c r="J26" s="127"/>
      <c r="K26" s="127"/>
      <c r="L26" s="127"/>
      <c r="M26" s="127" t="s">
        <v>30</v>
      </c>
      <c r="N26" s="127"/>
      <c r="O26" s="127"/>
      <c r="P26" s="127"/>
      <c r="Q26" s="127"/>
      <c r="R26" s="127"/>
      <c r="S26" s="127" t="s">
        <v>13</v>
      </c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</row>
    <row r="27" spans="1:64" ht="23.25" customHeight="1">
      <c r="A27" s="127">
        <v>1</v>
      </c>
      <c r="B27" s="127"/>
      <c r="C27" s="127"/>
      <c r="D27" s="127"/>
      <c r="E27" s="127"/>
      <c r="F27" s="127"/>
      <c r="G27" s="127">
        <v>2</v>
      </c>
      <c r="H27" s="127"/>
      <c r="I27" s="127"/>
      <c r="J27" s="127"/>
      <c r="K27" s="127"/>
      <c r="L27" s="127"/>
      <c r="M27" s="127">
        <v>3</v>
      </c>
      <c r="N27" s="127"/>
      <c r="O27" s="127"/>
      <c r="P27" s="127"/>
      <c r="Q27" s="127"/>
      <c r="R27" s="127"/>
      <c r="S27" s="127">
        <v>4</v>
      </c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</row>
    <row r="28" spans="1:79" ht="26.25" hidden="1">
      <c r="A28" s="127" t="s">
        <v>38</v>
      </c>
      <c r="B28" s="127"/>
      <c r="C28" s="127"/>
      <c r="D28" s="127"/>
      <c r="E28" s="127"/>
      <c r="F28" s="127"/>
      <c r="G28" s="127" t="s">
        <v>39</v>
      </c>
      <c r="H28" s="127"/>
      <c r="I28" s="127"/>
      <c r="J28" s="127"/>
      <c r="K28" s="127"/>
      <c r="L28" s="127"/>
      <c r="M28" s="127" t="s">
        <v>40</v>
      </c>
      <c r="N28" s="127"/>
      <c r="O28" s="127"/>
      <c r="P28" s="127"/>
      <c r="Q28" s="127"/>
      <c r="R28" s="127"/>
      <c r="S28" s="141" t="s">
        <v>41</v>
      </c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CA28" s="10" t="s">
        <v>46</v>
      </c>
    </row>
    <row r="29" spans="1:79" ht="26.25">
      <c r="A29" s="127"/>
      <c r="B29" s="127"/>
      <c r="C29" s="127"/>
      <c r="D29" s="127"/>
      <c r="E29" s="127"/>
      <c r="F29" s="127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CA29" s="10" t="s">
        <v>47</v>
      </c>
    </row>
    <row r="30" spans="1:64" ht="26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s="12" customFormat="1" ht="27.75" customHeight="1">
      <c r="A31" s="195" t="s">
        <v>16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</row>
    <row r="32" spans="1:64" ht="26.25" customHeight="1">
      <c r="A32" s="196" t="s">
        <v>81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</row>
    <row r="33" ht="26.25"/>
    <row r="34" spans="1:52" ht="28.5" customHeight="1">
      <c r="A34" s="127" t="s">
        <v>15</v>
      </c>
      <c r="B34" s="127"/>
      <c r="C34" s="127"/>
      <c r="D34" s="127" t="s">
        <v>14</v>
      </c>
      <c r="E34" s="127"/>
      <c r="F34" s="127"/>
      <c r="G34" s="127"/>
      <c r="H34" s="127"/>
      <c r="I34" s="127"/>
      <c r="J34" s="127" t="s">
        <v>30</v>
      </c>
      <c r="K34" s="127"/>
      <c r="L34" s="127"/>
      <c r="M34" s="127"/>
      <c r="N34" s="127"/>
      <c r="O34" s="127"/>
      <c r="P34" s="127" t="s">
        <v>17</v>
      </c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 t="s">
        <v>20</v>
      </c>
      <c r="AD34" s="127"/>
      <c r="AE34" s="127"/>
      <c r="AF34" s="127"/>
      <c r="AG34" s="127"/>
      <c r="AH34" s="127"/>
      <c r="AI34" s="127"/>
      <c r="AJ34" s="127"/>
      <c r="AK34" s="127" t="s">
        <v>19</v>
      </c>
      <c r="AL34" s="127"/>
      <c r="AM34" s="127"/>
      <c r="AN34" s="127"/>
      <c r="AO34" s="127"/>
      <c r="AP34" s="127"/>
      <c r="AQ34" s="127"/>
      <c r="AR34" s="127"/>
      <c r="AS34" s="127" t="s">
        <v>18</v>
      </c>
      <c r="AT34" s="127"/>
      <c r="AU34" s="127"/>
      <c r="AV34" s="127"/>
      <c r="AW34" s="127"/>
      <c r="AX34" s="127"/>
      <c r="AY34" s="127"/>
      <c r="AZ34" s="127"/>
    </row>
    <row r="35" spans="1:52" ht="40.5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</row>
    <row r="36" spans="1:52" ht="25.5" customHeight="1">
      <c r="A36" s="127">
        <v>1</v>
      </c>
      <c r="B36" s="127"/>
      <c r="C36" s="127"/>
      <c r="D36" s="127">
        <v>2</v>
      </c>
      <c r="E36" s="127"/>
      <c r="F36" s="127"/>
      <c r="G36" s="127"/>
      <c r="H36" s="127"/>
      <c r="I36" s="127"/>
      <c r="J36" s="127">
        <v>3</v>
      </c>
      <c r="K36" s="127"/>
      <c r="L36" s="127"/>
      <c r="M36" s="127"/>
      <c r="N36" s="127"/>
      <c r="O36" s="127"/>
      <c r="P36" s="127">
        <v>4</v>
      </c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>
        <v>5</v>
      </c>
      <c r="AD36" s="127"/>
      <c r="AE36" s="127"/>
      <c r="AF36" s="127"/>
      <c r="AG36" s="127"/>
      <c r="AH36" s="127"/>
      <c r="AI36" s="127"/>
      <c r="AJ36" s="127"/>
      <c r="AK36" s="127">
        <v>6</v>
      </c>
      <c r="AL36" s="127"/>
      <c r="AM36" s="127"/>
      <c r="AN36" s="127"/>
      <c r="AO36" s="127"/>
      <c r="AP36" s="127"/>
      <c r="AQ36" s="127"/>
      <c r="AR36" s="127"/>
      <c r="AS36" s="127">
        <v>7</v>
      </c>
      <c r="AT36" s="127"/>
      <c r="AU36" s="127"/>
      <c r="AV36" s="127"/>
      <c r="AW36" s="127"/>
      <c r="AX36" s="127"/>
      <c r="AY36" s="127"/>
      <c r="AZ36" s="127"/>
    </row>
    <row r="37" spans="1:79" s="12" customFormat="1" ht="12.75" customHeight="1" hidden="1">
      <c r="A37" s="127" t="s">
        <v>38</v>
      </c>
      <c r="B37" s="127"/>
      <c r="C37" s="127"/>
      <c r="D37" s="127" t="s">
        <v>39</v>
      </c>
      <c r="E37" s="127"/>
      <c r="F37" s="127"/>
      <c r="G37" s="127"/>
      <c r="H37" s="127"/>
      <c r="I37" s="127"/>
      <c r="J37" s="127" t="s">
        <v>40</v>
      </c>
      <c r="K37" s="127"/>
      <c r="L37" s="127"/>
      <c r="M37" s="127"/>
      <c r="N37" s="127"/>
      <c r="O37" s="127"/>
      <c r="P37" s="141" t="s">
        <v>41</v>
      </c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79" t="s">
        <v>42</v>
      </c>
      <c r="AD37" s="79"/>
      <c r="AE37" s="79"/>
      <c r="AF37" s="79"/>
      <c r="AG37" s="79"/>
      <c r="AH37" s="79"/>
      <c r="AI37" s="79"/>
      <c r="AJ37" s="79"/>
      <c r="AK37" s="79" t="s">
        <v>43</v>
      </c>
      <c r="AL37" s="79"/>
      <c r="AM37" s="79"/>
      <c r="AN37" s="79"/>
      <c r="AO37" s="79"/>
      <c r="AP37" s="79"/>
      <c r="AQ37" s="79"/>
      <c r="AR37" s="79"/>
      <c r="AS37" s="198" t="s">
        <v>44</v>
      </c>
      <c r="AT37" s="79"/>
      <c r="AU37" s="79"/>
      <c r="AV37" s="79"/>
      <c r="AW37" s="79"/>
      <c r="AX37" s="79"/>
      <c r="AY37" s="79"/>
      <c r="AZ37" s="79"/>
      <c r="CA37" s="12" t="s">
        <v>48</v>
      </c>
    </row>
    <row r="38" spans="1:79" s="12" customFormat="1" ht="80.25" customHeight="1">
      <c r="A38" s="57"/>
      <c r="B38" s="57"/>
      <c r="C38" s="57"/>
      <c r="D38" s="199" t="s">
        <v>156</v>
      </c>
      <c r="E38" s="199"/>
      <c r="F38" s="199"/>
      <c r="G38" s="199"/>
      <c r="H38" s="199"/>
      <c r="I38" s="199"/>
      <c r="J38" s="199" t="s">
        <v>153</v>
      </c>
      <c r="K38" s="199"/>
      <c r="L38" s="199"/>
      <c r="M38" s="199"/>
      <c r="N38" s="199"/>
      <c r="O38" s="199"/>
      <c r="P38" s="53" t="s">
        <v>157</v>
      </c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8"/>
      <c r="AC38" s="200">
        <f>AC41</f>
        <v>1676.8</v>
      </c>
      <c r="AD38" s="200"/>
      <c r="AE38" s="200"/>
      <c r="AF38" s="200"/>
      <c r="AG38" s="200"/>
      <c r="AH38" s="200"/>
      <c r="AI38" s="200"/>
      <c r="AJ38" s="200"/>
      <c r="AK38" s="200">
        <f>AK41</f>
        <v>0</v>
      </c>
      <c r="AL38" s="200"/>
      <c r="AM38" s="200"/>
      <c r="AN38" s="200"/>
      <c r="AO38" s="200"/>
      <c r="AP38" s="200"/>
      <c r="AQ38" s="200"/>
      <c r="AR38" s="200"/>
      <c r="AS38" s="200">
        <f>AC38+AK38</f>
        <v>1676.8</v>
      </c>
      <c r="AT38" s="200"/>
      <c r="AU38" s="200"/>
      <c r="AV38" s="200"/>
      <c r="AW38" s="200"/>
      <c r="AX38" s="200"/>
      <c r="AY38" s="200"/>
      <c r="AZ38" s="200"/>
      <c r="CA38" s="12" t="s">
        <v>49</v>
      </c>
    </row>
    <row r="39" spans="1:52" ht="59.25" customHeight="1">
      <c r="A39" s="127">
        <v>1</v>
      </c>
      <c r="B39" s="127"/>
      <c r="C39" s="127"/>
      <c r="D39" s="183" t="s">
        <v>156</v>
      </c>
      <c r="E39" s="183"/>
      <c r="F39" s="183"/>
      <c r="G39" s="183"/>
      <c r="H39" s="183"/>
      <c r="I39" s="183"/>
      <c r="J39" s="183" t="s">
        <v>153</v>
      </c>
      <c r="K39" s="183"/>
      <c r="L39" s="183"/>
      <c r="M39" s="183"/>
      <c r="N39" s="183"/>
      <c r="O39" s="183"/>
      <c r="P39" s="61" t="s">
        <v>158</v>
      </c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2"/>
      <c r="AC39" s="186">
        <v>1296.1</v>
      </c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>
        <f>AC39+AK39</f>
        <v>1296.1</v>
      </c>
      <c r="AT39" s="186"/>
      <c r="AU39" s="186"/>
      <c r="AV39" s="186"/>
      <c r="AW39" s="186"/>
      <c r="AX39" s="186"/>
      <c r="AY39" s="186"/>
      <c r="AZ39" s="186"/>
    </row>
    <row r="40" spans="1:52" ht="81" customHeight="1">
      <c r="A40" s="127">
        <v>2</v>
      </c>
      <c r="B40" s="127"/>
      <c r="C40" s="127"/>
      <c r="D40" s="183" t="s">
        <v>156</v>
      </c>
      <c r="E40" s="183"/>
      <c r="F40" s="183"/>
      <c r="G40" s="183"/>
      <c r="H40" s="183"/>
      <c r="I40" s="183"/>
      <c r="J40" s="183" t="s">
        <v>153</v>
      </c>
      <c r="K40" s="183"/>
      <c r="L40" s="183"/>
      <c r="M40" s="183"/>
      <c r="N40" s="183"/>
      <c r="O40" s="183"/>
      <c r="P40" s="56" t="s">
        <v>246</v>
      </c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5"/>
      <c r="AC40" s="186">
        <v>380.7</v>
      </c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>
        <f>AC40+AK40</f>
        <v>380.7</v>
      </c>
      <c r="AT40" s="186"/>
      <c r="AU40" s="186"/>
      <c r="AV40" s="186"/>
      <c r="AW40" s="186"/>
      <c r="AX40" s="186"/>
      <c r="AY40" s="186"/>
      <c r="AZ40" s="186"/>
    </row>
    <row r="41" spans="1:52" s="12" customFormat="1" ht="33.75" customHeight="1">
      <c r="A41" s="57"/>
      <c r="B41" s="57"/>
      <c r="C41" s="57"/>
      <c r="D41" s="199" t="s">
        <v>71</v>
      </c>
      <c r="E41" s="199"/>
      <c r="F41" s="199"/>
      <c r="G41" s="199"/>
      <c r="H41" s="199"/>
      <c r="I41" s="199"/>
      <c r="J41" s="199" t="s">
        <v>71</v>
      </c>
      <c r="K41" s="199"/>
      <c r="L41" s="199"/>
      <c r="M41" s="199"/>
      <c r="N41" s="199"/>
      <c r="O41" s="199"/>
      <c r="P41" s="53" t="s">
        <v>72</v>
      </c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3"/>
      <c r="AC41" s="200">
        <f>AC39+AC40</f>
        <v>1676.8</v>
      </c>
      <c r="AD41" s="200"/>
      <c r="AE41" s="200"/>
      <c r="AF41" s="200"/>
      <c r="AG41" s="200"/>
      <c r="AH41" s="200"/>
      <c r="AI41" s="200"/>
      <c r="AJ41" s="200"/>
      <c r="AK41" s="200">
        <f>SUM(AK39:AR39)</f>
        <v>0</v>
      </c>
      <c r="AL41" s="200"/>
      <c r="AM41" s="200"/>
      <c r="AN41" s="200"/>
      <c r="AO41" s="200"/>
      <c r="AP41" s="200"/>
      <c r="AQ41" s="200"/>
      <c r="AR41" s="200"/>
      <c r="AS41" s="200">
        <f>AC41+AK41</f>
        <v>1676.8</v>
      </c>
      <c r="AT41" s="200"/>
      <c r="AU41" s="200"/>
      <c r="AV41" s="200"/>
      <c r="AW41" s="200"/>
      <c r="AX41" s="200"/>
      <c r="AY41" s="200"/>
      <c r="AZ41" s="200"/>
    </row>
    <row r="42" ht="26.25"/>
    <row r="43" spans="1:64" s="12" customFormat="1" ht="39" customHeight="1">
      <c r="A43" s="195" t="s">
        <v>32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</row>
    <row r="44" spans="1:64" ht="27.75" customHeight="1">
      <c r="A44" s="196" t="s">
        <v>81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</row>
    <row r="45" ht="26.25"/>
    <row r="46" spans="1:48" ht="15.75" customHeight="1">
      <c r="A46" s="127" t="s">
        <v>31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 t="s">
        <v>14</v>
      </c>
      <c r="R46" s="127"/>
      <c r="S46" s="127"/>
      <c r="T46" s="127"/>
      <c r="U46" s="127"/>
      <c r="V46" s="127"/>
      <c r="W46" s="127"/>
      <c r="X46" s="127"/>
      <c r="Y46" s="127" t="s">
        <v>20</v>
      </c>
      <c r="Z46" s="127"/>
      <c r="AA46" s="127"/>
      <c r="AB46" s="127"/>
      <c r="AC46" s="127"/>
      <c r="AD46" s="127"/>
      <c r="AE46" s="127"/>
      <c r="AF46" s="127"/>
      <c r="AG46" s="127" t="s">
        <v>19</v>
      </c>
      <c r="AH46" s="127"/>
      <c r="AI46" s="127"/>
      <c r="AJ46" s="127"/>
      <c r="AK46" s="127"/>
      <c r="AL46" s="127"/>
      <c r="AM46" s="127"/>
      <c r="AN46" s="127"/>
      <c r="AO46" s="127" t="s">
        <v>18</v>
      </c>
      <c r="AP46" s="127"/>
      <c r="AQ46" s="127"/>
      <c r="AR46" s="127"/>
      <c r="AS46" s="127"/>
      <c r="AT46" s="127"/>
      <c r="AU46" s="127"/>
      <c r="AV46" s="127"/>
    </row>
    <row r="47" spans="1:48" ht="28.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</row>
    <row r="48" spans="1:48" ht="22.5" customHeight="1">
      <c r="A48" s="127">
        <v>1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>
        <v>2</v>
      </c>
      <c r="R48" s="127"/>
      <c r="S48" s="127"/>
      <c r="T48" s="127"/>
      <c r="U48" s="127"/>
      <c r="V48" s="127"/>
      <c r="W48" s="127"/>
      <c r="X48" s="127"/>
      <c r="Y48" s="127">
        <v>3</v>
      </c>
      <c r="Z48" s="127"/>
      <c r="AA48" s="127"/>
      <c r="AB48" s="127"/>
      <c r="AC48" s="127"/>
      <c r="AD48" s="127"/>
      <c r="AE48" s="127"/>
      <c r="AF48" s="127"/>
      <c r="AG48" s="127">
        <v>4</v>
      </c>
      <c r="AH48" s="127"/>
      <c r="AI48" s="127"/>
      <c r="AJ48" s="127"/>
      <c r="AK48" s="127"/>
      <c r="AL48" s="127"/>
      <c r="AM48" s="127"/>
      <c r="AN48" s="127"/>
      <c r="AO48" s="127">
        <v>5</v>
      </c>
      <c r="AP48" s="127"/>
      <c r="AQ48" s="127"/>
      <c r="AR48" s="127"/>
      <c r="AS48" s="127"/>
      <c r="AT48" s="127"/>
      <c r="AU48" s="127"/>
      <c r="AV48" s="127"/>
    </row>
    <row r="49" spans="1:79" ht="22.5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27"/>
      <c r="R49" s="127"/>
      <c r="S49" s="127"/>
      <c r="T49" s="127"/>
      <c r="U49" s="127"/>
      <c r="V49" s="127"/>
      <c r="W49" s="127"/>
      <c r="X49" s="127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CA49" s="10" t="s">
        <v>50</v>
      </c>
    </row>
    <row r="50" spans="1:79" s="12" customFormat="1" ht="22.5" customHeight="1">
      <c r="A50" s="53" t="s">
        <v>72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8"/>
      <c r="Q50" s="199" t="s">
        <v>71</v>
      </c>
      <c r="R50" s="199"/>
      <c r="S50" s="199"/>
      <c r="T50" s="199"/>
      <c r="U50" s="199"/>
      <c r="V50" s="199"/>
      <c r="W50" s="199"/>
      <c r="X50" s="199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>
        <f>Y50+AG50</f>
        <v>0</v>
      </c>
      <c r="AP50" s="84"/>
      <c r="AQ50" s="84"/>
      <c r="AR50" s="84"/>
      <c r="AS50" s="84"/>
      <c r="AT50" s="84"/>
      <c r="AU50" s="84"/>
      <c r="AV50" s="84"/>
      <c r="CA50" s="12" t="s">
        <v>51</v>
      </c>
    </row>
    <row r="51" ht="22.5" customHeight="1"/>
    <row r="52" ht="26.25"/>
    <row r="53" spans="1:64" s="12" customFormat="1" ht="40.5" customHeight="1">
      <c r="A53" s="119" t="s">
        <v>21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</row>
    <row r="54" spans="1:64" ht="14.25" customHeight="1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</row>
    <row r="55" ht="18" customHeight="1"/>
    <row r="56" spans="1:55" ht="57" customHeight="1">
      <c r="A56" s="127" t="s">
        <v>15</v>
      </c>
      <c r="B56" s="127"/>
      <c r="C56" s="127"/>
      <c r="D56" s="127"/>
      <c r="E56" s="127"/>
      <c r="F56" s="127"/>
      <c r="G56" s="169" t="s">
        <v>14</v>
      </c>
      <c r="H56" s="170"/>
      <c r="I56" s="170"/>
      <c r="J56" s="170"/>
      <c r="K56" s="170"/>
      <c r="L56" s="171"/>
      <c r="M56" s="127" t="s">
        <v>34</v>
      </c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 t="s">
        <v>23</v>
      </c>
      <c r="AA56" s="127"/>
      <c r="AB56" s="127"/>
      <c r="AC56" s="127"/>
      <c r="AD56" s="127"/>
      <c r="AE56" s="127" t="s">
        <v>22</v>
      </c>
      <c r="AF56" s="127"/>
      <c r="AG56" s="127"/>
      <c r="AH56" s="127"/>
      <c r="AI56" s="127"/>
      <c r="AJ56" s="127"/>
      <c r="AK56" s="127"/>
      <c r="AL56" s="127"/>
      <c r="AM56" s="127"/>
      <c r="AN56" s="127"/>
      <c r="AO56" s="169" t="s">
        <v>33</v>
      </c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1"/>
    </row>
    <row r="57" spans="1:55" ht="24.75" customHeight="1">
      <c r="A57" s="127">
        <v>1</v>
      </c>
      <c r="B57" s="127"/>
      <c r="C57" s="127"/>
      <c r="D57" s="127"/>
      <c r="E57" s="127"/>
      <c r="F57" s="127"/>
      <c r="G57" s="169">
        <v>2</v>
      </c>
      <c r="H57" s="170"/>
      <c r="I57" s="170"/>
      <c r="J57" s="170"/>
      <c r="K57" s="170"/>
      <c r="L57" s="171"/>
      <c r="M57" s="127">
        <v>3</v>
      </c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>
        <v>4</v>
      </c>
      <c r="AA57" s="127"/>
      <c r="AB57" s="127"/>
      <c r="AC57" s="127"/>
      <c r="AD57" s="127"/>
      <c r="AE57" s="127">
        <v>5</v>
      </c>
      <c r="AF57" s="127"/>
      <c r="AG57" s="127"/>
      <c r="AH57" s="127"/>
      <c r="AI57" s="127"/>
      <c r="AJ57" s="127"/>
      <c r="AK57" s="127"/>
      <c r="AL57" s="127"/>
      <c r="AM57" s="127"/>
      <c r="AN57" s="127"/>
      <c r="AO57" s="169">
        <v>6</v>
      </c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1"/>
    </row>
    <row r="58" spans="1:79" ht="17.25" customHeight="1" hidden="1">
      <c r="A58" s="127"/>
      <c r="B58" s="127"/>
      <c r="C58" s="127"/>
      <c r="D58" s="127"/>
      <c r="E58" s="127"/>
      <c r="F58" s="127"/>
      <c r="G58" s="169" t="s">
        <v>39</v>
      </c>
      <c r="H58" s="170"/>
      <c r="I58" s="170"/>
      <c r="J58" s="170"/>
      <c r="K58" s="170"/>
      <c r="L58" s="171"/>
      <c r="M58" s="141" t="s">
        <v>41</v>
      </c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27" t="s">
        <v>56</v>
      </c>
      <c r="AA58" s="127"/>
      <c r="AB58" s="127"/>
      <c r="AC58" s="127"/>
      <c r="AD58" s="127"/>
      <c r="AE58" s="141" t="s">
        <v>57</v>
      </c>
      <c r="AF58" s="141"/>
      <c r="AG58" s="141"/>
      <c r="AH58" s="141"/>
      <c r="AI58" s="141"/>
      <c r="AJ58" s="141"/>
      <c r="AK58" s="141"/>
      <c r="AL58" s="141"/>
      <c r="AM58" s="141"/>
      <c r="AN58" s="141"/>
      <c r="AO58" s="164" t="s">
        <v>66</v>
      </c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6"/>
      <c r="CA58" s="10" t="s">
        <v>52</v>
      </c>
    </row>
    <row r="59" spans="1:79" s="12" customFormat="1" ht="77.25" customHeight="1">
      <c r="A59" s="57"/>
      <c r="B59" s="57"/>
      <c r="C59" s="57"/>
      <c r="D59" s="57"/>
      <c r="E59" s="57"/>
      <c r="F59" s="57"/>
      <c r="G59" s="58" t="str">
        <f>D38</f>
        <v>1011170</v>
      </c>
      <c r="H59" s="151"/>
      <c r="I59" s="151"/>
      <c r="J59" s="151"/>
      <c r="K59" s="151"/>
      <c r="L59" s="152"/>
      <c r="M59" s="53" t="str">
        <f>P38</f>
        <v>1011170 - Забезпечення належної методичної роботи установами освіти</v>
      </c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4"/>
      <c r="Z59" s="53" t="s">
        <v>71</v>
      </c>
      <c r="AA59" s="167"/>
      <c r="AB59" s="167"/>
      <c r="AC59" s="167"/>
      <c r="AD59" s="168"/>
      <c r="AE59" s="53" t="s">
        <v>71</v>
      </c>
      <c r="AF59" s="167"/>
      <c r="AG59" s="167"/>
      <c r="AH59" s="167"/>
      <c r="AI59" s="167"/>
      <c r="AJ59" s="167"/>
      <c r="AK59" s="167"/>
      <c r="AL59" s="167"/>
      <c r="AM59" s="167"/>
      <c r="AN59" s="168"/>
      <c r="AO59" s="175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7"/>
      <c r="CA59" s="12" t="s">
        <v>53</v>
      </c>
    </row>
    <row r="60" spans="1:55" s="12" customFormat="1" ht="75" customHeight="1">
      <c r="A60" s="57">
        <v>1</v>
      </c>
      <c r="B60" s="57"/>
      <c r="C60" s="57"/>
      <c r="D60" s="57"/>
      <c r="E60" s="57"/>
      <c r="F60" s="57"/>
      <c r="G60" s="58" t="str">
        <f>D39</f>
        <v>1011170</v>
      </c>
      <c r="H60" s="151"/>
      <c r="I60" s="151"/>
      <c r="J60" s="151"/>
      <c r="K60" s="151"/>
      <c r="L60" s="152"/>
      <c r="M60" s="53" t="str">
        <f>P39</f>
        <v>Забезпечення належної  методичної роботи установами освіти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  <c r="Z60" s="53" t="s">
        <v>71</v>
      </c>
      <c r="AA60" s="82"/>
      <c r="AB60" s="82"/>
      <c r="AC60" s="82"/>
      <c r="AD60" s="83"/>
      <c r="AE60" s="53" t="s">
        <v>71</v>
      </c>
      <c r="AF60" s="82"/>
      <c r="AG60" s="82"/>
      <c r="AH60" s="82"/>
      <c r="AI60" s="82"/>
      <c r="AJ60" s="82"/>
      <c r="AK60" s="82"/>
      <c r="AL60" s="82"/>
      <c r="AM60" s="82"/>
      <c r="AN60" s="83"/>
      <c r="AO60" s="175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7"/>
    </row>
    <row r="61" spans="1:55" s="12" customFormat="1" ht="36" customHeight="1">
      <c r="A61" s="57"/>
      <c r="B61" s="57"/>
      <c r="C61" s="57"/>
      <c r="D61" s="57"/>
      <c r="E61" s="57"/>
      <c r="F61" s="57"/>
      <c r="G61" s="58" t="s">
        <v>156</v>
      </c>
      <c r="H61" s="59"/>
      <c r="I61" s="59"/>
      <c r="J61" s="59"/>
      <c r="K61" s="59"/>
      <c r="L61" s="52"/>
      <c r="M61" s="53" t="s">
        <v>73</v>
      </c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53" t="s">
        <v>71</v>
      </c>
      <c r="AA61" s="82"/>
      <c r="AB61" s="82"/>
      <c r="AC61" s="82"/>
      <c r="AD61" s="83"/>
      <c r="AE61" s="53" t="s">
        <v>71</v>
      </c>
      <c r="AF61" s="82"/>
      <c r="AG61" s="82"/>
      <c r="AH61" s="82"/>
      <c r="AI61" s="82"/>
      <c r="AJ61" s="82"/>
      <c r="AK61" s="82"/>
      <c r="AL61" s="82"/>
      <c r="AM61" s="82"/>
      <c r="AN61" s="83"/>
      <c r="AO61" s="175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7"/>
    </row>
    <row r="62" spans="1:55" s="12" customFormat="1" ht="30" customHeight="1">
      <c r="A62" s="127"/>
      <c r="B62" s="127"/>
      <c r="C62" s="127"/>
      <c r="D62" s="127"/>
      <c r="E62" s="127"/>
      <c r="F62" s="127"/>
      <c r="G62" s="161"/>
      <c r="H62" s="162"/>
      <c r="I62" s="162"/>
      <c r="J62" s="162"/>
      <c r="K62" s="162"/>
      <c r="L62" s="163"/>
      <c r="M62" s="56" t="s">
        <v>84</v>
      </c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78"/>
      <c r="Z62" s="56" t="s">
        <v>75</v>
      </c>
      <c r="AA62" s="51"/>
      <c r="AB62" s="51"/>
      <c r="AC62" s="51"/>
      <c r="AD62" s="78"/>
      <c r="AE62" s="56" t="s">
        <v>90</v>
      </c>
      <c r="AF62" s="51"/>
      <c r="AG62" s="51"/>
      <c r="AH62" s="51"/>
      <c r="AI62" s="51"/>
      <c r="AJ62" s="51"/>
      <c r="AK62" s="51"/>
      <c r="AL62" s="51"/>
      <c r="AM62" s="51"/>
      <c r="AN62" s="78"/>
      <c r="AO62" s="158">
        <v>1</v>
      </c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60"/>
    </row>
    <row r="63" spans="1:55" s="12" customFormat="1" ht="30" customHeight="1">
      <c r="A63" s="127"/>
      <c r="B63" s="127"/>
      <c r="C63" s="127"/>
      <c r="D63" s="127"/>
      <c r="E63" s="127"/>
      <c r="F63" s="127"/>
      <c r="G63" s="161"/>
      <c r="H63" s="162"/>
      <c r="I63" s="162"/>
      <c r="J63" s="162"/>
      <c r="K63" s="162"/>
      <c r="L63" s="163"/>
      <c r="M63" s="61" t="s">
        <v>159</v>
      </c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56" t="s">
        <v>75</v>
      </c>
      <c r="AA63" s="51"/>
      <c r="AB63" s="51"/>
      <c r="AC63" s="51"/>
      <c r="AD63" s="78"/>
      <c r="AE63" s="56" t="s">
        <v>92</v>
      </c>
      <c r="AF63" s="51"/>
      <c r="AG63" s="51"/>
      <c r="AH63" s="51"/>
      <c r="AI63" s="51"/>
      <c r="AJ63" s="51"/>
      <c r="AK63" s="51"/>
      <c r="AL63" s="51"/>
      <c r="AM63" s="51"/>
      <c r="AN63" s="78"/>
      <c r="AO63" s="158">
        <v>9</v>
      </c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60"/>
    </row>
    <row r="64" spans="1:55" s="12" customFormat="1" ht="30" customHeight="1">
      <c r="A64" s="127"/>
      <c r="B64" s="127"/>
      <c r="C64" s="127"/>
      <c r="D64" s="127"/>
      <c r="E64" s="127"/>
      <c r="F64" s="127"/>
      <c r="G64" s="161"/>
      <c r="H64" s="162"/>
      <c r="I64" s="162"/>
      <c r="J64" s="162"/>
      <c r="K64" s="162"/>
      <c r="L64" s="163"/>
      <c r="M64" s="61" t="s">
        <v>88</v>
      </c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56" t="s">
        <v>75</v>
      </c>
      <c r="AA64" s="51"/>
      <c r="AB64" s="51"/>
      <c r="AC64" s="51"/>
      <c r="AD64" s="78"/>
      <c r="AE64" s="56" t="s">
        <v>92</v>
      </c>
      <c r="AF64" s="51"/>
      <c r="AG64" s="51"/>
      <c r="AH64" s="51"/>
      <c r="AI64" s="51"/>
      <c r="AJ64" s="51"/>
      <c r="AK64" s="51"/>
      <c r="AL64" s="51"/>
      <c r="AM64" s="51"/>
      <c r="AN64" s="78"/>
      <c r="AO64" s="158">
        <v>1</v>
      </c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60"/>
    </row>
    <row r="65" spans="1:55" s="12" customFormat="1" ht="30" customHeight="1">
      <c r="A65" s="127"/>
      <c r="B65" s="127"/>
      <c r="C65" s="127"/>
      <c r="D65" s="127"/>
      <c r="E65" s="127"/>
      <c r="F65" s="127"/>
      <c r="G65" s="161"/>
      <c r="H65" s="162"/>
      <c r="I65" s="162"/>
      <c r="J65" s="162"/>
      <c r="K65" s="162"/>
      <c r="L65" s="163"/>
      <c r="M65" s="61" t="s">
        <v>89</v>
      </c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56" t="s">
        <v>75</v>
      </c>
      <c r="AA65" s="51"/>
      <c r="AB65" s="51"/>
      <c r="AC65" s="51"/>
      <c r="AD65" s="78"/>
      <c r="AE65" s="56" t="s">
        <v>92</v>
      </c>
      <c r="AF65" s="51"/>
      <c r="AG65" s="51"/>
      <c r="AH65" s="51"/>
      <c r="AI65" s="51"/>
      <c r="AJ65" s="51"/>
      <c r="AK65" s="51"/>
      <c r="AL65" s="51"/>
      <c r="AM65" s="51"/>
      <c r="AN65" s="78"/>
      <c r="AO65" s="172">
        <v>1.5</v>
      </c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4"/>
    </row>
    <row r="66" spans="1:55" s="12" customFormat="1" ht="54.75" customHeight="1">
      <c r="A66" s="127"/>
      <c r="B66" s="127"/>
      <c r="C66" s="127"/>
      <c r="D66" s="127"/>
      <c r="E66" s="127"/>
      <c r="F66" s="127"/>
      <c r="G66" s="161"/>
      <c r="H66" s="162"/>
      <c r="I66" s="162"/>
      <c r="J66" s="162"/>
      <c r="K66" s="162"/>
      <c r="L66" s="163"/>
      <c r="M66" s="205" t="s">
        <v>74</v>
      </c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7"/>
      <c r="Z66" s="56" t="s">
        <v>75</v>
      </c>
      <c r="AA66" s="51"/>
      <c r="AB66" s="51"/>
      <c r="AC66" s="51"/>
      <c r="AD66" s="78"/>
      <c r="AE66" s="56" t="s">
        <v>92</v>
      </c>
      <c r="AF66" s="51"/>
      <c r="AG66" s="51"/>
      <c r="AH66" s="51"/>
      <c r="AI66" s="51"/>
      <c r="AJ66" s="51"/>
      <c r="AK66" s="51"/>
      <c r="AL66" s="51"/>
      <c r="AM66" s="51"/>
      <c r="AN66" s="78"/>
      <c r="AO66" s="172">
        <f>SUM(AO63:BC65)</f>
        <v>11.5</v>
      </c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4"/>
    </row>
    <row r="67" spans="1:55" s="12" customFormat="1" ht="36.75" customHeight="1">
      <c r="A67" s="127"/>
      <c r="B67" s="127"/>
      <c r="C67" s="127"/>
      <c r="D67" s="127"/>
      <c r="E67" s="127"/>
      <c r="F67" s="127"/>
      <c r="G67" s="161"/>
      <c r="H67" s="162"/>
      <c r="I67" s="162"/>
      <c r="J67" s="162"/>
      <c r="K67" s="162"/>
      <c r="L67" s="163"/>
      <c r="M67" s="53" t="s">
        <v>93</v>
      </c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56"/>
      <c r="AA67" s="51"/>
      <c r="AB67" s="51"/>
      <c r="AC67" s="51"/>
      <c r="AD67" s="78"/>
      <c r="AE67" s="56"/>
      <c r="AF67" s="51"/>
      <c r="AG67" s="51"/>
      <c r="AH67" s="51"/>
      <c r="AI67" s="51"/>
      <c r="AJ67" s="51"/>
      <c r="AK67" s="51"/>
      <c r="AL67" s="51"/>
      <c r="AM67" s="51"/>
      <c r="AN67" s="78"/>
      <c r="AO67" s="164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6"/>
    </row>
    <row r="68" spans="1:55" s="12" customFormat="1" ht="54" customHeight="1">
      <c r="A68" s="127"/>
      <c r="B68" s="127"/>
      <c r="C68" s="127"/>
      <c r="D68" s="127"/>
      <c r="E68" s="127"/>
      <c r="F68" s="127"/>
      <c r="G68" s="161"/>
      <c r="H68" s="162"/>
      <c r="I68" s="162"/>
      <c r="J68" s="162"/>
      <c r="K68" s="162"/>
      <c r="L68" s="163"/>
      <c r="M68" s="61" t="s">
        <v>160</v>
      </c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56" t="s">
        <v>98</v>
      </c>
      <c r="AA68" s="51"/>
      <c r="AB68" s="51"/>
      <c r="AC68" s="51"/>
      <c r="AD68" s="78"/>
      <c r="AE68" s="56" t="s">
        <v>90</v>
      </c>
      <c r="AF68" s="51"/>
      <c r="AG68" s="51"/>
      <c r="AH68" s="51"/>
      <c r="AI68" s="51"/>
      <c r="AJ68" s="51"/>
      <c r="AK68" s="51"/>
      <c r="AL68" s="51"/>
      <c r="AM68" s="51"/>
      <c r="AN68" s="78"/>
      <c r="AO68" s="158">
        <v>10</v>
      </c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60"/>
    </row>
    <row r="69" spans="1:55" s="12" customFormat="1" ht="32.25" customHeight="1">
      <c r="A69" s="127"/>
      <c r="B69" s="127"/>
      <c r="C69" s="127"/>
      <c r="D69" s="127"/>
      <c r="E69" s="127"/>
      <c r="F69" s="127"/>
      <c r="G69" s="161"/>
      <c r="H69" s="162"/>
      <c r="I69" s="162"/>
      <c r="J69" s="162"/>
      <c r="K69" s="162"/>
      <c r="L69" s="163"/>
      <c r="M69" s="61" t="s">
        <v>161</v>
      </c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56" t="s">
        <v>98</v>
      </c>
      <c r="AA69" s="51"/>
      <c r="AB69" s="51"/>
      <c r="AC69" s="51"/>
      <c r="AD69" s="78"/>
      <c r="AE69" s="56" t="s">
        <v>90</v>
      </c>
      <c r="AF69" s="51"/>
      <c r="AG69" s="51"/>
      <c r="AH69" s="51"/>
      <c r="AI69" s="51"/>
      <c r="AJ69" s="51"/>
      <c r="AK69" s="51"/>
      <c r="AL69" s="51"/>
      <c r="AM69" s="51"/>
      <c r="AN69" s="78"/>
      <c r="AO69" s="158">
        <v>127</v>
      </c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60"/>
    </row>
    <row r="70" spans="1:55" s="12" customFormat="1" ht="32.25" customHeight="1">
      <c r="A70" s="127"/>
      <c r="B70" s="127"/>
      <c r="C70" s="127"/>
      <c r="D70" s="127"/>
      <c r="E70" s="127"/>
      <c r="F70" s="127"/>
      <c r="G70" s="161"/>
      <c r="H70" s="162"/>
      <c r="I70" s="162"/>
      <c r="J70" s="162"/>
      <c r="K70" s="162"/>
      <c r="L70" s="163"/>
      <c r="M70" s="61" t="s">
        <v>162</v>
      </c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56" t="s">
        <v>98</v>
      </c>
      <c r="AA70" s="51"/>
      <c r="AB70" s="51"/>
      <c r="AC70" s="51"/>
      <c r="AD70" s="78"/>
      <c r="AE70" s="56" t="s">
        <v>90</v>
      </c>
      <c r="AF70" s="51"/>
      <c r="AG70" s="51"/>
      <c r="AH70" s="51"/>
      <c r="AI70" s="51"/>
      <c r="AJ70" s="51"/>
      <c r="AK70" s="51"/>
      <c r="AL70" s="51"/>
      <c r="AM70" s="51"/>
      <c r="AN70" s="78"/>
      <c r="AO70" s="158">
        <v>320</v>
      </c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60"/>
    </row>
    <row r="71" spans="1:55" s="12" customFormat="1" ht="32.25" customHeight="1">
      <c r="A71" s="127"/>
      <c r="B71" s="127"/>
      <c r="C71" s="127"/>
      <c r="D71" s="127"/>
      <c r="E71" s="127"/>
      <c r="F71" s="127"/>
      <c r="G71" s="161"/>
      <c r="H71" s="162"/>
      <c r="I71" s="162"/>
      <c r="J71" s="162"/>
      <c r="K71" s="162"/>
      <c r="L71" s="163"/>
      <c r="M71" s="61" t="s">
        <v>163</v>
      </c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56" t="s">
        <v>98</v>
      </c>
      <c r="AA71" s="51"/>
      <c r="AB71" s="51"/>
      <c r="AC71" s="51"/>
      <c r="AD71" s="78"/>
      <c r="AE71" s="56" t="s">
        <v>90</v>
      </c>
      <c r="AF71" s="51"/>
      <c r="AG71" s="51"/>
      <c r="AH71" s="51"/>
      <c r="AI71" s="51"/>
      <c r="AJ71" s="51"/>
      <c r="AK71" s="51"/>
      <c r="AL71" s="51"/>
      <c r="AM71" s="51"/>
      <c r="AN71" s="78"/>
      <c r="AO71" s="158">
        <v>67</v>
      </c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60"/>
    </row>
    <row r="72" spans="1:55" s="12" customFormat="1" ht="32.25" customHeight="1">
      <c r="A72" s="127"/>
      <c r="B72" s="127"/>
      <c r="C72" s="127"/>
      <c r="D72" s="127"/>
      <c r="E72" s="127"/>
      <c r="F72" s="127"/>
      <c r="G72" s="161"/>
      <c r="H72" s="162"/>
      <c r="I72" s="162"/>
      <c r="J72" s="162"/>
      <c r="K72" s="162"/>
      <c r="L72" s="163"/>
      <c r="M72" s="61" t="s">
        <v>164</v>
      </c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3"/>
      <c r="Z72" s="56" t="s">
        <v>98</v>
      </c>
      <c r="AA72" s="51"/>
      <c r="AB72" s="51"/>
      <c r="AC72" s="51"/>
      <c r="AD72" s="78"/>
      <c r="AE72" s="56" t="s">
        <v>90</v>
      </c>
      <c r="AF72" s="51"/>
      <c r="AG72" s="51"/>
      <c r="AH72" s="51"/>
      <c r="AI72" s="51"/>
      <c r="AJ72" s="51"/>
      <c r="AK72" s="51"/>
      <c r="AL72" s="51"/>
      <c r="AM72" s="51"/>
      <c r="AN72" s="78"/>
      <c r="AO72" s="158">
        <v>131</v>
      </c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60"/>
    </row>
    <row r="73" spans="1:55" s="12" customFormat="1" ht="50.25" customHeight="1">
      <c r="A73" s="127"/>
      <c r="B73" s="127"/>
      <c r="C73" s="127"/>
      <c r="D73" s="127"/>
      <c r="E73" s="127"/>
      <c r="F73" s="127"/>
      <c r="G73" s="161"/>
      <c r="H73" s="162"/>
      <c r="I73" s="162"/>
      <c r="J73" s="162"/>
      <c r="K73" s="162"/>
      <c r="L73" s="163"/>
      <c r="M73" s="61" t="s">
        <v>165</v>
      </c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3"/>
      <c r="Z73" s="56" t="s">
        <v>98</v>
      </c>
      <c r="AA73" s="51"/>
      <c r="AB73" s="51"/>
      <c r="AC73" s="51"/>
      <c r="AD73" s="78"/>
      <c r="AE73" s="56" t="s">
        <v>90</v>
      </c>
      <c r="AF73" s="51"/>
      <c r="AG73" s="51"/>
      <c r="AH73" s="51"/>
      <c r="AI73" s="51"/>
      <c r="AJ73" s="51"/>
      <c r="AK73" s="51"/>
      <c r="AL73" s="51"/>
      <c r="AM73" s="51"/>
      <c r="AN73" s="78"/>
      <c r="AO73" s="158">
        <v>87</v>
      </c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60"/>
    </row>
    <row r="74" spans="1:55" s="12" customFormat="1" ht="54" customHeight="1">
      <c r="A74" s="127"/>
      <c r="B74" s="127"/>
      <c r="C74" s="127"/>
      <c r="D74" s="127"/>
      <c r="E74" s="127"/>
      <c r="F74" s="127"/>
      <c r="G74" s="161"/>
      <c r="H74" s="162"/>
      <c r="I74" s="162"/>
      <c r="J74" s="162"/>
      <c r="K74" s="162"/>
      <c r="L74" s="163"/>
      <c r="M74" s="61" t="s">
        <v>166</v>
      </c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3"/>
      <c r="Z74" s="56" t="s">
        <v>98</v>
      </c>
      <c r="AA74" s="51"/>
      <c r="AB74" s="51"/>
      <c r="AC74" s="51"/>
      <c r="AD74" s="78"/>
      <c r="AE74" s="56" t="s">
        <v>90</v>
      </c>
      <c r="AF74" s="51"/>
      <c r="AG74" s="51"/>
      <c r="AH74" s="51"/>
      <c r="AI74" s="51"/>
      <c r="AJ74" s="51"/>
      <c r="AK74" s="51"/>
      <c r="AL74" s="51"/>
      <c r="AM74" s="51"/>
      <c r="AN74" s="78"/>
      <c r="AO74" s="158">
        <v>19</v>
      </c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60"/>
    </row>
    <row r="75" spans="1:55" ht="30.75" customHeight="1">
      <c r="A75" s="127"/>
      <c r="B75" s="127"/>
      <c r="C75" s="127"/>
      <c r="D75" s="127"/>
      <c r="E75" s="127"/>
      <c r="F75" s="127"/>
      <c r="G75" s="161"/>
      <c r="H75" s="162"/>
      <c r="I75" s="162"/>
      <c r="J75" s="162"/>
      <c r="K75" s="162"/>
      <c r="L75" s="163"/>
      <c r="M75" s="53" t="s">
        <v>99</v>
      </c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3"/>
      <c r="Z75" s="56"/>
      <c r="AA75" s="51"/>
      <c r="AB75" s="51"/>
      <c r="AC75" s="51"/>
      <c r="AD75" s="78"/>
      <c r="AE75" s="56"/>
      <c r="AF75" s="51"/>
      <c r="AG75" s="51"/>
      <c r="AH75" s="51"/>
      <c r="AI75" s="51"/>
      <c r="AJ75" s="51"/>
      <c r="AK75" s="51"/>
      <c r="AL75" s="51"/>
      <c r="AM75" s="51"/>
      <c r="AN75" s="78"/>
      <c r="AO75" s="164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6"/>
    </row>
    <row r="76" spans="1:55" ht="56.25" customHeight="1">
      <c r="A76" s="127"/>
      <c r="B76" s="127"/>
      <c r="C76" s="127"/>
      <c r="D76" s="127"/>
      <c r="E76" s="127"/>
      <c r="F76" s="127"/>
      <c r="G76" s="161"/>
      <c r="H76" s="162"/>
      <c r="I76" s="162"/>
      <c r="J76" s="162"/>
      <c r="K76" s="162"/>
      <c r="L76" s="163"/>
      <c r="M76" s="61" t="s">
        <v>167</v>
      </c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3"/>
      <c r="Z76" s="56" t="s">
        <v>115</v>
      </c>
      <c r="AA76" s="51"/>
      <c r="AB76" s="51"/>
      <c r="AC76" s="51"/>
      <c r="AD76" s="78"/>
      <c r="AE76" s="56" t="s">
        <v>106</v>
      </c>
      <c r="AF76" s="51"/>
      <c r="AG76" s="51"/>
      <c r="AH76" s="51"/>
      <c r="AI76" s="51"/>
      <c r="AJ76" s="51"/>
      <c r="AK76" s="51"/>
      <c r="AL76" s="51"/>
      <c r="AM76" s="51"/>
      <c r="AN76" s="78"/>
      <c r="AO76" s="172">
        <f>AO71/AO63</f>
        <v>7.444444444444445</v>
      </c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3"/>
      <c r="BC76" s="174"/>
    </row>
    <row r="77" spans="1:55" ht="54.75" customHeight="1">
      <c r="A77" s="127"/>
      <c r="B77" s="127"/>
      <c r="C77" s="127"/>
      <c r="D77" s="127"/>
      <c r="E77" s="127"/>
      <c r="F77" s="127"/>
      <c r="G77" s="161"/>
      <c r="H77" s="162"/>
      <c r="I77" s="162"/>
      <c r="J77" s="162"/>
      <c r="K77" s="162"/>
      <c r="L77" s="163"/>
      <c r="M77" s="61" t="s">
        <v>168</v>
      </c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3"/>
      <c r="Z77" s="56" t="s">
        <v>105</v>
      </c>
      <c r="AA77" s="51"/>
      <c r="AB77" s="51"/>
      <c r="AC77" s="51"/>
      <c r="AD77" s="78"/>
      <c r="AE77" s="56" t="s">
        <v>106</v>
      </c>
      <c r="AF77" s="51"/>
      <c r="AG77" s="51"/>
      <c r="AH77" s="51"/>
      <c r="AI77" s="51"/>
      <c r="AJ77" s="51"/>
      <c r="AK77" s="51"/>
      <c r="AL77" s="51"/>
      <c r="AM77" s="51"/>
      <c r="AN77" s="78"/>
      <c r="AO77" s="172">
        <f>AO73/AO69</f>
        <v>0.6850393700787402</v>
      </c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4"/>
    </row>
    <row r="78" spans="1:55" ht="57.75" customHeight="1">
      <c r="A78" s="127"/>
      <c r="B78" s="127"/>
      <c r="C78" s="127"/>
      <c r="D78" s="127"/>
      <c r="E78" s="127"/>
      <c r="F78" s="127"/>
      <c r="G78" s="161"/>
      <c r="H78" s="162"/>
      <c r="I78" s="162"/>
      <c r="J78" s="162"/>
      <c r="K78" s="162"/>
      <c r="L78" s="163"/>
      <c r="M78" s="61" t="s">
        <v>169</v>
      </c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3"/>
      <c r="Z78" s="56" t="s">
        <v>115</v>
      </c>
      <c r="AA78" s="51"/>
      <c r="AB78" s="51"/>
      <c r="AC78" s="51"/>
      <c r="AD78" s="78"/>
      <c r="AE78" s="56" t="s">
        <v>106</v>
      </c>
      <c r="AF78" s="51"/>
      <c r="AG78" s="51"/>
      <c r="AH78" s="51"/>
      <c r="AI78" s="51"/>
      <c r="AJ78" s="51"/>
      <c r="AK78" s="51"/>
      <c r="AL78" s="51"/>
      <c r="AM78" s="51"/>
      <c r="AN78" s="78"/>
      <c r="AO78" s="172">
        <f>AO74/AO63</f>
        <v>2.111111111111111</v>
      </c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4"/>
    </row>
    <row r="79" spans="1:55" ht="34.5" customHeight="1">
      <c r="A79" s="127"/>
      <c r="B79" s="127"/>
      <c r="C79" s="127"/>
      <c r="D79" s="127"/>
      <c r="E79" s="127"/>
      <c r="F79" s="127"/>
      <c r="G79" s="161"/>
      <c r="H79" s="162"/>
      <c r="I79" s="162"/>
      <c r="J79" s="162"/>
      <c r="K79" s="162"/>
      <c r="L79" s="163"/>
      <c r="M79" s="53" t="s">
        <v>102</v>
      </c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3"/>
      <c r="Z79" s="56"/>
      <c r="AA79" s="51"/>
      <c r="AB79" s="51"/>
      <c r="AC79" s="51"/>
      <c r="AD79" s="78"/>
      <c r="AE79" s="56"/>
      <c r="AF79" s="51"/>
      <c r="AG79" s="51"/>
      <c r="AH79" s="51"/>
      <c r="AI79" s="51"/>
      <c r="AJ79" s="51"/>
      <c r="AK79" s="51"/>
      <c r="AL79" s="51"/>
      <c r="AM79" s="51"/>
      <c r="AN79" s="78"/>
      <c r="AO79" s="164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6"/>
    </row>
    <row r="80" spans="1:55" ht="33" customHeight="1">
      <c r="A80" s="127"/>
      <c r="B80" s="127"/>
      <c r="C80" s="127"/>
      <c r="D80" s="127"/>
      <c r="E80" s="127"/>
      <c r="F80" s="127"/>
      <c r="G80" s="161"/>
      <c r="H80" s="162"/>
      <c r="I80" s="162"/>
      <c r="J80" s="162"/>
      <c r="K80" s="162"/>
      <c r="L80" s="163"/>
      <c r="M80" s="61" t="s">
        <v>248</v>
      </c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3"/>
      <c r="Z80" s="56" t="s">
        <v>104</v>
      </c>
      <c r="AA80" s="51"/>
      <c r="AB80" s="51"/>
      <c r="AC80" s="51"/>
      <c r="AD80" s="78"/>
      <c r="AE80" s="56" t="s">
        <v>106</v>
      </c>
      <c r="AF80" s="51"/>
      <c r="AG80" s="51"/>
      <c r="AH80" s="51"/>
      <c r="AI80" s="51"/>
      <c r="AJ80" s="51"/>
      <c r="AK80" s="51"/>
      <c r="AL80" s="51"/>
      <c r="AM80" s="51"/>
      <c r="AN80" s="78"/>
      <c r="AO80" s="164">
        <f>(AO68+AO69)/141*100-100</f>
        <v>-2.836879432624116</v>
      </c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6"/>
    </row>
    <row r="81" spans="1:55" ht="111" customHeight="1">
      <c r="A81" s="57"/>
      <c r="B81" s="57"/>
      <c r="C81" s="57"/>
      <c r="D81" s="57"/>
      <c r="E81" s="57"/>
      <c r="F81" s="57"/>
      <c r="G81" s="58" t="s">
        <v>156</v>
      </c>
      <c r="H81" s="59"/>
      <c r="I81" s="59"/>
      <c r="J81" s="59"/>
      <c r="K81" s="59"/>
      <c r="L81" s="52"/>
      <c r="M81" s="53" t="s">
        <v>247</v>
      </c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8"/>
      <c r="Z81" s="53" t="s">
        <v>71</v>
      </c>
      <c r="AA81" s="167"/>
      <c r="AB81" s="167"/>
      <c r="AC81" s="167"/>
      <c r="AD81" s="168"/>
      <c r="AE81" s="53" t="s">
        <v>71</v>
      </c>
      <c r="AF81" s="167"/>
      <c r="AG81" s="167"/>
      <c r="AH81" s="167"/>
      <c r="AI81" s="167"/>
      <c r="AJ81" s="167"/>
      <c r="AK81" s="167"/>
      <c r="AL81" s="167"/>
      <c r="AM81" s="167"/>
      <c r="AN81" s="168"/>
      <c r="AO81" s="175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7"/>
    </row>
    <row r="82" spans="1:55" ht="111" customHeight="1">
      <c r="A82" s="57">
        <v>2</v>
      </c>
      <c r="B82" s="57"/>
      <c r="C82" s="57"/>
      <c r="D82" s="57"/>
      <c r="E82" s="57"/>
      <c r="F82" s="57"/>
      <c r="G82" s="58" t="s">
        <v>156</v>
      </c>
      <c r="H82" s="59"/>
      <c r="I82" s="59"/>
      <c r="J82" s="59"/>
      <c r="K82" s="59"/>
      <c r="L82" s="52"/>
      <c r="M82" s="178" t="s">
        <v>246</v>
      </c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80"/>
      <c r="Z82" s="53" t="s">
        <v>71</v>
      </c>
      <c r="AA82" s="82"/>
      <c r="AB82" s="82"/>
      <c r="AC82" s="82"/>
      <c r="AD82" s="83"/>
      <c r="AE82" s="53" t="s">
        <v>71</v>
      </c>
      <c r="AF82" s="82"/>
      <c r="AG82" s="82"/>
      <c r="AH82" s="82"/>
      <c r="AI82" s="82"/>
      <c r="AJ82" s="82"/>
      <c r="AK82" s="82"/>
      <c r="AL82" s="82"/>
      <c r="AM82" s="82"/>
      <c r="AN82" s="83"/>
      <c r="AO82" s="175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7"/>
    </row>
    <row r="83" spans="1:55" ht="36" customHeight="1">
      <c r="A83" s="57"/>
      <c r="B83" s="57"/>
      <c r="C83" s="57"/>
      <c r="D83" s="57"/>
      <c r="E83" s="57"/>
      <c r="F83" s="57"/>
      <c r="G83" s="58" t="s">
        <v>156</v>
      </c>
      <c r="H83" s="59"/>
      <c r="I83" s="59"/>
      <c r="J83" s="59"/>
      <c r="K83" s="59"/>
      <c r="L83" s="52"/>
      <c r="M83" s="53" t="s">
        <v>73</v>
      </c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3"/>
      <c r="Z83" s="53" t="s">
        <v>71</v>
      </c>
      <c r="AA83" s="82"/>
      <c r="AB83" s="82"/>
      <c r="AC83" s="82"/>
      <c r="AD83" s="83"/>
      <c r="AE83" s="53" t="s">
        <v>71</v>
      </c>
      <c r="AF83" s="82"/>
      <c r="AG83" s="82"/>
      <c r="AH83" s="82"/>
      <c r="AI83" s="82"/>
      <c r="AJ83" s="82"/>
      <c r="AK83" s="82"/>
      <c r="AL83" s="82"/>
      <c r="AM83" s="82"/>
      <c r="AN83" s="83"/>
      <c r="AO83" s="175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7"/>
    </row>
    <row r="84" spans="1:55" ht="30.75" customHeight="1">
      <c r="A84" s="127"/>
      <c r="B84" s="127"/>
      <c r="C84" s="127"/>
      <c r="D84" s="127"/>
      <c r="E84" s="127"/>
      <c r="F84" s="127"/>
      <c r="G84" s="161"/>
      <c r="H84" s="162"/>
      <c r="I84" s="162"/>
      <c r="J84" s="162"/>
      <c r="K84" s="162"/>
      <c r="L84" s="163"/>
      <c r="M84" s="56" t="s">
        <v>84</v>
      </c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78"/>
      <c r="Z84" s="56" t="s">
        <v>75</v>
      </c>
      <c r="AA84" s="51"/>
      <c r="AB84" s="51"/>
      <c r="AC84" s="51"/>
      <c r="AD84" s="78"/>
      <c r="AE84" s="56" t="s">
        <v>90</v>
      </c>
      <c r="AF84" s="51"/>
      <c r="AG84" s="51"/>
      <c r="AH84" s="51"/>
      <c r="AI84" s="51"/>
      <c r="AJ84" s="51"/>
      <c r="AK84" s="51"/>
      <c r="AL84" s="51"/>
      <c r="AM84" s="51"/>
      <c r="AN84" s="78"/>
      <c r="AO84" s="158">
        <v>1</v>
      </c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60"/>
    </row>
    <row r="85" spans="1:55" ht="30.75" customHeight="1">
      <c r="A85" s="127"/>
      <c r="B85" s="127"/>
      <c r="C85" s="127"/>
      <c r="D85" s="127"/>
      <c r="E85" s="127"/>
      <c r="F85" s="127"/>
      <c r="G85" s="161"/>
      <c r="H85" s="162"/>
      <c r="I85" s="162"/>
      <c r="J85" s="162"/>
      <c r="K85" s="162"/>
      <c r="L85" s="163"/>
      <c r="M85" s="61" t="s">
        <v>87</v>
      </c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3"/>
      <c r="Z85" s="56" t="s">
        <v>75</v>
      </c>
      <c r="AA85" s="51"/>
      <c r="AB85" s="51"/>
      <c r="AC85" s="51"/>
      <c r="AD85" s="78"/>
      <c r="AE85" s="56" t="s">
        <v>92</v>
      </c>
      <c r="AF85" s="51"/>
      <c r="AG85" s="51"/>
      <c r="AH85" s="51"/>
      <c r="AI85" s="51"/>
      <c r="AJ85" s="51"/>
      <c r="AK85" s="51"/>
      <c r="AL85" s="51"/>
      <c r="AM85" s="51"/>
      <c r="AN85" s="78"/>
      <c r="AO85" s="158">
        <v>1</v>
      </c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60"/>
    </row>
    <row r="86" spans="1:55" ht="30.75" customHeight="1">
      <c r="A86" s="127"/>
      <c r="B86" s="127"/>
      <c r="C86" s="127"/>
      <c r="D86" s="127"/>
      <c r="E86" s="127"/>
      <c r="F86" s="127"/>
      <c r="G86" s="161"/>
      <c r="H86" s="162"/>
      <c r="I86" s="162"/>
      <c r="J86" s="162"/>
      <c r="K86" s="162"/>
      <c r="L86" s="163"/>
      <c r="M86" s="61" t="s">
        <v>245</v>
      </c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3"/>
      <c r="Z86" s="56" t="s">
        <v>75</v>
      </c>
      <c r="AA86" s="51"/>
      <c r="AB86" s="51"/>
      <c r="AC86" s="51"/>
      <c r="AD86" s="78"/>
      <c r="AE86" s="56" t="s">
        <v>92</v>
      </c>
      <c r="AF86" s="51"/>
      <c r="AG86" s="51"/>
      <c r="AH86" s="51"/>
      <c r="AI86" s="51"/>
      <c r="AJ86" s="51"/>
      <c r="AK86" s="51"/>
      <c r="AL86" s="51"/>
      <c r="AM86" s="51"/>
      <c r="AN86" s="78"/>
      <c r="AO86" s="164">
        <v>2.25</v>
      </c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6"/>
    </row>
    <row r="87" spans="1:55" ht="30.75" customHeight="1">
      <c r="A87" s="127"/>
      <c r="B87" s="127"/>
      <c r="C87" s="127"/>
      <c r="D87" s="127"/>
      <c r="E87" s="127"/>
      <c r="F87" s="127"/>
      <c r="G87" s="161"/>
      <c r="H87" s="162"/>
      <c r="I87" s="162"/>
      <c r="J87" s="162"/>
      <c r="K87" s="162"/>
      <c r="L87" s="163"/>
      <c r="M87" s="61" t="s">
        <v>74</v>
      </c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3"/>
      <c r="Z87" s="56" t="s">
        <v>75</v>
      </c>
      <c r="AA87" s="51"/>
      <c r="AB87" s="51"/>
      <c r="AC87" s="51"/>
      <c r="AD87" s="78"/>
      <c r="AE87" s="56" t="s">
        <v>92</v>
      </c>
      <c r="AF87" s="51"/>
      <c r="AG87" s="51"/>
      <c r="AH87" s="51"/>
      <c r="AI87" s="51"/>
      <c r="AJ87" s="51"/>
      <c r="AK87" s="51"/>
      <c r="AL87" s="51"/>
      <c r="AM87" s="51"/>
      <c r="AN87" s="78"/>
      <c r="AO87" s="164">
        <f>SUM(AO85:BC86)</f>
        <v>3.25</v>
      </c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6"/>
    </row>
    <row r="88" spans="1:55" ht="30.75" customHeight="1">
      <c r="A88" s="127"/>
      <c r="B88" s="127"/>
      <c r="C88" s="127"/>
      <c r="D88" s="127"/>
      <c r="E88" s="127"/>
      <c r="F88" s="127"/>
      <c r="G88" s="18"/>
      <c r="H88" s="34"/>
      <c r="I88" s="34"/>
      <c r="J88" s="34"/>
      <c r="K88" s="34"/>
      <c r="L88" s="35"/>
      <c r="M88" s="53" t="s">
        <v>93</v>
      </c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3"/>
      <c r="Z88" s="36"/>
      <c r="AA88" s="37"/>
      <c r="AB88" s="37"/>
      <c r="AC88" s="37"/>
      <c r="AD88" s="38"/>
      <c r="AE88" s="36"/>
      <c r="AF88" s="37"/>
      <c r="AG88" s="37"/>
      <c r="AH88" s="37"/>
      <c r="AI88" s="37"/>
      <c r="AJ88" s="37"/>
      <c r="AK88" s="37"/>
      <c r="AL88" s="37"/>
      <c r="AM88" s="37"/>
      <c r="AN88" s="38"/>
      <c r="AO88" s="39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1"/>
    </row>
    <row r="89" spans="1:55" ht="30.75" customHeight="1">
      <c r="A89" s="127"/>
      <c r="B89" s="127"/>
      <c r="C89" s="127"/>
      <c r="D89" s="127"/>
      <c r="E89" s="127"/>
      <c r="F89" s="127"/>
      <c r="G89" s="18"/>
      <c r="H89" s="34"/>
      <c r="I89" s="34"/>
      <c r="J89" s="34"/>
      <c r="K89" s="34"/>
      <c r="L89" s="35"/>
      <c r="M89" s="61" t="s">
        <v>249</v>
      </c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3"/>
      <c r="Z89" s="36"/>
      <c r="AA89" s="37"/>
      <c r="AB89" s="37"/>
      <c r="AC89" s="37"/>
      <c r="AD89" s="38"/>
      <c r="AE89" s="56" t="s">
        <v>90</v>
      </c>
      <c r="AF89" s="51"/>
      <c r="AG89" s="51"/>
      <c r="AH89" s="51"/>
      <c r="AI89" s="51"/>
      <c r="AJ89" s="51"/>
      <c r="AK89" s="51"/>
      <c r="AL89" s="51"/>
      <c r="AM89" s="51"/>
      <c r="AN89" s="78"/>
      <c r="AO89" s="158">
        <v>180</v>
      </c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60"/>
    </row>
    <row r="90" spans="1:55" ht="30.75" customHeight="1">
      <c r="A90" s="127"/>
      <c r="B90" s="127"/>
      <c r="C90" s="127"/>
      <c r="D90" s="127"/>
      <c r="E90" s="127"/>
      <c r="F90" s="127"/>
      <c r="G90" s="18"/>
      <c r="H90" s="34"/>
      <c r="I90" s="34"/>
      <c r="J90" s="34"/>
      <c r="K90" s="34"/>
      <c r="L90" s="35"/>
      <c r="M90" s="61" t="s">
        <v>250</v>
      </c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3"/>
      <c r="Z90" s="36"/>
      <c r="AA90" s="37"/>
      <c r="AB90" s="37"/>
      <c r="AC90" s="37"/>
      <c r="AD90" s="38"/>
      <c r="AE90" s="56" t="s">
        <v>90</v>
      </c>
      <c r="AF90" s="51"/>
      <c r="AG90" s="51"/>
      <c r="AH90" s="51"/>
      <c r="AI90" s="51"/>
      <c r="AJ90" s="51"/>
      <c r="AK90" s="51"/>
      <c r="AL90" s="51"/>
      <c r="AM90" s="51"/>
      <c r="AN90" s="78"/>
      <c r="AO90" s="158">
        <v>209</v>
      </c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60"/>
    </row>
    <row r="91" spans="1:55" ht="30.75" customHeight="1">
      <c r="A91" s="57"/>
      <c r="B91" s="57"/>
      <c r="C91" s="57"/>
      <c r="D91" s="57"/>
      <c r="E91" s="57"/>
      <c r="F91" s="57"/>
      <c r="G91" s="18"/>
      <c r="H91" s="34"/>
      <c r="I91" s="34"/>
      <c r="J91" s="34"/>
      <c r="K91" s="34"/>
      <c r="L91" s="35"/>
      <c r="M91" s="53" t="s">
        <v>99</v>
      </c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3"/>
      <c r="Z91" s="36"/>
      <c r="AA91" s="37"/>
      <c r="AB91" s="37"/>
      <c r="AC91" s="37"/>
      <c r="AD91" s="38"/>
      <c r="AE91" s="36"/>
      <c r="AF91" s="37"/>
      <c r="AG91" s="37"/>
      <c r="AH91" s="37"/>
      <c r="AI91" s="37"/>
      <c r="AJ91" s="37"/>
      <c r="AK91" s="37"/>
      <c r="AL91" s="37"/>
      <c r="AM91" s="37"/>
      <c r="AN91" s="38"/>
      <c r="AO91" s="164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6"/>
    </row>
    <row r="92" spans="1:55" ht="30.75" customHeight="1">
      <c r="A92" s="57"/>
      <c r="B92" s="57"/>
      <c r="C92" s="57"/>
      <c r="D92" s="57"/>
      <c r="E92" s="57"/>
      <c r="F92" s="57"/>
      <c r="G92" s="18"/>
      <c r="H92" s="34"/>
      <c r="I92" s="34"/>
      <c r="J92" s="34"/>
      <c r="K92" s="34"/>
      <c r="L92" s="35"/>
      <c r="M92" s="61" t="s">
        <v>251</v>
      </c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3"/>
      <c r="Z92" s="36"/>
      <c r="AA92" s="37"/>
      <c r="AB92" s="37"/>
      <c r="AC92" s="37"/>
      <c r="AD92" s="38"/>
      <c r="AE92" s="56" t="s">
        <v>106</v>
      </c>
      <c r="AF92" s="51"/>
      <c r="AG92" s="51"/>
      <c r="AH92" s="51"/>
      <c r="AI92" s="51"/>
      <c r="AJ92" s="51"/>
      <c r="AK92" s="51"/>
      <c r="AL92" s="51"/>
      <c r="AM92" s="51"/>
      <c r="AN92" s="78"/>
      <c r="AO92" s="164">
        <v>22</v>
      </c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6"/>
    </row>
    <row r="93" spans="1:55" ht="30.75" customHeight="1">
      <c r="A93" s="57"/>
      <c r="B93" s="57"/>
      <c r="C93" s="57"/>
      <c r="D93" s="57"/>
      <c r="E93" s="57"/>
      <c r="F93" s="57"/>
      <c r="G93" s="18"/>
      <c r="H93" s="34"/>
      <c r="I93" s="34"/>
      <c r="J93" s="34"/>
      <c r="K93" s="34"/>
      <c r="L93" s="35"/>
      <c r="M93" s="53" t="s">
        <v>102</v>
      </c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3"/>
      <c r="Z93" s="36"/>
      <c r="AA93" s="37"/>
      <c r="AB93" s="37"/>
      <c r="AC93" s="37"/>
      <c r="AD93" s="38"/>
      <c r="AE93" s="36"/>
      <c r="AF93" s="37"/>
      <c r="AG93" s="37"/>
      <c r="AH93" s="37"/>
      <c r="AI93" s="37"/>
      <c r="AJ93" s="37"/>
      <c r="AK93" s="37"/>
      <c r="AL93" s="37"/>
      <c r="AM93" s="37"/>
      <c r="AN93" s="38"/>
      <c r="AO93" s="39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1"/>
    </row>
    <row r="94" spans="1:55" ht="30.75" customHeight="1">
      <c r="A94" s="57"/>
      <c r="B94" s="57"/>
      <c r="C94" s="57"/>
      <c r="D94" s="57"/>
      <c r="E94" s="57"/>
      <c r="F94" s="57"/>
      <c r="G94" s="18"/>
      <c r="H94" s="34"/>
      <c r="I94" s="34"/>
      <c r="J94" s="34"/>
      <c r="K94" s="34"/>
      <c r="L94" s="35"/>
      <c r="M94" s="61" t="s">
        <v>252</v>
      </c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3"/>
      <c r="Z94" s="36"/>
      <c r="AA94" s="37"/>
      <c r="AB94" s="37"/>
      <c r="AC94" s="37"/>
      <c r="AD94" s="38"/>
      <c r="AE94" s="56" t="s">
        <v>106</v>
      </c>
      <c r="AF94" s="51"/>
      <c r="AG94" s="51"/>
      <c r="AH94" s="51"/>
      <c r="AI94" s="51"/>
      <c r="AJ94" s="51"/>
      <c r="AK94" s="51"/>
      <c r="AL94" s="51"/>
      <c r="AM94" s="51"/>
      <c r="AN94" s="78"/>
      <c r="AO94" s="164">
        <f>AO89/171*100-100</f>
        <v>5.263157894736835</v>
      </c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6"/>
    </row>
    <row r="95" spans="1:55" ht="16.5" customHeight="1">
      <c r="A95" s="32"/>
      <c r="B95" s="32"/>
      <c r="C95" s="32"/>
      <c r="D95" s="32"/>
      <c r="E95" s="32"/>
      <c r="F95" s="32"/>
      <c r="G95" s="42"/>
      <c r="H95" s="42"/>
      <c r="I95" s="42"/>
      <c r="J95" s="42"/>
      <c r="K95" s="42"/>
      <c r="L95" s="42"/>
      <c r="M95" s="43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5"/>
      <c r="AA95" s="46"/>
      <c r="AB95" s="46"/>
      <c r="AC95" s="46"/>
      <c r="AD95" s="46"/>
      <c r="AE95" s="45"/>
      <c r="AF95" s="46"/>
      <c r="AG95" s="46"/>
      <c r="AH95" s="46"/>
      <c r="AI95" s="46"/>
      <c r="AJ95" s="46"/>
      <c r="AK95" s="46"/>
      <c r="AL95" s="46"/>
      <c r="AM95" s="46"/>
      <c r="AN95" s="46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</row>
    <row r="97" spans="1:65" s="23" customFormat="1" ht="36.75" customHeight="1">
      <c r="A97" s="119" t="s">
        <v>274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</row>
    <row r="98" spans="1:64" ht="30" customHeight="1">
      <c r="A98" s="196" t="s">
        <v>81</v>
      </c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  <c r="BB98" s="196"/>
      <c r="BC98" s="196"/>
      <c r="BD98" s="196"/>
      <c r="BE98" s="196"/>
      <c r="BF98" s="196"/>
      <c r="BG98" s="196"/>
      <c r="BH98" s="196"/>
      <c r="BI98" s="196"/>
      <c r="BJ98" s="196"/>
      <c r="BK98" s="196"/>
      <c r="BL98" s="196"/>
    </row>
    <row r="100" spans="1:65" ht="63" customHeight="1">
      <c r="A100" s="208" t="s">
        <v>27</v>
      </c>
      <c r="B100" s="209"/>
      <c r="C100" s="209"/>
      <c r="D100" s="127" t="s">
        <v>26</v>
      </c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208" t="s">
        <v>14</v>
      </c>
      <c r="R100" s="209"/>
      <c r="S100" s="209"/>
      <c r="T100" s="212"/>
      <c r="U100" s="127" t="s">
        <v>25</v>
      </c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 t="s">
        <v>35</v>
      </c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69" t="s">
        <v>267</v>
      </c>
      <c r="AT100" s="170"/>
      <c r="AU100" s="170"/>
      <c r="AV100" s="170"/>
      <c r="AW100" s="170"/>
      <c r="AX100" s="170"/>
      <c r="AY100" s="170"/>
      <c r="AZ100" s="170"/>
      <c r="BA100" s="170"/>
      <c r="BB100" s="170"/>
      <c r="BC100" s="170"/>
      <c r="BD100" s="171"/>
      <c r="BE100" s="127" t="s">
        <v>24</v>
      </c>
      <c r="BF100" s="127"/>
      <c r="BG100" s="127"/>
      <c r="BH100" s="127"/>
      <c r="BI100" s="127"/>
      <c r="BJ100" s="127"/>
      <c r="BK100" s="127"/>
      <c r="BL100" s="127"/>
      <c r="BM100" s="127"/>
    </row>
    <row r="101" spans="1:65" ht="54" customHeight="1">
      <c r="A101" s="210"/>
      <c r="B101" s="211"/>
      <c r="C101" s="211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210"/>
      <c r="R101" s="211"/>
      <c r="S101" s="211"/>
      <c r="T101" s="213"/>
      <c r="U101" s="127" t="s">
        <v>20</v>
      </c>
      <c r="V101" s="127"/>
      <c r="W101" s="127"/>
      <c r="X101" s="127"/>
      <c r="Y101" s="127" t="s">
        <v>19</v>
      </c>
      <c r="Z101" s="127"/>
      <c r="AA101" s="127"/>
      <c r="AB101" s="127"/>
      <c r="AC101" s="127" t="s">
        <v>18</v>
      </c>
      <c r="AD101" s="127"/>
      <c r="AE101" s="127"/>
      <c r="AF101" s="127"/>
      <c r="AG101" s="127" t="s">
        <v>20</v>
      </c>
      <c r="AH101" s="127"/>
      <c r="AI101" s="127"/>
      <c r="AJ101" s="127"/>
      <c r="AK101" s="127" t="s">
        <v>19</v>
      </c>
      <c r="AL101" s="127"/>
      <c r="AM101" s="127"/>
      <c r="AN101" s="127"/>
      <c r="AO101" s="127" t="s">
        <v>18</v>
      </c>
      <c r="AP101" s="127"/>
      <c r="AQ101" s="127"/>
      <c r="AR101" s="127"/>
      <c r="AS101" s="127" t="s">
        <v>20</v>
      </c>
      <c r="AT101" s="127"/>
      <c r="AU101" s="127"/>
      <c r="AV101" s="127"/>
      <c r="AW101" s="127" t="s">
        <v>19</v>
      </c>
      <c r="AX101" s="127"/>
      <c r="AY101" s="127"/>
      <c r="AZ101" s="127"/>
      <c r="BA101" s="169" t="s">
        <v>18</v>
      </c>
      <c r="BB101" s="170"/>
      <c r="BC101" s="170"/>
      <c r="BD101" s="171"/>
      <c r="BE101" s="127"/>
      <c r="BF101" s="127"/>
      <c r="BG101" s="127"/>
      <c r="BH101" s="127"/>
      <c r="BI101" s="127"/>
      <c r="BJ101" s="127"/>
      <c r="BK101" s="127"/>
      <c r="BL101" s="127"/>
      <c r="BM101" s="127"/>
    </row>
    <row r="102" spans="1:65" ht="25.5" customHeight="1">
      <c r="A102" s="169">
        <v>1</v>
      </c>
      <c r="B102" s="170"/>
      <c r="C102" s="170"/>
      <c r="D102" s="127">
        <v>2</v>
      </c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69">
        <v>3</v>
      </c>
      <c r="R102" s="170"/>
      <c r="S102" s="170"/>
      <c r="T102" s="171"/>
      <c r="U102" s="127">
        <v>4</v>
      </c>
      <c r="V102" s="127"/>
      <c r="W102" s="127"/>
      <c r="X102" s="127"/>
      <c r="Y102" s="127">
        <v>5</v>
      </c>
      <c r="Z102" s="127"/>
      <c r="AA102" s="127"/>
      <c r="AB102" s="127"/>
      <c r="AC102" s="127">
        <v>6</v>
      </c>
      <c r="AD102" s="127"/>
      <c r="AE102" s="127"/>
      <c r="AF102" s="127"/>
      <c r="AG102" s="127">
        <v>7</v>
      </c>
      <c r="AH102" s="127"/>
      <c r="AI102" s="127"/>
      <c r="AJ102" s="127"/>
      <c r="AK102" s="127">
        <v>8</v>
      </c>
      <c r="AL102" s="127"/>
      <c r="AM102" s="127"/>
      <c r="AN102" s="127"/>
      <c r="AO102" s="127">
        <v>9</v>
      </c>
      <c r="AP102" s="127"/>
      <c r="AQ102" s="127"/>
      <c r="AR102" s="127"/>
      <c r="AS102" s="127">
        <v>10</v>
      </c>
      <c r="AT102" s="127"/>
      <c r="AU102" s="127"/>
      <c r="AV102" s="127"/>
      <c r="AW102" s="127">
        <v>11</v>
      </c>
      <c r="AX102" s="127"/>
      <c r="AY102" s="127"/>
      <c r="AZ102" s="127"/>
      <c r="BA102" s="169">
        <v>12</v>
      </c>
      <c r="BB102" s="170"/>
      <c r="BC102" s="170"/>
      <c r="BD102" s="171"/>
      <c r="BE102" s="127">
        <v>13</v>
      </c>
      <c r="BF102" s="127"/>
      <c r="BG102" s="127"/>
      <c r="BH102" s="127"/>
      <c r="BI102" s="127"/>
      <c r="BJ102" s="127"/>
      <c r="BK102" s="127"/>
      <c r="BL102" s="127"/>
      <c r="BM102" s="127"/>
    </row>
    <row r="103" spans="1:65" ht="20.25" customHeight="1">
      <c r="A103" s="169"/>
      <c r="B103" s="170"/>
      <c r="C103" s="170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69"/>
      <c r="R103" s="170"/>
      <c r="S103" s="170"/>
      <c r="T103" s="171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164"/>
      <c r="BB103" s="165"/>
      <c r="BC103" s="165"/>
      <c r="BD103" s="166"/>
      <c r="BE103" s="141"/>
      <c r="BF103" s="141"/>
      <c r="BG103" s="141"/>
      <c r="BH103" s="141"/>
      <c r="BI103" s="141"/>
      <c r="BJ103" s="141"/>
      <c r="BK103" s="141"/>
      <c r="BL103" s="141"/>
      <c r="BM103" s="141"/>
    </row>
    <row r="104" spans="1:79" s="12" customFormat="1" ht="20.25" customHeight="1">
      <c r="A104" s="58" t="s">
        <v>71</v>
      </c>
      <c r="B104" s="59"/>
      <c r="C104" s="59"/>
      <c r="D104" s="53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8"/>
      <c r="Q104" s="58"/>
      <c r="R104" s="59"/>
      <c r="S104" s="59"/>
      <c r="T104" s="52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175"/>
      <c r="BB104" s="176"/>
      <c r="BC104" s="176"/>
      <c r="BD104" s="177"/>
      <c r="BE104" s="214" t="s">
        <v>71</v>
      </c>
      <c r="BF104" s="214"/>
      <c r="BG104" s="214"/>
      <c r="BH104" s="214"/>
      <c r="BI104" s="214"/>
      <c r="BJ104" s="214"/>
      <c r="BK104" s="214"/>
      <c r="BL104" s="214"/>
      <c r="BM104" s="214"/>
      <c r="CA104" s="12" t="s">
        <v>55</v>
      </c>
    </row>
    <row r="105" spans="1:65" s="12" customFormat="1" ht="20.25" customHeight="1">
      <c r="A105" s="58" t="s">
        <v>71</v>
      </c>
      <c r="B105" s="59"/>
      <c r="C105" s="59"/>
      <c r="D105" s="53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3"/>
      <c r="Q105" s="58"/>
      <c r="R105" s="59"/>
      <c r="S105" s="59"/>
      <c r="T105" s="52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175"/>
      <c r="BB105" s="176"/>
      <c r="BC105" s="176"/>
      <c r="BD105" s="177"/>
      <c r="BE105" s="214"/>
      <c r="BF105" s="214"/>
      <c r="BG105" s="214"/>
      <c r="BH105" s="214"/>
      <c r="BI105" s="214"/>
      <c r="BJ105" s="214"/>
      <c r="BK105" s="214"/>
      <c r="BL105" s="214"/>
      <c r="BM105" s="214"/>
    </row>
    <row r="106" spans="1:65" s="12" customFormat="1" ht="20.25" customHeight="1">
      <c r="A106" s="58" t="s">
        <v>71</v>
      </c>
      <c r="B106" s="59"/>
      <c r="C106" s="59"/>
      <c r="D106" s="53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3"/>
      <c r="Q106" s="58"/>
      <c r="R106" s="59"/>
      <c r="S106" s="59"/>
      <c r="T106" s="52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175"/>
      <c r="BB106" s="176"/>
      <c r="BC106" s="176"/>
      <c r="BD106" s="177"/>
      <c r="BE106" s="214"/>
      <c r="BF106" s="214"/>
      <c r="BG106" s="214"/>
      <c r="BH106" s="214"/>
      <c r="BI106" s="214"/>
      <c r="BJ106" s="214"/>
      <c r="BK106" s="214"/>
      <c r="BL106" s="214"/>
      <c r="BM106" s="214"/>
    </row>
    <row r="107" spans="1:65" s="12" customFormat="1" ht="20.25" customHeight="1">
      <c r="A107" s="58" t="s">
        <v>71</v>
      </c>
      <c r="B107" s="59"/>
      <c r="C107" s="59"/>
      <c r="D107" s="53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3"/>
      <c r="Q107" s="58"/>
      <c r="R107" s="59"/>
      <c r="S107" s="59"/>
      <c r="T107" s="52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175"/>
      <c r="BB107" s="176"/>
      <c r="BC107" s="176"/>
      <c r="BD107" s="177"/>
      <c r="BE107" s="214"/>
      <c r="BF107" s="214"/>
      <c r="BG107" s="214"/>
      <c r="BH107" s="214"/>
      <c r="BI107" s="214"/>
      <c r="BJ107" s="214"/>
      <c r="BK107" s="214"/>
      <c r="BL107" s="214"/>
      <c r="BM107" s="214"/>
    </row>
    <row r="108" spans="1:3" ht="20.25" customHeight="1">
      <c r="A108" s="48"/>
      <c r="B108" s="48"/>
      <c r="C108" s="48"/>
    </row>
    <row r="109" spans="1:64" s="5" customFormat="1" ht="33.75" customHeight="1">
      <c r="A109" s="215" t="s">
        <v>263</v>
      </c>
      <c r="B109" s="215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5"/>
      <c r="BF109" s="215"/>
      <c r="BG109" s="215"/>
      <c r="BH109" s="215"/>
      <c r="BI109" s="215"/>
      <c r="BJ109" s="215"/>
      <c r="BK109" s="215"/>
      <c r="BL109" s="215"/>
    </row>
    <row r="110" spans="1:64" s="5" customFormat="1" ht="33.75" customHeight="1">
      <c r="A110" s="215" t="s">
        <v>264</v>
      </c>
      <c r="B110" s="215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5"/>
      <c r="BD110" s="215"/>
      <c r="BE110" s="215"/>
      <c r="BF110" s="215"/>
      <c r="BG110" s="215"/>
      <c r="BH110" s="215"/>
      <c r="BI110" s="215"/>
      <c r="BJ110" s="215"/>
      <c r="BK110" s="215"/>
      <c r="BL110" s="215"/>
    </row>
    <row r="111" spans="1:64" s="5" customFormat="1" ht="33.75" customHeight="1">
      <c r="A111" s="215" t="s">
        <v>265</v>
      </c>
      <c r="B111" s="215"/>
      <c r="C111" s="215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5"/>
      <c r="BD111" s="215"/>
      <c r="BE111" s="215"/>
      <c r="BF111" s="215"/>
      <c r="BG111" s="215"/>
      <c r="BH111" s="215"/>
      <c r="BI111" s="215"/>
      <c r="BJ111" s="215"/>
      <c r="BK111" s="215"/>
      <c r="BL111" s="215"/>
    </row>
    <row r="112" ht="33.75" customHeight="1"/>
    <row r="113" spans="1:59" ht="33.75" customHeight="1">
      <c r="A113" s="217" t="s">
        <v>137</v>
      </c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1"/>
      <c r="AJ113" s="211"/>
      <c r="AK113" s="211"/>
      <c r="AL113" s="211"/>
      <c r="AM113" s="211"/>
      <c r="AN113" s="22"/>
      <c r="AO113" s="182" t="s">
        <v>138</v>
      </c>
      <c r="AP113" s="182"/>
      <c r="AQ113" s="182"/>
      <c r="AR113" s="182"/>
      <c r="AS113" s="182"/>
      <c r="AT113" s="182"/>
      <c r="AU113" s="182"/>
      <c r="AV113" s="182"/>
      <c r="AW113" s="182"/>
      <c r="AX113" s="182"/>
      <c r="AY113" s="182"/>
      <c r="AZ113" s="182"/>
      <c r="BA113" s="182"/>
      <c r="BB113" s="182"/>
      <c r="BC113" s="182"/>
      <c r="BD113" s="182"/>
      <c r="BE113" s="182"/>
      <c r="BF113" s="182"/>
      <c r="BG113" s="182"/>
    </row>
    <row r="114" spans="23:59" s="3" customFormat="1" ht="33.75" customHeight="1">
      <c r="W114" s="216" t="s">
        <v>36</v>
      </c>
      <c r="X114" s="216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O114" s="181" t="s">
        <v>37</v>
      </c>
      <c r="AP114" s="181"/>
      <c r="AQ114" s="181"/>
      <c r="AR114" s="181"/>
      <c r="AS114" s="181"/>
      <c r="AT114" s="181"/>
      <c r="AU114" s="181"/>
      <c r="AV114" s="181"/>
      <c r="AW114" s="181"/>
      <c r="AX114" s="181"/>
      <c r="AY114" s="181"/>
      <c r="AZ114" s="181"/>
      <c r="BA114" s="181"/>
      <c r="BB114" s="181"/>
      <c r="BC114" s="181"/>
      <c r="BD114" s="181"/>
      <c r="BE114" s="181"/>
      <c r="BF114" s="181"/>
      <c r="BG114" s="181"/>
    </row>
    <row r="115" spans="1:6" ht="33.75" customHeight="1">
      <c r="A115" s="106" t="s">
        <v>28</v>
      </c>
      <c r="B115" s="106"/>
      <c r="C115" s="106"/>
      <c r="D115" s="106"/>
      <c r="E115" s="106"/>
      <c r="F115" s="106"/>
    </row>
    <row r="116" ht="33.75" customHeight="1"/>
    <row r="117" spans="1:59" ht="33.75" customHeight="1">
      <c r="A117" s="217" t="s">
        <v>78</v>
      </c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211"/>
      <c r="AN117" s="22"/>
      <c r="AO117" s="182" t="s">
        <v>79</v>
      </c>
      <c r="AP117" s="182"/>
      <c r="AQ117" s="182"/>
      <c r="AR117" s="182"/>
      <c r="AS117" s="182"/>
      <c r="AT117" s="182"/>
      <c r="AU117" s="182"/>
      <c r="AV117" s="182"/>
      <c r="AW117" s="182"/>
      <c r="AX117" s="182"/>
      <c r="AY117" s="182"/>
      <c r="AZ117" s="182"/>
      <c r="BA117" s="182"/>
      <c r="BB117" s="182"/>
      <c r="BC117" s="182"/>
      <c r="BD117" s="182"/>
      <c r="BE117" s="182"/>
      <c r="BF117" s="182"/>
      <c r="BG117" s="182"/>
    </row>
    <row r="118" spans="23:59" s="3" customFormat="1" ht="33.75" customHeight="1">
      <c r="W118" s="216" t="s">
        <v>36</v>
      </c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O118" s="181" t="s">
        <v>37</v>
      </c>
      <c r="AP118" s="181"/>
      <c r="AQ118" s="181"/>
      <c r="AR118" s="181"/>
      <c r="AS118" s="181"/>
      <c r="AT118" s="181"/>
      <c r="AU118" s="181"/>
      <c r="AV118" s="181"/>
      <c r="AW118" s="181"/>
      <c r="AX118" s="181"/>
      <c r="AY118" s="181"/>
      <c r="AZ118" s="181"/>
      <c r="BA118" s="181"/>
      <c r="BB118" s="181"/>
      <c r="BC118" s="181"/>
      <c r="BD118" s="181"/>
      <c r="BE118" s="181"/>
      <c r="BF118" s="181"/>
      <c r="BG118" s="181"/>
    </row>
  </sheetData>
  <sheetProtection/>
  <mergeCells count="455">
    <mergeCell ref="A115:F115"/>
    <mergeCell ref="A117:V117"/>
    <mergeCell ref="W117:AM117"/>
    <mergeCell ref="AK107:AN107"/>
    <mergeCell ref="AG107:AJ107"/>
    <mergeCell ref="A113:V113"/>
    <mergeCell ref="W113:AM113"/>
    <mergeCell ref="A72:F72"/>
    <mergeCell ref="G72:L72"/>
    <mergeCell ref="W114:AM114"/>
    <mergeCell ref="A103:C103"/>
    <mergeCell ref="D103:P103"/>
    <mergeCell ref="Q103:T103"/>
    <mergeCell ref="AK106:AN106"/>
    <mergeCell ref="D106:P106"/>
    <mergeCell ref="U107:X107"/>
    <mergeCell ref="Y107:AB107"/>
    <mergeCell ref="W118:AM118"/>
    <mergeCell ref="A71:F71"/>
    <mergeCell ref="G71:L71"/>
    <mergeCell ref="M71:Y71"/>
    <mergeCell ref="Z71:AD71"/>
    <mergeCell ref="AE71:AN71"/>
    <mergeCell ref="A109:BL109"/>
    <mergeCell ref="A110:BL110"/>
    <mergeCell ref="AC107:AF107"/>
    <mergeCell ref="Q107:T107"/>
    <mergeCell ref="AO113:BG113"/>
    <mergeCell ref="BE106:BM106"/>
    <mergeCell ref="A107:C107"/>
    <mergeCell ref="A106:C106"/>
    <mergeCell ref="BA107:BD107"/>
    <mergeCell ref="BE107:BM107"/>
    <mergeCell ref="AW106:AZ106"/>
    <mergeCell ref="BA106:BD106"/>
    <mergeCell ref="AG106:AJ106"/>
    <mergeCell ref="U106:X106"/>
    <mergeCell ref="BA105:BD105"/>
    <mergeCell ref="BE105:BM105"/>
    <mergeCell ref="A111:BL111"/>
    <mergeCell ref="AO106:AR106"/>
    <mergeCell ref="AS106:AV106"/>
    <mergeCell ref="AO107:AR107"/>
    <mergeCell ref="AS107:AV107"/>
    <mergeCell ref="AW107:AZ107"/>
    <mergeCell ref="D107:P107"/>
    <mergeCell ref="Q106:T106"/>
    <mergeCell ref="Y106:AB106"/>
    <mergeCell ref="AC106:AF106"/>
    <mergeCell ref="AW104:AZ104"/>
    <mergeCell ref="AC105:AF105"/>
    <mergeCell ref="AG105:AJ105"/>
    <mergeCell ref="AK105:AN105"/>
    <mergeCell ref="AO105:AR105"/>
    <mergeCell ref="BE104:BM104"/>
    <mergeCell ref="A105:C105"/>
    <mergeCell ref="D105:P105"/>
    <mergeCell ref="Q105:T105"/>
    <mergeCell ref="U105:X105"/>
    <mergeCell ref="Y105:AB105"/>
    <mergeCell ref="AS105:AV105"/>
    <mergeCell ref="AW105:AZ105"/>
    <mergeCell ref="AO104:AR104"/>
    <mergeCell ref="AS104:AV104"/>
    <mergeCell ref="BE103:BM103"/>
    <mergeCell ref="A104:C104"/>
    <mergeCell ref="D104:P104"/>
    <mergeCell ref="Q104:T104"/>
    <mergeCell ref="U104:X104"/>
    <mergeCell ref="Y104:AB104"/>
    <mergeCell ref="AC104:AF104"/>
    <mergeCell ref="AG104:AJ104"/>
    <mergeCell ref="AK104:AN104"/>
    <mergeCell ref="BA104:BD104"/>
    <mergeCell ref="AO102:AR102"/>
    <mergeCell ref="AS102:AV102"/>
    <mergeCell ref="AW102:AZ102"/>
    <mergeCell ref="U103:X103"/>
    <mergeCell ref="Y103:AB103"/>
    <mergeCell ref="AS103:AV103"/>
    <mergeCell ref="AC103:AF103"/>
    <mergeCell ref="AG103:AJ103"/>
    <mergeCell ref="AK103:AN103"/>
    <mergeCell ref="AO103:AR103"/>
    <mergeCell ref="A102:C102"/>
    <mergeCell ref="D102:P102"/>
    <mergeCell ref="Q102:T102"/>
    <mergeCell ref="U102:X102"/>
    <mergeCell ref="Y102:AB102"/>
    <mergeCell ref="AC102:AF102"/>
    <mergeCell ref="AG102:AJ102"/>
    <mergeCell ref="AK102:AN102"/>
    <mergeCell ref="A100:C101"/>
    <mergeCell ref="D100:P101"/>
    <mergeCell ref="Q100:T101"/>
    <mergeCell ref="U100:AF100"/>
    <mergeCell ref="Y101:AB101"/>
    <mergeCell ref="AC101:AF101"/>
    <mergeCell ref="AE80:AN80"/>
    <mergeCell ref="BE100:BM101"/>
    <mergeCell ref="U101:X101"/>
    <mergeCell ref="AO101:AR101"/>
    <mergeCell ref="AS101:AV101"/>
    <mergeCell ref="AG101:AJ101"/>
    <mergeCell ref="AW101:AZ101"/>
    <mergeCell ref="BA101:BD101"/>
    <mergeCell ref="A97:BM97"/>
    <mergeCell ref="A98:BL98"/>
    <mergeCell ref="Z78:AD78"/>
    <mergeCell ref="A80:F80"/>
    <mergeCell ref="G80:L80"/>
    <mergeCell ref="M80:Y80"/>
    <mergeCell ref="Z80:AD80"/>
    <mergeCell ref="AE79:AN79"/>
    <mergeCell ref="AE78:AN78"/>
    <mergeCell ref="AE77:AN77"/>
    <mergeCell ref="A79:F79"/>
    <mergeCell ref="G79:L79"/>
    <mergeCell ref="M79:Y79"/>
    <mergeCell ref="Z79:AD79"/>
    <mergeCell ref="A78:F78"/>
    <mergeCell ref="G78:L78"/>
    <mergeCell ref="M78:Y78"/>
    <mergeCell ref="M76:Y76"/>
    <mergeCell ref="Z76:AD76"/>
    <mergeCell ref="AE76:AN76"/>
    <mergeCell ref="M77:Y77"/>
    <mergeCell ref="Z77:AD77"/>
    <mergeCell ref="A77:F77"/>
    <mergeCell ref="G77:L77"/>
    <mergeCell ref="A75:F75"/>
    <mergeCell ref="G75:L75"/>
    <mergeCell ref="A76:F76"/>
    <mergeCell ref="G76:L76"/>
    <mergeCell ref="AE75:AN75"/>
    <mergeCell ref="A70:F70"/>
    <mergeCell ref="G70:L70"/>
    <mergeCell ref="M70:Y70"/>
    <mergeCell ref="Z70:AD70"/>
    <mergeCell ref="AE70:AN70"/>
    <mergeCell ref="M75:Y75"/>
    <mergeCell ref="Z75:AD75"/>
    <mergeCell ref="M72:Y72"/>
    <mergeCell ref="Z72:AD72"/>
    <mergeCell ref="A69:F69"/>
    <mergeCell ref="G69:L69"/>
    <mergeCell ref="M69:Y69"/>
    <mergeCell ref="A68:F68"/>
    <mergeCell ref="G68:L68"/>
    <mergeCell ref="M68:Y68"/>
    <mergeCell ref="A67:F67"/>
    <mergeCell ref="G67:L67"/>
    <mergeCell ref="A65:F65"/>
    <mergeCell ref="G65:L65"/>
    <mergeCell ref="A66:F66"/>
    <mergeCell ref="G66:L66"/>
    <mergeCell ref="A64:F64"/>
    <mergeCell ref="G64:L64"/>
    <mergeCell ref="M64:Y64"/>
    <mergeCell ref="Z64:AD64"/>
    <mergeCell ref="M67:Y67"/>
    <mergeCell ref="Z67:AD67"/>
    <mergeCell ref="Z65:AD65"/>
    <mergeCell ref="Z69:AD69"/>
    <mergeCell ref="M65:Y65"/>
    <mergeCell ref="M66:Y66"/>
    <mergeCell ref="Z66:AD66"/>
    <mergeCell ref="Z68:AD68"/>
    <mergeCell ref="A63:F63"/>
    <mergeCell ref="G63:L63"/>
    <mergeCell ref="M63:Y63"/>
    <mergeCell ref="Z63:AD63"/>
    <mergeCell ref="A62:F62"/>
    <mergeCell ref="G62:L62"/>
    <mergeCell ref="M62:Y62"/>
    <mergeCell ref="Z62:AD62"/>
    <mergeCell ref="M73:Y73"/>
    <mergeCell ref="Z73:AD73"/>
    <mergeCell ref="AE73:AN73"/>
    <mergeCell ref="A74:F74"/>
    <mergeCell ref="G74:L74"/>
    <mergeCell ref="M74:Y74"/>
    <mergeCell ref="Z74:AD74"/>
    <mergeCell ref="A73:F73"/>
    <mergeCell ref="G73:L73"/>
    <mergeCell ref="AE74:AN74"/>
    <mergeCell ref="AE72:AN72"/>
    <mergeCell ref="AE65:AN65"/>
    <mergeCell ref="AE66:AN66"/>
    <mergeCell ref="AE69:AN69"/>
    <mergeCell ref="AE68:AN68"/>
    <mergeCell ref="AE67:AN67"/>
    <mergeCell ref="AE62:AN62"/>
    <mergeCell ref="AO62:BC62"/>
    <mergeCell ref="AE63:AN63"/>
    <mergeCell ref="AE64:AN64"/>
    <mergeCell ref="AE61:AN61"/>
    <mergeCell ref="A60:F60"/>
    <mergeCell ref="G60:L60"/>
    <mergeCell ref="M60:Y60"/>
    <mergeCell ref="Z60:AD60"/>
    <mergeCell ref="AE60:AN60"/>
    <mergeCell ref="A61:F61"/>
    <mergeCell ref="G61:L61"/>
    <mergeCell ref="M61:Y61"/>
    <mergeCell ref="Z61:AD61"/>
    <mergeCell ref="AE58:AN58"/>
    <mergeCell ref="A59:F59"/>
    <mergeCell ref="G59:L59"/>
    <mergeCell ref="M59:Y59"/>
    <mergeCell ref="A58:F58"/>
    <mergeCell ref="G58:L58"/>
    <mergeCell ref="M58:Y58"/>
    <mergeCell ref="Z58:AD58"/>
    <mergeCell ref="AE59:AN59"/>
    <mergeCell ref="Z59:AD59"/>
    <mergeCell ref="M57:Y57"/>
    <mergeCell ref="Z57:AD57"/>
    <mergeCell ref="AE57:AN57"/>
    <mergeCell ref="Q50:X50"/>
    <mergeCell ref="Y50:AF50"/>
    <mergeCell ref="AG50:AN50"/>
    <mergeCell ref="A54:BL54"/>
    <mergeCell ref="A57:F57"/>
    <mergeCell ref="G57:L57"/>
    <mergeCell ref="A50:P50"/>
    <mergeCell ref="AE56:AN56"/>
    <mergeCell ref="A53:BL53"/>
    <mergeCell ref="AO50:AV50"/>
    <mergeCell ref="AO49:AV49"/>
    <mergeCell ref="A56:F56"/>
    <mergeCell ref="G56:L56"/>
    <mergeCell ref="M56:Y56"/>
    <mergeCell ref="Z56:AD56"/>
    <mergeCell ref="AG46:AN47"/>
    <mergeCell ref="AC41:AJ41"/>
    <mergeCell ref="AK41:AR41"/>
    <mergeCell ref="Y48:AF48"/>
    <mergeCell ref="AG48:AN48"/>
    <mergeCell ref="AO48:AV48"/>
    <mergeCell ref="A49:P49"/>
    <mergeCell ref="A41:C41"/>
    <mergeCell ref="D41:I41"/>
    <mergeCell ref="J41:O41"/>
    <mergeCell ref="P41:AB41"/>
    <mergeCell ref="AG49:AN49"/>
    <mergeCell ref="Q49:X49"/>
    <mergeCell ref="Y49:AF49"/>
    <mergeCell ref="A48:P48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7:O37"/>
    <mergeCell ref="P37:AB37"/>
    <mergeCell ref="AC37:AJ37"/>
    <mergeCell ref="AK37:AR37"/>
    <mergeCell ref="J38:O38"/>
    <mergeCell ref="P38:AB38"/>
    <mergeCell ref="AC38:AJ38"/>
    <mergeCell ref="AK38:AR38"/>
    <mergeCell ref="AS37:AZ37"/>
    <mergeCell ref="A36:C36"/>
    <mergeCell ref="D36:I36"/>
    <mergeCell ref="J36:O36"/>
    <mergeCell ref="P36:AB36"/>
    <mergeCell ref="AC36:AJ36"/>
    <mergeCell ref="AK36:AR36"/>
    <mergeCell ref="AS36:AZ36"/>
    <mergeCell ref="A37:C37"/>
    <mergeCell ref="D37:I37"/>
    <mergeCell ref="AK34:AR35"/>
    <mergeCell ref="A29:F29"/>
    <mergeCell ref="G29:L29"/>
    <mergeCell ref="M29:R29"/>
    <mergeCell ref="S29:BL29"/>
    <mergeCell ref="A31:BL31"/>
    <mergeCell ref="AS34:AZ35"/>
    <mergeCell ref="A34:C35"/>
    <mergeCell ref="D34:I35"/>
    <mergeCell ref="J34:O35"/>
    <mergeCell ref="A21:BL21"/>
    <mergeCell ref="P34:AB35"/>
    <mergeCell ref="AC34:AJ35"/>
    <mergeCell ref="A26:F26"/>
    <mergeCell ref="A32:BL32"/>
    <mergeCell ref="G26:L26"/>
    <mergeCell ref="M26:R26"/>
    <mergeCell ref="S26:BL26"/>
    <mergeCell ref="A28:F28"/>
    <mergeCell ref="G28:L28"/>
    <mergeCell ref="A23:K23"/>
    <mergeCell ref="L23:BL23"/>
    <mergeCell ref="S28:BL28"/>
    <mergeCell ref="A27:F27"/>
    <mergeCell ref="G27:L27"/>
    <mergeCell ref="M27:R27"/>
    <mergeCell ref="S27:BL27"/>
    <mergeCell ref="A24:BL24"/>
    <mergeCell ref="M28:R28"/>
    <mergeCell ref="A22:BL22"/>
    <mergeCell ref="A18:B18"/>
    <mergeCell ref="C18:K18"/>
    <mergeCell ref="L18:AB18"/>
    <mergeCell ref="AC18:BL18"/>
    <mergeCell ref="A19:K19"/>
    <mergeCell ref="L19:AB19"/>
    <mergeCell ref="AC19:BL19"/>
    <mergeCell ref="A20:T20"/>
    <mergeCell ref="BD20:BG20"/>
    <mergeCell ref="A17:K17"/>
    <mergeCell ref="L17:BL17"/>
    <mergeCell ref="BH20:BL20"/>
    <mergeCell ref="U20:X20"/>
    <mergeCell ref="Y20:AM20"/>
    <mergeCell ref="AN20:AQ20"/>
    <mergeCell ref="AR20:BC20"/>
    <mergeCell ref="A12:BL12"/>
    <mergeCell ref="A16:B16"/>
    <mergeCell ref="C16:K16"/>
    <mergeCell ref="L16:BL16"/>
    <mergeCell ref="A14:B14"/>
    <mergeCell ref="C14:K14"/>
    <mergeCell ref="L14:BL14"/>
    <mergeCell ref="A15:K15"/>
    <mergeCell ref="L15:BL15"/>
    <mergeCell ref="Q48:X48"/>
    <mergeCell ref="AO6:BF6"/>
    <mergeCell ref="AO1:BL1"/>
    <mergeCell ref="AO2:BL2"/>
    <mergeCell ref="AO3:BL3"/>
    <mergeCell ref="AO4:BL4"/>
    <mergeCell ref="AO8:BF8"/>
    <mergeCell ref="AO7:BL7"/>
    <mergeCell ref="AO9:BL9"/>
    <mergeCell ref="A13:BL13"/>
    <mergeCell ref="AC40:AJ40"/>
    <mergeCell ref="AK40:AR40"/>
    <mergeCell ref="AS40:AZ40"/>
    <mergeCell ref="AO46:AV47"/>
    <mergeCell ref="AS41:AZ41"/>
    <mergeCell ref="A43:BL43"/>
    <mergeCell ref="A44:BL44"/>
    <mergeCell ref="A46:P47"/>
    <mergeCell ref="Q46:X47"/>
    <mergeCell ref="Y46:AF47"/>
    <mergeCell ref="A40:C40"/>
    <mergeCell ref="D40:I40"/>
    <mergeCell ref="J40:O40"/>
    <mergeCell ref="P40:AB40"/>
    <mergeCell ref="AO118:BG118"/>
    <mergeCell ref="AO117:BG117"/>
    <mergeCell ref="AO114:BG114"/>
    <mergeCell ref="AO80:BC80"/>
    <mergeCell ref="AW103:AZ103"/>
    <mergeCell ref="BA103:BD103"/>
    <mergeCell ref="AG100:AR100"/>
    <mergeCell ref="AK101:AN101"/>
    <mergeCell ref="BA102:BD102"/>
    <mergeCell ref="BE102:BM102"/>
    <mergeCell ref="AS100:BD100"/>
    <mergeCell ref="AO87:BC87"/>
    <mergeCell ref="AO89:BC89"/>
    <mergeCell ref="AO90:BC90"/>
    <mergeCell ref="AO91:BC91"/>
    <mergeCell ref="AO92:BC92"/>
    <mergeCell ref="AO94:BC94"/>
    <mergeCell ref="AO57:BC57"/>
    <mergeCell ref="AO60:BC60"/>
    <mergeCell ref="AO76:BC76"/>
    <mergeCell ref="AO75:BC75"/>
    <mergeCell ref="AO73:BC73"/>
    <mergeCell ref="AO74:BC74"/>
    <mergeCell ref="AO63:BC63"/>
    <mergeCell ref="AO61:BC61"/>
    <mergeCell ref="AO72:BC72"/>
    <mergeCell ref="AO71:BC71"/>
    <mergeCell ref="AO58:BC58"/>
    <mergeCell ref="AO65:BC65"/>
    <mergeCell ref="AO64:BC64"/>
    <mergeCell ref="G82:L82"/>
    <mergeCell ref="M82:Y82"/>
    <mergeCell ref="AE81:AN81"/>
    <mergeCell ref="AO81:BC81"/>
    <mergeCell ref="AO79:BC79"/>
    <mergeCell ref="AO78:BC78"/>
    <mergeCell ref="AO77:BC77"/>
    <mergeCell ref="A84:F84"/>
    <mergeCell ref="G84:L84"/>
    <mergeCell ref="M84:Y84"/>
    <mergeCell ref="AO56:BC56"/>
    <mergeCell ref="AO70:BC70"/>
    <mergeCell ref="AO69:BC69"/>
    <mergeCell ref="AO68:BC68"/>
    <mergeCell ref="AO67:BC67"/>
    <mergeCell ref="AO66:BC66"/>
    <mergeCell ref="AO59:BC59"/>
    <mergeCell ref="A81:F81"/>
    <mergeCell ref="G81:L81"/>
    <mergeCell ref="M81:Y81"/>
    <mergeCell ref="Z81:AD81"/>
    <mergeCell ref="AE86:AN86"/>
    <mergeCell ref="AO86:BC86"/>
    <mergeCell ref="A85:F85"/>
    <mergeCell ref="G85:L85"/>
    <mergeCell ref="M85:Y85"/>
    <mergeCell ref="Z85:AD85"/>
    <mergeCell ref="AE85:AN85"/>
    <mergeCell ref="AO85:BC85"/>
    <mergeCell ref="A86:F86"/>
    <mergeCell ref="G86:L86"/>
    <mergeCell ref="M86:Y86"/>
    <mergeCell ref="Z86:AD86"/>
    <mergeCell ref="A94:F94"/>
    <mergeCell ref="A92:F92"/>
    <mergeCell ref="A93:F93"/>
    <mergeCell ref="M93:Y93"/>
    <mergeCell ref="M94:Y94"/>
    <mergeCell ref="M92:Y92"/>
    <mergeCell ref="A88:F88"/>
    <mergeCell ref="A89:F89"/>
    <mergeCell ref="AE87:AN87"/>
    <mergeCell ref="M88:Y88"/>
    <mergeCell ref="M89:Y89"/>
    <mergeCell ref="M90:Y90"/>
    <mergeCell ref="AE89:AN89"/>
    <mergeCell ref="AE90:AN90"/>
    <mergeCell ref="A82:F82"/>
    <mergeCell ref="AE94:AN94"/>
    <mergeCell ref="AE92:AN92"/>
    <mergeCell ref="A90:F90"/>
    <mergeCell ref="A91:F91"/>
    <mergeCell ref="M91:Y91"/>
    <mergeCell ref="A87:F87"/>
    <mergeCell ref="G87:L87"/>
    <mergeCell ref="M87:Y87"/>
    <mergeCell ref="Z87:AD87"/>
    <mergeCell ref="A83:F83"/>
    <mergeCell ref="G83:L83"/>
    <mergeCell ref="M83:Y83"/>
    <mergeCell ref="Z83:AD83"/>
    <mergeCell ref="Z84:AD84"/>
    <mergeCell ref="AE84:AN84"/>
    <mergeCell ref="AO84:BC84"/>
    <mergeCell ref="AE82:AN82"/>
    <mergeCell ref="AE83:AN83"/>
    <mergeCell ref="Z82:AD82"/>
    <mergeCell ref="AO82:BC82"/>
    <mergeCell ref="AO83:BC83"/>
  </mergeCells>
  <printOptions/>
  <pageMargins left="0.32" right="0.33" top="0.54" bottom="0.393700787401575" header="0.51" footer="0.39"/>
  <pageSetup fitToHeight="999" horizontalDpi="600" verticalDpi="600" orientation="landscape" paperSize="9" scale="44" r:id="rId3"/>
  <rowBreaks count="2" manualBreakCount="2">
    <brk id="30" max="64" man="1"/>
    <brk id="66" max="6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CA95"/>
  <sheetViews>
    <sheetView view="pageBreakPreview" zoomScale="60" zoomScaleNormal="90" zoomScalePageLayoutView="0" workbookViewId="0" topLeftCell="A17">
      <selection activeCell="BF49" sqref="BF49:BG49"/>
    </sheetView>
  </sheetViews>
  <sheetFormatPr defaultColWidth="9.00390625" defaultRowHeight="12.75"/>
  <cols>
    <col min="1" max="63" width="3.875" style="9" customWidth="1"/>
    <col min="64" max="64" width="7.375" style="9" customWidth="1"/>
    <col min="65" max="66" width="3.875" style="9" customWidth="1"/>
    <col min="67" max="78" width="3.00390625" style="9" customWidth="1"/>
    <col min="79" max="79" width="0" style="9" hidden="1" customWidth="1"/>
    <col min="80" max="16384" width="9.125" style="9" customWidth="1"/>
  </cols>
  <sheetData>
    <row r="1" spans="41:64" ht="64.5" customHeight="1">
      <c r="AO1" s="146" t="s">
        <v>82</v>
      </c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</row>
    <row r="2" spans="41:64" ht="39.75" customHeight="1"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41:64" s="10" customFormat="1" ht="77.25" customHeight="1">
      <c r="AO3" s="106" t="s">
        <v>139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41:64" s="10" customFormat="1" ht="51" customHeight="1">
      <c r="AO4" s="108" t="s">
        <v>271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41:58" s="3" customFormat="1" ht="26.25" customHeight="1">
      <c r="AO5" s="31" t="s">
        <v>64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41:58" s="10" customFormat="1" ht="15.7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41:64" s="10" customFormat="1" ht="51" customHeight="1">
      <c r="AO7" s="109" t="s">
        <v>275</v>
      </c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</row>
    <row r="8" spans="41:58" s="3" customFormat="1" ht="23.25" customHeight="1">
      <c r="AO8" s="104" t="s">
        <v>1</v>
      </c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</row>
    <row r="9" spans="41:64" s="10" customFormat="1" ht="35.25" customHeight="1">
      <c r="AO9" s="106" t="s">
        <v>279</v>
      </c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</row>
    <row r="12" spans="1:64" s="8" customFormat="1" ht="33" customHeight="1">
      <c r="A12" s="113" t="s">
        <v>65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</row>
    <row r="13" spans="1:64" s="8" customFormat="1" ht="48" customHeight="1">
      <c r="A13" s="113" t="s">
        <v>80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</row>
    <row r="14" spans="1:64" s="20" customFormat="1" ht="42" customHeight="1">
      <c r="A14" s="114">
        <v>1</v>
      </c>
      <c r="B14" s="114"/>
      <c r="C14" s="218">
        <v>10</v>
      </c>
      <c r="D14" s="218"/>
      <c r="E14" s="218"/>
      <c r="F14" s="218"/>
      <c r="G14" s="218"/>
      <c r="H14" s="218"/>
      <c r="I14" s="218"/>
      <c r="J14" s="218"/>
      <c r="K14" s="218"/>
      <c r="L14" s="121" t="s">
        <v>271</v>
      </c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</row>
    <row r="15" spans="1:64" s="2" customFormat="1" ht="30" customHeight="1">
      <c r="A15" s="110" t="s">
        <v>2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 t="s">
        <v>3</v>
      </c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</row>
    <row r="16" spans="1:64" ht="34.5" customHeight="1">
      <c r="A16" s="88" t="s">
        <v>29</v>
      </c>
      <c r="B16" s="88"/>
      <c r="C16" s="111">
        <v>10101</v>
      </c>
      <c r="D16" s="111"/>
      <c r="E16" s="111"/>
      <c r="F16" s="111"/>
      <c r="G16" s="111"/>
      <c r="H16" s="111"/>
      <c r="I16" s="111"/>
      <c r="J16" s="111"/>
      <c r="K16" s="111"/>
      <c r="L16" s="121" t="s">
        <v>271</v>
      </c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</row>
    <row r="17" spans="1:64" s="2" customFormat="1" ht="29.25" customHeight="1">
      <c r="A17" s="110" t="s">
        <v>2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 t="s">
        <v>4</v>
      </c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</row>
    <row r="18" spans="1:64" ht="46.5" customHeight="1">
      <c r="A18" s="88">
        <v>3</v>
      </c>
      <c r="B18" s="88"/>
      <c r="C18" s="111">
        <v>1011190</v>
      </c>
      <c r="D18" s="111"/>
      <c r="E18" s="111"/>
      <c r="F18" s="111"/>
      <c r="G18" s="111"/>
      <c r="H18" s="111"/>
      <c r="I18" s="111"/>
      <c r="J18" s="111"/>
      <c r="K18" s="111"/>
      <c r="L18" s="192" t="s">
        <v>153</v>
      </c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16" t="s">
        <v>170</v>
      </c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</row>
    <row r="19" spans="1:64" s="2" customFormat="1" ht="36" customHeight="1">
      <c r="A19" s="110" t="s">
        <v>2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 t="s">
        <v>266</v>
      </c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 t="s">
        <v>5</v>
      </c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</row>
    <row r="20" spans="1:64" s="12" customFormat="1" ht="65.25" customHeight="1">
      <c r="A20" s="193" t="s">
        <v>6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18">
        <v>1259309</v>
      </c>
      <c r="V20" s="118"/>
      <c r="W20" s="118"/>
      <c r="X20" s="118"/>
      <c r="Y20" s="119" t="s">
        <v>7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8">
        <v>1259309</v>
      </c>
      <c r="AO20" s="118"/>
      <c r="AP20" s="118"/>
      <c r="AQ20" s="118"/>
      <c r="AR20" s="119" t="s">
        <v>8</v>
      </c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8">
        <v>0</v>
      </c>
      <c r="BE20" s="118"/>
      <c r="BF20" s="118"/>
      <c r="BG20" s="118"/>
      <c r="BH20" s="119" t="s">
        <v>9</v>
      </c>
      <c r="BI20" s="119"/>
      <c r="BJ20" s="119"/>
      <c r="BK20" s="119"/>
      <c r="BL20" s="119"/>
    </row>
    <row r="21" spans="1:64" s="14" customFormat="1" ht="48.75" customHeight="1">
      <c r="A21" s="120" t="s">
        <v>10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</row>
    <row r="22" spans="1:64" s="10" customFormat="1" ht="109.5" customHeight="1">
      <c r="A22" s="121" t="s">
        <v>255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</row>
    <row r="23" spans="1:64" s="14" customFormat="1" ht="54" customHeight="1">
      <c r="A23" s="88" t="s">
        <v>11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122" t="s">
        <v>173</v>
      </c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</row>
    <row r="24" spans="1:64" s="14" customFormat="1" ht="33" customHeight="1">
      <c r="A24" s="88" t="s">
        <v>12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</row>
    <row r="26" spans="1:64" ht="27.75" customHeight="1">
      <c r="A26" s="68" t="s">
        <v>15</v>
      </c>
      <c r="B26" s="68"/>
      <c r="C26" s="68"/>
      <c r="D26" s="68"/>
      <c r="E26" s="68"/>
      <c r="F26" s="68"/>
      <c r="G26" s="68" t="s">
        <v>14</v>
      </c>
      <c r="H26" s="68"/>
      <c r="I26" s="68"/>
      <c r="J26" s="68"/>
      <c r="K26" s="68"/>
      <c r="L26" s="68"/>
      <c r="M26" s="68" t="s">
        <v>30</v>
      </c>
      <c r="N26" s="68"/>
      <c r="O26" s="68"/>
      <c r="P26" s="68"/>
      <c r="Q26" s="68"/>
      <c r="R26" s="68"/>
      <c r="S26" s="68" t="s">
        <v>13</v>
      </c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64" ht="15.75" customHeight="1">
      <c r="A27" s="68">
        <v>1</v>
      </c>
      <c r="B27" s="68"/>
      <c r="C27" s="68"/>
      <c r="D27" s="68"/>
      <c r="E27" s="68"/>
      <c r="F27" s="68"/>
      <c r="G27" s="68">
        <v>2</v>
      </c>
      <c r="H27" s="68"/>
      <c r="I27" s="68"/>
      <c r="J27" s="68"/>
      <c r="K27" s="68"/>
      <c r="L27" s="68"/>
      <c r="M27" s="68">
        <v>3</v>
      </c>
      <c r="N27" s="68"/>
      <c r="O27" s="68"/>
      <c r="P27" s="68"/>
      <c r="Q27" s="68"/>
      <c r="R27" s="68"/>
      <c r="S27" s="68">
        <v>4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spans="1:79" ht="26.25" hidden="1">
      <c r="A28" s="68" t="s">
        <v>38</v>
      </c>
      <c r="B28" s="68"/>
      <c r="C28" s="68"/>
      <c r="D28" s="68"/>
      <c r="E28" s="68"/>
      <c r="F28" s="68"/>
      <c r="G28" s="68" t="s">
        <v>39</v>
      </c>
      <c r="H28" s="68"/>
      <c r="I28" s="68"/>
      <c r="J28" s="68"/>
      <c r="K28" s="68"/>
      <c r="L28" s="68"/>
      <c r="M28" s="68" t="s">
        <v>40</v>
      </c>
      <c r="N28" s="68"/>
      <c r="O28" s="68"/>
      <c r="P28" s="68"/>
      <c r="Q28" s="68"/>
      <c r="R28" s="68"/>
      <c r="S28" s="123" t="s">
        <v>41</v>
      </c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CA28" s="9" t="s">
        <v>46</v>
      </c>
    </row>
    <row r="29" spans="1:79" ht="26.25">
      <c r="A29" s="68"/>
      <c r="B29" s="68"/>
      <c r="C29" s="68"/>
      <c r="D29" s="68"/>
      <c r="E29" s="68"/>
      <c r="F29" s="68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CA29" s="9" t="s">
        <v>47</v>
      </c>
    </row>
    <row r="30" spans="1:64" ht="26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s="14" customFormat="1" ht="29.25" customHeight="1">
      <c r="A31" s="120" t="s">
        <v>16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</row>
    <row r="32" spans="1:64" ht="24.75" customHeight="1">
      <c r="A32" s="99" t="s">
        <v>81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</row>
    <row r="34" spans="1:52" ht="25.5" customHeight="1">
      <c r="A34" s="68" t="s">
        <v>15</v>
      </c>
      <c r="B34" s="68"/>
      <c r="C34" s="68"/>
      <c r="D34" s="68" t="s">
        <v>14</v>
      </c>
      <c r="E34" s="68"/>
      <c r="F34" s="68"/>
      <c r="G34" s="68"/>
      <c r="H34" s="68"/>
      <c r="I34" s="68"/>
      <c r="J34" s="68" t="s">
        <v>30</v>
      </c>
      <c r="K34" s="68"/>
      <c r="L34" s="68"/>
      <c r="M34" s="68"/>
      <c r="N34" s="68"/>
      <c r="O34" s="68"/>
      <c r="P34" s="68" t="s">
        <v>17</v>
      </c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 t="s">
        <v>20</v>
      </c>
      <c r="AD34" s="68"/>
      <c r="AE34" s="68"/>
      <c r="AF34" s="68"/>
      <c r="AG34" s="68"/>
      <c r="AH34" s="68"/>
      <c r="AI34" s="68"/>
      <c r="AJ34" s="68"/>
      <c r="AK34" s="68" t="s">
        <v>19</v>
      </c>
      <c r="AL34" s="68"/>
      <c r="AM34" s="68"/>
      <c r="AN34" s="68"/>
      <c r="AO34" s="68"/>
      <c r="AP34" s="68"/>
      <c r="AQ34" s="68"/>
      <c r="AR34" s="68"/>
      <c r="AS34" s="68" t="s">
        <v>18</v>
      </c>
      <c r="AT34" s="68"/>
      <c r="AU34" s="68"/>
      <c r="AV34" s="68"/>
      <c r="AW34" s="68"/>
      <c r="AX34" s="68"/>
      <c r="AY34" s="68"/>
      <c r="AZ34" s="68"/>
    </row>
    <row r="35" spans="1:52" ht="25.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</row>
    <row r="36" spans="1:52" ht="25.5" customHeight="1">
      <c r="A36" s="68">
        <v>1</v>
      </c>
      <c r="B36" s="68"/>
      <c r="C36" s="68"/>
      <c r="D36" s="68">
        <v>2</v>
      </c>
      <c r="E36" s="68"/>
      <c r="F36" s="68"/>
      <c r="G36" s="68"/>
      <c r="H36" s="68"/>
      <c r="I36" s="68"/>
      <c r="J36" s="68">
        <v>3</v>
      </c>
      <c r="K36" s="68"/>
      <c r="L36" s="68"/>
      <c r="M36" s="68"/>
      <c r="N36" s="68"/>
      <c r="O36" s="68"/>
      <c r="P36" s="68">
        <v>4</v>
      </c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>
        <v>5</v>
      </c>
      <c r="AD36" s="68"/>
      <c r="AE36" s="68"/>
      <c r="AF36" s="68"/>
      <c r="AG36" s="68"/>
      <c r="AH36" s="68"/>
      <c r="AI36" s="68"/>
      <c r="AJ36" s="68"/>
      <c r="AK36" s="68">
        <v>6</v>
      </c>
      <c r="AL36" s="68"/>
      <c r="AM36" s="68"/>
      <c r="AN36" s="68"/>
      <c r="AO36" s="68"/>
      <c r="AP36" s="68"/>
      <c r="AQ36" s="68"/>
      <c r="AR36" s="68"/>
      <c r="AS36" s="68">
        <v>7</v>
      </c>
      <c r="AT36" s="68"/>
      <c r="AU36" s="68"/>
      <c r="AV36" s="68"/>
      <c r="AW36" s="68"/>
      <c r="AX36" s="68"/>
      <c r="AY36" s="68"/>
      <c r="AZ36" s="68"/>
    </row>
    <row r="37" spans="1:79" s="14" customFormat="1" ht="12.75" customHeight="1" hidden="1">
      <c r="A37" s="68" t="s">
        <v>38</v>
      </c>
      <c r="B37" s="68"/>
      <c r="C37" s="68"/>
      <c r="D37" s="68" t="s">
        <v>39</v>
      </c>
      <c r="E37" s="68"/>
      <c r="F37" s="68"/>
      <c r="G37" s="68"/>
      <c r="H37" s="68"/>
      <c r="I37" s="68"/>
      <c r="J37" s="68" t="s">
        <v>40</v>
      </c>
      <c r="K37" s="68"/>
      <c r="L37" s="68"/>
      <c r="M37" s="68"/>
      <c r="N37" s="68"/>
      <c r="O37" s="68"/>
      <c r="P37" s="123" t="s">
        <v>41</v>
      </c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67" t="s">
        <v>42</v>
      </c>
      <c r="AD37" s="67"/>
      <c r="AE37" s="67"/>
      <c r="AF37" s="67"/>
      <c r="AG37" s="67"/>
      <c r="AH37" s="67"/>
      <c r="AI37" s="67"/>
      <c r="AJ37" s="67"/>
      <c r="AK37" s="67" t="s">
        <v>43</v>
      </c>
      <c r="AL37" s="67"/>
      <c r="AM37" s="67"/>
      <c r="AN37" s="67"/>
      <c r="AO37" s="67"/>
      <c r="AP37" s="67"/>
      <c r="AQ37" s="67"/>
      <c r="AR37" s="67"/>
      <c r="AS37" s="125" t="s">
        <v>44</v>
      </c>
      <c r="AT37" s="67"/>
      <c r="AU37" s="67"/>
      <c r="AV37" s="67"/>
      <c r="AW37" s="67"/>
      <c r="AX37" s="67"/>
      <c r="AY37" s="67"/>
      <c r="AZ37" s="67"/>
      <c r="CA37" s="14" t="s">
        <v>48</v>
      </c>
    </row>
    <row r="38" spans="1:79" s="14" customFormat="1" ht="82.5" customHeight="1">
      <c r="A38" s="86"/>
      <c r="B38" s="86"/>
      <c r="C38" s="86"/>
      <c r="D38" s="87" t="s">
        <v>171</v>
      </c>
      <c r="E38" s="87"/>
      <c r="F38" s="87"/>
      <c r="G38" s="87"/>
      <c r="H38" s="87"/>
      <c r="I38" s="87"/>
      <c r="J38" s="199" t="s">
        <v>153</v>
      </c>
      <c r="K38" s="199"/>
      <c r="L38" s="199"/>
      <c r="M38" s="199"/>
      <c r="N38" s="199"/>
      <c r="O38" s="199"/>
      <c r="P38" s="75" t="s">
        <v>172</v>
      </c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1"/>
      <c r="AC38" s="128">
        <f>AC40</f>
        <v>1259.3</v>
      </c>
      <c r="AD38" s="128"/>
      <c r="AE38" s="128"/>
      <c r="AF38" s="128"/>
      <c r="AG38" s="128"/>
      <c r="AH38" s="128"/>
      <c r="AI38" s="128"/>
      <c r="AJ38" s="128"/>
      <c r="AK38" s="128">
        <f>AK40</f>
        <v>0</v>
      </c>
      <c r="AL38" s="128"/>
      <c r="AM38" s="128"/>
      <c r="AN38" s="128"/>
      <c r="AO38" s="128"/>
      <c r="AP38" s="128"/>
      <c r="AQ38" s="128"/>
      <c r="AR38" s="128"/>
      <c r="AS38" s="128">
        <f>AC38+AK38</f>
        <v>1259.3</v>
      </c>
      <c r="AT38" s="128"/>
      <c r="AU38" s="128"/>
      <c r="AV38" s="128"/>
      <c r="AW38" s="128"/>
      <c r="AX38" s="128"/>
      <c r="AY38" s="128"/>
      <c r="AZ38" s="128"/>
      <c r="CA38" s="14" t="s">
        <v>49</v>
      </c>
    </row>
    <row r="39" spans="1:52" ht="149.25" customHeight="1">
      <c r="A39" s="68">
        <v>1</v>
      </c>
      <c r="B39" s="68"/>
      <c r="C39" s="68"/>
      <c r="D39" s="91" t="s">
        <v>171</v>
      </c>
      <c r="E39" s="91"/>
      <c r="F39" s="91"/>
      <c r="G39" s="91"/>
      <c r="H39" s="91"/>
      <c r="I39" s="91"/>
      <c r="J39" s="183" t="s">
        <v>153</v>
      </c>
      <c r="K39" s="183"/>
      <c r="L39" s="183"/>
      <c r="M39" s="183"/>
      <c r="N39" s="183"/>
      <c r="O39" s="183"/>
      <c r="P39" s="72" t="s">
        <v>174</v>
      </c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20"/>
      <c r="AC39" s="126">
        <v>1259.3</v>
      </c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>
        <f>AC39+AK39</f>
        <v>1259.3</v>
      </c>
      <c r="AT39" s="126"/>
      <c r="AU39" s="126"/>
      <c r="AV39" s="126"/>
      <c r="AW39" s="126"/>
      <c r="AX39" s="126"/>
      <c r="AY39" s="126"/>
      <c r="AZ39" s="126"/>
    </row>
    <row r="40" spans="1:52" s="14" customFormat="1" ht="26.25" customHeight="1">
      <c r="A40" s="86"/>
      <c r="B40" s="86"/>
      <c r="C40" s="86"/>
      <c r="D40" s="87" t="s">
        <v>71</v>
      </c>
      <c r="E40" s="87"/>
      <c r="F40" s="87"/>
      <c r="G40" s="87"/>
      <c r="H40" s="87"/>
      <c r="I40" s="87"/>
      <c r="J40" s="87" t="s">
        <v>71</v>
      </c>
      <c r="K40" s="87"/>
      <c r="L40" s="87"/>
      <c r="M40" s="87"/>
      <c r="N40" s="87"/>
      <c r="O40" s="87"/>
      <c r="P40" s="75" t="s">
        <v>72</v>
      </c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128">
        <f>SUM(AC39:AJ39)</f>
        <v>1259.3</v>
      </c>
      <c r="AD40" s="128"/>
      <c r="AE40" s="128"/>
      <c r="AF40" s="128"/>
      <c r="AG40" s="128"/>
      <c r="AH40" s="128"/>
      <c r="AI40" s="128"/>
      <c r="AJ40" s="128"/>
      <c r="AK40" s="128">
        <f>SUM(AK39:AR39)</f>
        <v>0</v>
      </c>
      <c r="AL40" s="128"/>
      <c r="AM40" s="128"/>
      <c r="AN40" s="128"/>
      <c r="AO40" s="128"/>
      <c r="AP40" s="128"/>
      <c r="AQ40" s="128"/>
      <c r="AR40" s="128"/>
      <c r="AS40" s="128">
        <f>AC40+AK40</f>
        <v>1259.3</v>
      </c>
      <c r="AT40" s="128"/>
      <c r="AU40" s="128"/>
      <c r="AV40" s="128"/>
      <c r="AW40" s="128"/>
      <c r="AX40" s="128"/>
      <c r="AY40" s="128"/>
      <c r="AZ40" s="128"/>
    </row>
    <row r="42" spans="1:64" s="14" customFormat="1" ht="24.75" customHeight="1">
      <c r="A42" s="120" t="s">
        <v>32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</row>
    <row r="43" spans="1:64" ht="22.5" customHeight="1">
      <c r="A43" s="99" t="s">
        <v>81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</row>
    <row r="45" spans="1:48" ht="15.75" customHeight="1">
      <c r="A45" s="68" t="s">
        <v>31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 t="s">
        <v>14</v>
      </c>
      <c r="R45" s="68"/>
      <c r="S45" s="68"/>
      <c r="T45" s="68"/>
      <c r="U45" s="68"/>
      <c r="V45" s="68"/>
      <c r="W45" s="68"/>
      <c r="X45" s="68"/>
      <c r="Y45" s="68" t="s">
        <v>20</v>
      </c>
      <c r="Z45" s="68"/>
      <c r="AA45" s="68"/>
      <c r="AB45" s="68"/>
      <c r="AC45" s="68"/>
      <c r="AD45" s="68"/>
      <c r="AE45" s="68"/>
      <c r="AF45" s="68"/>
      <c r="AG45" s="68" t="s">
        <v>19</v>
      </c>
      <c r="AH45" s="68"/>
      <c r="AI45" s="68"/>
      <c r="AJ45" s="68"/>
      <c r="AK45" s="68"/>
      <c r="AL45" s="68"/>
      <c r="AM45" s="68"/>
      <c r="AN45" s="68"/>
      <c r="AO45" s="68" t="s">
        <v>18</v>
      </c>
      <c r="AP45" s="68"/>
      <c r="AQ45" s="68"/>
      <c r="AR45" s="68"/>
      <c r="AS45" s="68"/>
      <c r="AT45" s="68"/>
      <c r="AU45" s="68"/>
      <c r="AV45" s="68"/>
    </row>
    <row r="46" spans="1:48" ht="28.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</row>
    <row r="47" spans="1:48" ht="15.75" customHeight="1">
      <c r="A47" s="68">
        <v>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>
        <v>2</v>
      </c>
      <c r="R47" s="68"/>
      <c r="S47" s="68"/>
      <c r="T47" s="68"/>
      <c r="U47" s="68"/>
      <c r="V47" s="68"/>
      <c r="W47" s="68"/>
      <c r="X47" s="68"/>
      <c r="Y47" s="68">
        <v>3</v>
      </c>
      <c r="Z47" s="68"/>
      <c r="AA47" s="68"/>
      <c r="AB47" s="68"/>
      <c r="AC47" s="68"/>
      <c r="AD47" s="68"/>
      <c r="AE47" s="68"/>
      <c r="AF47" s="68"/>
      <c r="AG47" s="68">
        <v>4</v>
      </c>
      <c r="AH47" s="68"/>
      <c r="AI47" s="68"/>
      <c r="AJ47" s="68"/>
      <c r="AK47" s="68"/>
      <c r="AL47" s="68"/>
      <c r="AM47" s="68"/>
      <c r="AN47" s="68"/>
      <c r="AO47" s="68">
        <v>5</v>
      </c>
      <c r="AP47" s="68"/>
      <c r="AQ47" s="68"/>
      <c r="AR47" s="68"/>
      <c r="AS47" s="68"/>
      <c r="AT47" s="68"/>
      <c r="AU47" s="68"/>
      <c r="AV47" s="68"/>
    </row>
    <row r="48" spans="1:79" ht="20.25" customHeight="1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27"/>
      <c r="R48" s="127"/>
      <c r="S48" s="127"/>
      <c r="T48" s="127"/>
      <c r="U48" s="127"/>
      <c r="V48" s="127"/>
      <c r="W48" s="127"/>
      <c r="X48" s="127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CA48" s="9" t="s">
        <v>50</v>
      </c>
    </row>
    <row r="49" spans="1:79" s="14" customFormat="1" ht="30" customHeight="1">
      <c r="A49" s="75" t="s">
        <v>72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1"/>
      <c r="Q49" s="87" t="s">
        <v>71</v>
      </c>
      <c r="R49" s="87"/>
      <c r="S49" s="87"/>
      <c r="T49" s="87"/>
      <c r="U49" s="87"/>
      <c r="V49" s="87"/>
      <c r="W49" s="87"/>
      <c r="X49" s="87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>
        <f>Y49+AG49</f>
        <v>0</v>
      </c>
      <c r="AP49" s="90"/>
      <c r="AQ49" s="90"/>
      <c r="AR49" s="90"/>
      <c r="AS49" s="90"/>
      <c r="AT49" s="90"/>
      <c r="AU49" s="90"/>
      <c r="AV49" s="90"/>
      <c r="CA49" s="14" t="s">
        <v>51</v>
      </c>
    </row>
    <row r="52" spans="1:64" s="14" customFormat="1" ht="31.5" customHeight="1">
      <c r="A52" s="88" t="s">
        <v>21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64" ht="14.25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</row>
    <row r="54" ht="18" customHeight="1"/>
    <row r="55" spans="1:55" ht="51.75" customHeight="1">
      <c r="A55" s="68" t="s">
        <v>15</v>
      </c>
      <c r="B55" s="68"/>
      <c r="C55" s="68"/>
      <c r="D55" s="68"/>
      <c r="E55" s="68"/>
      <c r="F55" s="68"/>
      <c r="G55" s="132" t="s">
        <v>14</v>
      </c>
      <c r="H55" s="133"/>
      <c r="I55" s="133"/>
      <c r="J55" s="133"/>
      <c r="K55" s="133"/>
      <c r="L55" s="134"/>
      <c r="M55" s="68" t="s">
        <v>34</v>
      </c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 t="s">
        <v>23</v>
      </c>
      <c r="AA55" s="68"/>
      <c r="AB55" s="68"/>
      <c r="AC55" s="68"/>
      <c r="AD55" s="68"/>
      <c r="AE55" s="68" t="s">
        <v>22</v>
      </c>
      <c r="AF55" s="68"/>
      <c r="AG55" s="68"/>
      <c r="AH55" s="68"/>
      <c r="AI55" s="68"/>
      <c r="AJ55" s="68"/>
      <c r="AK55" s="68"/>
      <c r="AL55" s="68"/>
      <c r="AM55" s="68"/>
      <c r="AN55" s="68"/>
      <c r="AO55" s="68" t="s">
        <v>33</v>
      </c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</row>
    <row r="56" spans="1:55" ht="30" customHeight="1">
      <c r="A56" s="68">
        <v>1</v>
      </c>
      <c r="B56" s="68"/>
      <c r="C56" s="68"/>
      <c r="D56" s="68"/>
      <c r="E56" s="68"/>
      <c r="F56" s="68"/>
      <c r="G56" s="132">
        <v>2</v>
      </c>
      <c r="H56" s="133"/>
      <c r="I56" s="133"/>
      <c r="J56" s="133"/>
      <c r="K56" s="133"/>
      <c r="L56" s="134"/>
      <c r="M56" s="68">
        <v>3</v>
      </c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>
        <v>4</v>
      </c>
      <c r="AA56" s="68"/>
      <c r="AB56" s="68"/>
      <c r="AC56" s="68"/>
      <c r="AD56" s="68"/>
      <c r="AE56" s="68">
        <v>5</v>
      </c>
      <c r="AF56" s="68"/>
      <c r="AG56" s="68"/>
      <c r="AH56" s="68"/>
      <c r="AI56" s="68"/>
      <c r="AJ56" s="68"/>
      <c r="AK56" s="68"/>
      <c r="AL56" s="68"/>
      <c r="AM56" s="68"/>
      <c r="AN56" s="68"/>
      <c r="AO56" s="68">
        <v>6</v>
      </c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</row>
    <row r="57" spans="1:79" ht="17.25" customHeight="1" hidden="1">
      <c r="A57" s="68"/>
      <c r="B57" s="68"/>
      <c r="C57" s="68"/>
      <c r="D57" s="68"/>
      <c r="E57" s="68"/>
      <c r="F57" s="68"/>
      <c r="G57" s="132" t="s">
        <v>39</v>
      </c>
      <c r="H57" s="133"/>
      <c r="I57" s="133"/>
      <c r="J57" s="133"/>
      <c r="K57" s="133"/>
      <c r="L57" s="134"/>
      <c r="M57" s="123" t="s">
        <v>41</v>
      </c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68" t="s">
        <v>56</v>
      </c>
      <c r="AA57" s="68"/>
      <c r="AB57" s="68"/>
      <c r="AC57" s="68"/>
      <c r="AD57" s="68"/>
      <c r="AE57" s="123" t="s">
        <v>57</v>
      </c>
      <c r="AF57" s="123"/>
      <c r="AG57" s="123"/>
      <c r="AH57" s="123"/>
      <c r="AI57" s="123"/>
      <c r="AJ57" s="123"/>
      <c r="AK57" s="123"/>
      <c r="AL57" s="123"/>
      <c r="AM57" s="123"/>
      <c r="AN57" s="123"/>
      <c r="AO57" s="67" t="s">
        <v>66</v>
      </c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CA57" s="9" t="s">
        <v>52</v>
      </c>
    </row>
    <row r="58" spans="1:79" s="14" customFormat="1" ht="78" customHeight="1">
      <c r="A58" s="86"/>
      <c r="B58" s="86"/>
      <c r="C58" s="86"/>
      <c r="D58" s="86"/>
      <c r="E58" s="86"/>
      <c r="F58" s="86"/>
      <c r="G58" s="92" t="str">
        <f>D38</f>
        <v>1011190</v>
      </c>
      <c r="H58" s="153"/>
      <c r="I58" s="153"/>
      <c r="J58" s="153"/>
      <c r="K58" s="153"/>
      <c r="L58" s="154"/>
      <c r="M58" s="75" t="str">
        <f>P38</f>
        <v>1011190 - Централізоване ведення бухгалтерського обліку установ освіти</v>
      </c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6"/>
      <c r="Z58" s="75" t="s">
        <v>71</v>
      </c>
      <c r="AA58" s="80"/>
      <c r="AB58" s="80"/>
      <c r="AC58" s="80"/>
      <c r="AD58" s="81"/>
      <c r="AE58" s="75" t="s">
        <v>71</v>
      </c>
      <c r="AF58" s="80"/>
      <c r="AG58" s="80"/>
      <c r="AH58" s="80"/>
      <c r="AI58" s="80"/>
      <c r="AJ58" s="80"/>
      <c r="AK58" s="80"/>
      <c r="AL58" s="80"/>
      <c r="AM58" s="80"/>
      <c r="AN58" s="81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CA58" s="14" t="s">
        <v>53</v>
      </c>
    </row>
    <row r="59" spans="1:68" s="12" customFormat="1" ht="174.75" customHeight="1">
      <c r="A59" s="57">
        <v>1</v>
      </c>
      <c r="B59" s="57"/>
      <c r="C59" s="57"/>
      <c r="D59" s="57"/>
      <c r="E59" s="57"/>
      <c r="F59" s="57"/>
      <c r="G59" s="58" t="str">
        <f>D39</f>
        <v>1011190</v>
      </c>
      <c r="H59" s="151"/>
      <c r="I59" s="151"/>
      <c r="J59" s="151"/>
      <c r="K59" s="151"/>
      <c r="L59" s="152"/>
      <c r="M59" s="53" t="str">
        <f>P39</f>
        <v>Забезпечення складання і надання кошторисної, звітної , фінансової документації, фінансування установ освіти згідно з затвердженими кошторисами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5"/>
      <c r="Z59" s="53" t="s">
        <v>71</v>
      </c>
      <c r="AA59" s="82"/>
      <c r="AB59" s="82"/>
      <c r="AC59" s="82"/>
      <c r="AD59" s="83"/>
      <c r="AE59" s="53" t="s">
        <v>71</v>
      </c>
      <c r="AF59" s="82"/>
      <c r="AG59" s="82"/>
      <c r="AH59" s="82"/>
      <c r="AI59" s="82"/>
      <c r="AJ59" s="82"/>
      <c r="AK59" s="82"/>
      <c r="AL59" s="82"/>
      <c r="AM59" s="82"/>
      <c r="AN59" s="83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P59" s="12" t="s">
        <v>253</v>
      </c>
    </row>
    <row r="60" spans="1:55" s="14" customFormat="1" ht="30.75" customHeight="1">
      <c r="A60" s="86"/>
      <c r="B60" s="86"/>
      <c r="C60" s="86"/>
      <c r="D60" s="86"/>
      <c r="E60" s="86"/>
      <c r="F60" s="86"/>
      <c r="G60" s="92" t="s">
        <v>171</v>
      </c>
      <c r="H60" s="93"/>
      <c r="I60" s="93"/>
      <c r="J60" s="93"/>
      <c r="K60" s="93"/>
      <c r="L60" s="94"/>
      <c r="M60" s="75" t="s">
        <v>73</v>
      </c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75" t="s">
        <v>71</v>
      </c>
      <c r="AA60" s="76"/>
      <c r="AB60" s="76"/>
      <c r="AC60" s="76"/>
      <c r="AD60" s="77"/>
      <c r="AE60" s="75" t="s">
        <v>71</v>
      </c>
      <c r="AF60" s="76"/>
      <c r="AG60" s="76"/>
      <c r="AH60" s="76"/>
      <c r="AI60" s="76"/>
      <c r="AJ60" s="76"/>
      <c r="AK60" s="76"/>
      <c r="AL60" s="76"/>
      <c r="AM60" s="76"/>
      <c r="AN60" s="77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</row>
    <row r="61" spans="1:55" s="14" customFormat="1" ht="30.75" customHeight="1">
      <c r="A61" s="68"/>
      <c r="B61" s="68"/>
      <c r="C61" s="68"/>
      <c r="D61" s="68"/>
      <c r="E61" s="68"/>
      <c r="F61" s="68"/>
      <c r="G61" s="69"/>
      <c r="H61" s="70"/>
      <c r="I61" s="70"/>
      <c r="J61" s="70"/>
      <c r="K61" s="70"/>
      <c r="L61" s="71"/>
      <c r="M61" s="64" t="s">
        <v>175</v>
      </c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64" t="s">
        <v>75</v>
      </c>
      <c r="AA61" s="65"/>
      <c r="AB61" s="65"/>
      <c r="AC61" s="65"/>
      <c r="AD61" s="66"/>
      <c r="AE61" s="64" t="s">
        <v>90</v>
      </c>
      <c r="AF61" s="65"/>
      <c r="AG61" s="65"/>
      <c r="AH61" s="65"/>
      <c r="AI61" s="65"/>
      <c r="AJ61" s="65"/>
      <c r="AK61" s="65"/>
      <c r="AL61" s="65"/>
      <c r="AM61" s="65"/>
      <c r="AN61" s="66"/>
      <c r="AO61" s="60">
        <v>1</v>
      </c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</row>
    <row r="62" spans="1:55" s="14" customFormat="1" ht="30.75" customHeight="1">
      <c r="A62" s="68"/>
      <c r="B62" s="68"/>
      <c r="C62" s="68"/>
      <c r="D62" s="68"/>
      <c r="E62" s="68"/>
      <c r="F62" s="68"/>
      <c r="G62" s="69"/>
      <c r="H62" s="70"/>
      <c r="I62" s="70"/>
      <c r="J62" s="70"/>
      <c r="K62" s="70"/>
      <c r="L62" s="71"/>
      <c r="M62" s="143" t="s">
        <v>176</v>
      </c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5"/>
      <c r="Z62" s="64" t="s">
        <v>75</v>
      </c>
      <c r="AA62" s="65"/>
      <c r="AB62" s="65"/>
      <c r="AC62" s="65"/>
      <c r="AD62" s="66"/>
      <c r="AE62" s="64" t="s">
        <v>92</v>
      </c>
      <c r="AF62" s="65"/>
      <c r="AG62" s="65"/>
      <c r="AH62" s="65"/>
      <c r="AI62" s="65"/>
      <c r="AJ62" s="65"/>
      <c r="AK62" s="65"/>
      <c r="AL62" s="65"/>
      <c r="AM62" s="65"/>
      <c r="AN62" s="66"/>
      <c r="AO62" s="60">
        <v>18</v>
      </c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</row>
    <row r="63" spans="1:55" s="14" customFormat="1" ht="30.75" customHeight="1">
      <c r="A63" s="68"/>
      <c r="B63" s="68"/>
      <c r="C63" s="68"/>
      <c r="D63" s="68"/>
      <c r="E63" s="68"/>
      <c r="F63" s="68"/>
      <c r="G63" s="69"/>
      <c r="H63" s="70"/>
      <c r="I63" s="70"/>
      <c r="J63" s="70"/>
      <c r="K63" s="70"/>
      <c r="L63" s="71"/>
      <c r="M63" s="75" t="s">
        <v>93</v>
      </c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4"/>
      <c r="AA63" s="65"/>
      <c r="AB63" s="65"/>
      <c r="AC63" s="65"/>
      <c r="AD63" s="66"/>
      <c r="AE63" s="64"/>
      <c r="AF63" s="65"/>
      <c r="AG63" s="65"/>
      <c r="AH63" s="65"/>
      <c r="AI63" s="65"/>
      <c r="AJ63" s="65"/>
      <c r="AK63" s="65"/>
      <c r="AL63" s="65"/>
      <c r="AM63" s="65"/>
      <c r="AN63" s="66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</row>
    <row r="64" spans="1:68" s="14" customFormat="1" ht="78" customHeight="1">
      <c r="A64" s="68"/>
      <c r="B64" s="68"/>
      <c r="C64" s="68"/>
      <c r="D64" s="68"/>
      <c r="E64" s="68"/>
      <c r="F64" s="68"/>
      <c r="G64" s="69"/>
      <c r="H64" s="70"/>
      <c r="I64" s="70"/>
      <c r="J64" s="70"/>
      <c r="K64" s="70"/>
      <c r="L64" s="71"/>
      <c r="M64" s="72" t="s">
        <v>177</v>
      </c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64" t="s">
        <v>98</v>
      </c>
      <c r="AA64" s="65"/>
      <c r="AB64" s="65"/>
      <c r="AC64" s="65"/>
      <c r="AD64" s="66"/>
      <c r="AE64" s="64" t="s">
        <v>90</v>
      </c>
      <c r="AF64" s="65"/>
      <c r="AG64" s="65"/>
      <c r="AH64" s="65"/>
      <c r="AI64" s="65"/>
      <c r="AJ64" s="65"/>
      <c r="AK64" s="65"/>
      <c r="AL64" s="65"/>
      <c r="AM64" s="65"/>
      <c r="AN64" s="66"/>
      <c r="AO64" s="60">
        <v>33</v>
      </c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P64" s="14">
        <v>42</v>
      </c>
    </row>
    <row r="65" spans="1:68" s="14" customFormat="1" ht="57.75" customHeight="1">
      <c r="A65" s="68"/>
      <c r="B65" s="68"/>
      <c r="C65" s="68"/>
      <c r="D65" s="68"/>
      <c r="E65" s="68"/>
      <c r="F65" s="68"/>
      <c r="G65" s="69"/>
      <c r="H65" s="70"/>
      <c r="I65" s="70"/>
      <c r="J65" s="70"/>
      <c r="K65" s="70"/>
      <c r="L65" s="71"/>
      <c r="M65" s="72" t="s">
        <v>178</v>
      </c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64" t="s">
        <v>98</v>
      </c>
      <c r="AA65" s="65"/>
      <c r="AB65" s="65"/>
      <c r="AC65" s="65"/>
      <c r="AD65" s="66"/>
      <c r="AE65" s="64" t="s">
        <v>90</v>
      </c>
      <c r="AF65" s="65"/>
      <c r="AG65" s="65"/>
      <c r="AH65" s="65"/>
      <c r="AI65" s="65"/>
      <c r="AJ65" s="65"/>
      <c r="AK65" s="65"/>
      <c r="AL65" s="65"/>
      <c r="AM65" s="65"/>
      <c r="AN65" s="66"/>
      <c r="AO65" s="60">
        <v>1174</v>
      </c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P65" s="14">
        <v>1466</v>
      </c>
    </row>
    <row r="66" spans="1:55" s="14" customFormat="1" ht="36.75" customHeight="1">
      <c r="A66" s="68"/>
      <c r="B66" s="68"/>
      <c r="C66" s="68"/>
      <c r="D66" s="68"/>
      <c r="E66" s="68"/>
      <c r="F66" s="68"/>
      <c r="G66" s="69"/>
      <c r="H66" s="70"/>
      <c r="I66" s="70"/>
      <c r="J66" s="70"/>
      <c r="K66" s="70"/>
      <c r="L66" s="71"/>
      <c r="M66" s="72" t="s">
        <v>179</v>
      </c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64" t="s">
        <v>98</v>
      </c>
      <c r="AA66" s="65"/>
      <c r="AB66" s="65"/>
      <c r="AC66" s="65"/>
      <c r="AD66" s="66"/>
      <c r="AE66" s="64" t="s">
        <v>90</v>
      </c>
      <c r="AF66" s="65"/>
      <c r="AG66" s="65"/>
      <c r="AH66" s="65"/>
      <c r="AI66" s="65"/>
      <c r="AJ66" s="65"/>
      <c r="AK66" s="65"/>
      <c r="AL66" s="65"/>
      <c r="AM66" s="65"/>
      <c r="AN66" s="66"/>
      <c r="AO66" s="60">
        <v>33</v>
      </c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</row>
    <row r="67" spans="1:55" s="14" customFormat="1" ht="60.75" customHeight="1">
      <c r="A67" s="68"/>
      <c r="B67" s="68"/>
      <c r="C67" s="68"/>
      <c r="D67" s="68"/>
      <c r="E67" s="68"/>
      <c r="F67" s="68"/>
      <c r="G67" s="69"/>
      <c r="H67" s="70"/>
      <c r="I67" s="70"/>
      <c r="J67" s="70"/>
      <c r="K67" s="70"/>
      <c r="L67" s="71"/>
      <c r="M67" s="72" t="s">
        <v>180</v>
      </c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64" t="s">
        <v>98</v>
      </c>
      <c r="AA67" s="65"/>
      <c r="AB67" s="65"/>
      <c r="AC67" s="65"/>
      <c r="AD67" s="66"/>
      <c r="AE67" s="64" t="s">
        <v>90</v>
      </c>
      <c r="AF67" s="65"/>
      <c r="AG67" s="65"/>
      <c r="AH67" s="65"/>
      <c r="AI67" s="65"/>
      <c r="AJ67" s="65"/>
      <c r="AK67" s="65"/>
      <c r="AL67" s="65"/>
      <c r="AM67" s="65"/>
      <c r="AN67" s="66"/>
      <c r="AO67" s="60">
        <v>805</v>
      </c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</row>
    <row r="68" spans="1:55" ht="30.75" customHeight="1">
      <c r="A68" s="68"/>
      <c r="B68" s="68"/>
      <c r="C68" s="68"/>
      <c r="D68" s="68"/>
      <c r="E68" s="68"/>
      <c r="F68" s="68"/>
      <c r="G68" s="69"/>
      <c r="H68" s="70"/>
      <c r="I68" s="70"/>
      <c r="J68" s="70"/>
      <c r="K68" s="70"/>
      <c r="L68" s="71"/>
      <c r="M68" s="75" t="s">
        <v>99</v>
      </c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64"/>
      <c r="AA68" s="65"/>
      <c r="AB68" s="65"/>
      <c r="AC68" s="65"/>
      <c r="AD68" s="66"/>
      <c r="AE68" s="64"/>
      <c r="AF68" s="65"/>
      <c r="AG68" s="65"/>
      <c r="AH68" s="65"/>
      <c r="AI68" s="65"/>
      <c r="AJ68" s="65"/>
      <c r="AK68" s="65"/>
      <c r="AL68" s="65"/>
      <c r="AM68" s="65"/>
      <c r="AN68" s="66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</row>
    <row r="69" spans="1:55" ht="51" customHeight="1">
      <c r="A69" s="68"/>
      <c r="B69" s="68"/>
      <c r="C69" s="68"/>
      <c r="D69" s="68"/>
      <c r="E69" s="68"/>
      <c r="F69" s="68"/>
      <c r="G69" s="69"/>
      <c r="H69" s="70"/>
      <c r="I69" s="70"/>
      <c r="J69" s="70"/>
      <c r="K69" s="70"/>
      <c r="L69" s="71"/>
      <c r="M69" s="72" t="s">
        <v>181</v>
      </c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64" t="s">
        <v>115</v>
      </c>
      <c r="AA69" s="65"/>
      <c r="AB69" s="65"/>
      <c r="AC69" s="65"/>
      <c r="AD69" s="66"/>
      <c r="AE69" s="64" t="s">
        <v>106</v>
      </c>
      <c r="AF69" s="65"/>
      <c r="AG69" s="65"/>
      <c r="AH69" s="65"/>
      <c r="AI69" s="65"/>
      <c r="AJ69" s="65"/>
      <c r="AK69" s="65"/>
      <c r="AL69" s="65"/>
      <c r="AM69" s="65"/>
      <c r="AN69" s="66"/>
      <c r="AO69" s="67">
        <f>AO67/AO62</f>
        <v>44.72222222222222</v>
      </c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</row>
    <row r="70" spans="1:55" ht="57" customHeight="1">
      <c r="A70" s="68"/>
      <c r="B70" s="68"/>
      <c r="C70" s="68"/>
      <c r="D70" s="68"/>
      <c r="E70" s="68"/>
      <c r="F70" s="68"/>
      <c r="G70" s="69"/>
      <c r="H70" s="70"/>
      <c r="I70" s="70"/>
      <c r="J70" s="70"/>
      <c r="K70" s="70"/>
      <c r="L70" s="71"/>
      <c r="M70" s="72" t="s">
        <v>182</v>
      </c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4"/>
      <c r="Z70" s="64" t="s">
        <v>105</v>
      </c>
      <c r="AA70" s="65"/>
      <c r="AB70" s="65"/>
      <c r="AC70" s="65"/>
      <c r="AD70" s="66"/>
      <c r="AE70" s="64" t="s">
        <v>106</v>
      </c>
      <c r="AF70" s="65"/>
      <c r="AG70" s="65"/>
      <c r="AH70" s="65"/>
      <c r="AI70" s="65"/>
      <c r="AJ70" s="65"/>
      <c r="AK70" s="65"/>
      <c r="AL70" s="65"/>
      <c r="AM70" s="65"/>
      <c r="AN70" s="66"/>
      <c r="AO70" s="67">
        <f>AO64/AO62</f>
        <v>1.8333333333333333</v>
      </c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</row>
    <row r="71" spans="1:55" ht="53.25" customHeight="1">
      <c r="A71" s="68"/>
      <c r="B71" s="68"/>
      <c r="C71" s="68"/>
      <c r="D71" s="68"/>
      <c r="E71" s="68"/>
      <c r="F71" s="68"/>
      <c r="G71" s="69"/>
      <c r="H71" s="70"/>
      <c r="I71" s="70"/>
      <c r="J71" s="70"/>
      <c r="K71" s="70"/>
      <c r="L71" s="71"/>
      <c r="M71" s="72" t="s">
        <v>183</v>
      </c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4"/>
      <c r="Z71" s="64" t="s">
        <v>115</v>
      </c>
      <c r="AA71" s="65"/>
      <c r="AB71" s="65"/>
      <c r="AC71" s="65"/>
      <c r="AD71" s="66"/>
      <c r="AE71" s="64" t="s">
        <v>106</v>
      </c>
      <c r="AF71" s="65"/>
      <c r="AG71" s="65"/>
      <c r="AH71" s="65"/>
      <c r="AI71" s="65"/>
      <c r="AJ71" s="65"/>
      <c r="AK71" s="65"/>
      <c r="AL71" s="65"/>
      <c r="AM71" s="65"/>
      <c r="AN71" s="66"/>
      <c r="AO71" s="67">
        <f>AO66/AO62</f>
        <v>1.8333333333333333</v>
      </c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</row>
    <row r="72" spans="1:55" ht="16.5" customHeight="1">
      <c r="A72" s="15"/>
      <c r="B72" s="15"/>
      <c r="C72" s="15"/>
      <c r="D72" s="15"/>
      <c r="E72" s="15"/>
      <c r="F72" s="15"/>
      <c r="G72" s="24"/>
      <c r="H72" s="24"/>
      <c r="I72" s="24"/>
      <c r="J72" s="24"/>
      <c r="K72" s="24"/>
      <c r="L72" s="24"/>
      <c r="M72" s="2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7"/>
      <c r="AA72" s="28"/>
      <c r="AB72" s="28"/>
      <c r="AC72" s="28"/>
      <c r="AD72" s="28"/>
      <c r="AE72" s="27"/>
      <c r="AF72" s="28"/>
      <c r="AG72" s="28"/>
      <c r="AH72" s="28"/>
      <c r="AI72" s="28"/>
      <c r="AJ72" s="28"/>
      <c r="AK72" s="28"/>
      <c r="AL72" s="28"/>
      <c r="AM72" s="28"/>
      <c r="AN72" s="28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</row>
    <row r="74" spans="1:65" s="13" customFormat="1" ht="33" customHeight="1">
      <c r="A74" s="88" t="s">
        <v>274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</row>
    <row r="75" spans="1:64" ht="24" customHeight="1">
      <c r="A75" s="99" t="s">
        <v>81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</row>
    <row r="77" spans="1:65" ht="77.25" customHeight="1">
      <c r="A77" s="95" t="s">
        <v>27</v>
      </c>
      <c r="B77" s="96"/>
      <c r="C77" s="96"/>
      <c r="D77" s="68" t="s">
        <v>26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95" t="s">
        <v>14</v>
      </c>
      <c r="R77" s="96"/>
      <c r="S77" s="96"/>
      <c r="T77" s="139"/>
      <c r="U77" s="68" t="s">
        <v>25</v>
      </c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 t="s">
        <v>35</v>
      </c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 t="s">
        <v>267</v>
      </c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 t="s">
        <v>24</v>
      </c>
      <c r="BF77" s="68"/>
      <c r="BG77" s="68"/>
      <c r="BH77" s="68"/>
      <c r="BI77" s="68"/>
      <c r="BJ77" s="68"/>
      <c r="BK77" s="68"/>
      <c r="BL77" s="68"/>
      <c r="BM77" s="68"/>
    </row>
    <row r="78" spans="1:65" ht="77.25" customHeight="1">
      <c r="A78" s="97"/>
      <c r="B78" s="98"/>
      <c r="C78" s="9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97"/>
      <c r="R78" s="98"/>
      <c r="S78" s="98"/>
      <c r="T78" s="140"/>
      <c r="U78" s="68" t="s">
        <v>20</v>
      </c>
      <c r="V78" s="68"/>
      <c r="W78" s="68"/>
      <c r="X78" s="68"/>
      <c r="Y78" s="68" t="s">
        <v>19</v>
      </c>
      <c r="Z78" s="68"/>
      <c r="AA78" s="68"/>
      <c r="AB78" s="68"/>
      <c r="AC78" s="68" t="s">
        <v>18</v>
      </c>
      <c r="AD78" s="68"/>
      <c r="AE78" s="68"/>
      <c r="AF78" s="68"/>
      <c r="AG78" s="68" t="s">
        <v>20</v>
      </c>
      <c r="AH78" s="68"/>
      <c r="AI78" s="68"/>
      <c r="AJ78" s="68"/>
      <c r="AK78" s="68" t="s">
        <v>19</v>
      </c>
      <c r="AL78" s="68"/>
      <c r="AM78" s="68"/>
      <c r="AN78" s="68"/>
      <c r="AO78" s="68" t="s">
        <v>18</v>
      </c>
      <c r="AP78" s="68"/>
      <c r="AQ78" s="68"/>
      <c r="AR78" s="68"/>
      <c r="AS78" s="68" t="s">
        <v>20</v>
      </c>
      <c r="AT78" s="68"/>
      <c r="AU78" s="68"/>
      <c r="AV78" s="68"/>
      <c r="AW78" s="68" t="s">
        <v>19</v>
      </c>
      <c r="AX78" s="68"/>
      <c r="AY78" s="68"/>
      <c r="AZ78" s="68"/>
      <c r="BA78" s="68" t="s">
        <v>18</v>
      </c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</row>
    <row r="79" spans="1:65" ht="24.75" customHeight="1">
      <c r="A79" s="132">
        <v>1</v>
      </c>
      <c r="B79" s="133"/>
      <c r="C79" s="133"/>
      <c r="D79" s="68">
        <v>2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132">
        <v>3</v>
      </c>
      <c r="R79" s="133"/>
      <c r="S79" s="133"/>
      <c r="T79" s="134"/>
      <c r="U79" s="68">
        <v>4</v>
      </c>
      <c r="V79" s="68"/>
      <c r="W79" s="68"/>
      <c r="X79" s="68"/>
      <c r="Y79" s="68">
        <v>5</v>
      </c>
      <c r="Z79" s="68"/>
      <c r="AA79" s="68"/>
      <c r="AB79" s="68"/>
      <c r="AC79" s="68">
        <v>6</v>
      </c>
      <c r="AD79" s="68"/>
      <c r="AE79" s="68"/>
      <c r="AF79" s="68"/>
      <c r="AG79" s="68">
        <v>7</v>
      </c>
      <c r="AH79" s="68"/>
      <c r="AI79" s="68"/>
      <c r="AJ79" s="68"/>
      <c r="AK79" s="68">
        <v>8</v>
      </c>
      <c r="AL79" s="68"/>
      <c r="AM79" s="68"/>
      <c r="AN79" s="68"/>
      <c r="AO79" s="68">
        <v>9</v>
      </c>
      <c r="AP79" s="68"/>
      <c r="AQ79" s="68"/>
      <c r="AR79" s="68"/>
      <c r="AS79" s="68">
        <v>10</v>
      </c>
      <c r="AT79" s="68"/>
      <c r="AU79" s="68"/>
      <c r="AV79" s="68"/>
      <c r="AW79" s="68">
        <v>11</v>
      </c>
      <c r="AX79" s="68"/>
      <c r="AY79" s="68"/>
      <c r="AZ79" s="68"/>
      <c r="BA79" s="68">
        <v>12</v>
      </c>
      <c r="BB79" s="68"/>
      <c r="BC79" s="68"/>
      <c r="BD79" s="68"/>
      <c r="BE79" s="68">
        <v>13</v>
      </c>
      <c r="BF79" s="68"/>
      <c r="BG79" s="68"/>
      <c r="BH79" s="68"/>
      <c r="BI79" s="68"/>
      <c r="BJ79" s="68"/>
      <c r="BK79" s="68"/>
      <c r="BL79" s="68"/>
      <c r="BM79" s="68"/>
    </row>
    <row r="80" spans="1:65" ht="24.75" customHeight="1">
      <c r="A80" s="132"/>
      <c r="B80" s="133"/>
      <c r="C80" s="13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32"/>
      <c r="R80" s="133"/>
      <c r="S80" s="133"/>
      <c r="T80" s="134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123"/>
      <c r="BF80" s="123"/>
      <c r="BG80" s="123"/>
      <c r="BH80" s="123"/>
      <c r="BI80" s="123"/>
      <c r="BJ80" s="123"/>
      <c r="BK80" s="123"/>
      <c r="BL80" s="123"/>
      <c r="BM80" s="123"/>
    </row>
    <row r="81" spans="1:79" s="14" customFormat="1" ht="24.75" customHeight="1">
      <c r="A81" s="92" t="s">
        <v>71</v>
      </c>
      <c r="B81" s="93"/>
      <c r="C81" s="93"/>
      <c r="D81" s="75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1"/>
      <c r="Q81" s="92"/>
      <c r="R81" s="93"/>
      <c r="S81" s="93"/>
      <c r="T81" s="94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89" t="s">
        <v>71</v>
      </c>
      <c r="BF81" s="89"/>
      <c r="BG81" s="89"/>
      <c r="BH81" s="89"/>
      <c r="BI81" s="89"/>
      <c r="BJ81" s="89"/>
      <c r="BK81" s="89"/>
      <c r="BL81" s="89"/>
      <c r="BM81" s="89"/>
      <c r="CA81" s="14" t="s">
        <v>55</v>
      </c>
    </row>
    <row r="82" spans="1:65" s="14" customFormat="1" ht="24.75" customHeight="1">
      <c r="A82" s="92" t="s">
        <v>71</v>
      </c>
      <c r="B82" s="93"/>
      <c r="C82" s="93"/>
      <c r="D82" s="75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7"/>
      <c r="Q82" s="92"/>
      <c r="R82" s="93"/>
      <c r="S82" s="93"/>
      <c r="T82" s="94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89"/>
      <c r="BF82" s="89"/>
      <c r="BG82" s="89"/>
      <c r="BH82" s="89"/>
      <c r="BI82" s="89"/>
      <c r="BJ82" s="89"/>
      <c r="BK82" s="89"/>
      <c r="BL82" s="89"/>
      <c r="BM82" s="89"/>
    </row>
    <row r="83" spans="1:65" s="14" customFormat="1" ht="24.75" customHeight="1">
      <c r="A83" s="92" t="s">
        <v>71</v>
      </c>
      <c r="B83" s="93"/>
      <c r="C83" s="93"/>
      <c r="D83" s="75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7"/>
      <c r="Q83" s="92"/>
      <c r="R83" s="93"/>
      <c r="S83" s="93"/>
      <c r="T83" s="94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89"/>
      <c r="BF83" s="89"/>
      <c r="BG83" s="89"/>
      <c r="BH83" s="89"/>
      <c r="BI83" s="89"/>
      <c r="BJ83" s="89"/>
      <c r="BK83" s="89"/>
      <c r="BL83" s="89"/>
      <c r="BM83" s="89"/>
    </row>
    <row r="84" spans="1:65" s="14" customFormat="1" ht="24.75" customHeight="1">
      <c r="A84" s="92" t="s">
        <v>71</v>
      </c>
      <c r="B84" s="93"/>
      <c r="C84" s="93"/>
      <c r="D84" s="75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7"/>
      <c r="Q84" s="92"/>
      <c r="R84" s="93"/>
      <c r="S84" s="93"/>
      <c r="T84" s="94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89"/>
      <c r="BF84" s="89"/>
      <c r="BG84" s="89"/>
      <c r="BH84" s="89"/>
      <c r="BI84" s="89"/>
      <c r="BJ84" s="89"/>
      <c r="BK84" s="89"/>
      <c r="BL84" s="89"/>
      <c r="BM84" s="89"/>
    </row>
    <row r="85" spans="1:3" ht="26.25">
      <c r="A85" s="19"/>
      <c r="B85" s="19"/>
      <c r="C85" s="19"/>
    </row>
    <row r="86" spans="1:64" s="4" customFormat="1" ht="23.25" customHeight="1">
      <c r="A86" s="221" t="s">
        <v>263</v>
      </c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  <c r="BG86" s="222"/>
      <c r="BH86" s="222"/>
      <c r="BI86" s="222"/>
      <c r="BJ86" s="222"/>
      <c r="BK86" s="222"/>
      <c r="BL86" s="222"/>
    </row>
    <row r="87" spans="1:64" s="4" customFormat="1" ht="24.75" customHeight="1">
      <c r="A87" s="221" t="s">
        <v>264</v>
      </c>
      <c r="B87" s="222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2"/>
      <c r="BB87" s="222"/>
      <c r="BC87" s="222"/>
      <c r="BD87" s="222"/>
      <c r="BE87" s="222"/>
      <c r="BF87" s="222"/>
      <c r="BG87" s="222"/>
      <c r="BH87" s="222"/>
      <c r="BI87" s="222"/>
      <c r="BJ87" s="222"/>
      <c r="BK87" s="222"/>
      <c r="BL87" s="222"/>
    </row>
    <row r="88" spans="1:64" s="4" customFormat="1" ht="27" customHeight="1">
      <c r="A88" s="221" t="s">
        <v>265</v>
      </c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  <c r="BG88" s="222"/>
      <c r="BH88" s="222"/>
      <c r="BI88" s="222"/>
      <c r="BJ88" s="222"/>
      <c r="BK88" s="222"/>
      <c r="BL88" s="222"/>
    </row>
    <row r="90" spans="1:59" ht="36" customHeight="1">
      <c r="A90" s="135" t="s">
        <v>137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11"/>
      <c r="AO90" s="136" t="s">
        <v>138</v>
      </c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</row>
    <row r="91" spans="23:59" s="2" customFormat="1" ht="20.25">
      <c r="W91" s="130" t="s">
        <v>36</v>
      </c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O91" s="130" t="s">
        <v>37</v>
      </c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</row>
    <row r="92" spans="1:7" ht="34.5" customHeight="1">
      <c r="A92" s="129" t="s">
        <v>28</v>
      </c>
      <c r="B92" s="129"/>
      <c r="C92" s="129"/>
      <c r="D92" s="129"/>
      <c r="E92" s="129"/>
      <c r="F92" s="129"/>
      <c r="G92" s="129"/>
    </row>
    <row r="94" spans="1:59" ht="27" customHeight="1">
      <c r="A94" s="135" t="s">
        <v>78</v>
      </c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11"/>
      <c r="AO94" s="136" t="s">
        <v>79</v>
      </c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</row>
    <row r="95" spans="23:59" s="2" customFormat="1" ht="20.25">
      <c r="W95" s="130" t="s">
        <v>36</v>
      </c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O95" s="130" t="s">
        <v>37</v>
      </c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</row>
  </sheetData>
  <sheetProtection/>
  <mergeCells count="335">
    <mergeCell ref="W95:AM95"/>
    <mergeCell ref="AO95:BG95"/>
    <mergeCell ref="AO4:BL4"/>
    <mergeCell ref="AO7:BL7"/>
    <mergeCell ref="AO9:BL9"/>
    <mergeCell ref="W91:AM91"/>
    <mergeCell ref="AO91:BG91"/>
    <mergeCell ref="A86:BL86"/>
    <mergeCell ref="A87:BL87"/>
    <mergeCell ref="BE84:BM84"/>
    <mergeCell ref="A88:BL88"/>
    <mergeCell ref="D84:P84"/>
    <mergeCell ref="Q84:T84"/>
    <mergeCell ref="Y84:AB84"/>
    <mergeCell ref="A84:C84"/>
    <mergeCell ref="A90:V90"/>
    <mergeCell ref="W90:AM90"/>
    <mergeCell ref="AO90:BG90"/>
    <mergeCell ref="A94:V94"/>
    <mergeCell ref="W94:AM94"/>
    <mergeCell ref="AO94:BG94"/>
    <mergeCell ref="A92:G92"/>
    <mergeCell ref="BA84:BD84"/>
    <mergeCell ref="AK84:AN84"/>
    <mergeCell ref="AO84:AR84"/>
    <mergeCell ref="AS84:AV84"/>
    <mergeCell ref="AW84:AZ84"/>
    <mergeCell ref="AG83:AJ83"/>
    <mergeCell ref="A83:C83"/>
    <mergeCell ref="D83:P83"/>
    <mergeCell ref="U84:X84"/>
    <mergeCell ref="AC84:AF84"/>
    <mergeCell ref="AG84:AJ84"/>
    <mergeCell ref="Q83:T83"/>
    <mergeCell ref="U83:X83"/>
    <mergeCell ref="Y83:AB83"/>
    <mergeCell ref="AC83:AF83"/>
    <mergeCell ref="Y82:AB82"/>
    <mergeCell ref="AS82:AV82"/>
    <mergeCell ref="AS81:AV81"/>
    <mergeCell ref="AW81:AZ81"/>
    <mergeCell ref="AC82:AF82"/>
    <mergeCell ref="AG82:AJ82"/>
    <mergeCell ref="AK82:AN82"/>
    <mergeCell ref="AO82:AR82"/>
    <mergeCell ref="AW82:AZ82"/>
    <mergeCell ref="AO81:AR81"/>
    <mergeCell ref="A82:C82"/>
    <mergeCell ref="D82:P82"/>
    <mergeCell ref="Q82:T82"/>
    <mergeCell ref="U82:X82"/>
    <mergeCell ref="AW83:AZ83"/>
    <mergeCell ref="AK83:AN83"/>
    <mergeCell ref="BA81:BD81"/>
    <mergeCell ref="BE81:BM81"/>
    <mergeCell ref="BA82:BD82"/>
    <mergeCell ref="BE82:BM82"/>
    <mergeCell ref="BE83:BM83"/>
    <mergeCell ref="BA83:BD83"/>
    <mergeCell ref="AO83:AR83"/>
    <mergeCell ref="AS83:AV83"/>
    <mergeCell ref="BA80:BD80"/>
    <mergeCell ref="BE80:BM80"/>
    <mergeCell ref="A81:C81"/>
    <mergeCell ref="D81:P81"/>
    <mergeCell ref="Q81:T81"/>
    <mergeCell ref="U81:X81"/>
    <mergeCell ref="Y81:AB81"/>
    <mergeCell ref="AC81:AF81"/>
    <mergeCell ref="AG81:AJ81"/>
    <mergeCell ref="AK81:AN81"/>
    <mergeCell ref="AS79:AV79"/>
    <mergeCell ref="AW79:AZ79"/>
    <mergeCell ref="AC80:AF80"/>
    <mergeCell ref="AG80:AJ80"/>
    <mergeCell ref="AK80:AN80"/>
    <mergeCell ref="AO80:AR80"/>
    <mergeCell ref="BA79:BD79"/>
    <mergeCell ref="BE79:BM79"/>
    <mergeCell ref="A80:C80"/>
    <mergeCell ref="D80:P80"/>
    <mergeCell ref="Q80:T80"/>
    <mergeCell ref="U80:X80"/>
    <mergeCell ref="Y80:AB80"/>
    <mergeCell ref="AS80:AV80"/>
    <mergeCell ref="AW80:AZ80"/>
    <mergeCell ref="AO79:AR79"/>
    <mergeCell ref="A79:C79"/>
    <mergeCell ref="D79:P79"/>
    <mergeCell ref="Q79:T79"/>
    <mergeCell ref="U79:X79"/>
    <mergeCell ref="Y79:AB79"/>
    <mergeCell ref="AC79:AF79"/>
    <mergeCell ref="AG79:AJ79"/>
    <mergeCell ref="AK79:AN79"/>
    <mergeCell ref="A77:C78"/>
    <mergeCell ref="D77:P78"/>
    <mergeCell ref="Q77:T78"/>
    <mergeCell ref="U77:AF77"/>
    <mergeCell ref="Y78:AB78"/>
    <mergeCell ref="AC78:AF78"/>
    <mergeCell ref="BE77:BM78"/>
    <mergeCell ref="U78:X78"/>
    <mergeCell ref="AO78:AR78"/>
    <mergeCell ref="AS78:AV78"/>
    <mergeCell ref="AG77:AR77"/>
    <mergeCell ref="AS77:BD77"/>
    <mergeCell ref="AG78:AJ78"/>
    <mergeCell ref="AK78:AN78"/>
    <mergeCell ref="AW78:AZ78"/>
    <mergeCell ref="BA78:BD78"/>
    <mergeCell ref="A74:BM74"/>
    <mergeCell ref="A75:BL75"/>
    <mergeCell ref="A71:F71"/>
    <mergeCell ref="G71:L71"/>
    <mergeCell ref="M71:Y71"/>
    <mergeCell ref="Z71:AD71"/>
    <mergeCell ref="AE71:AN71"/>
    <mergeCell ref="AO71:BC71"/>
    <mergeCell ref="A69:F69"/>
    <mergeCell ref="G69:L69"/>
    <mergeCell ref="M69:Y69"/>
    <mergeCell ref="Z69:AD69"/>
    <mergeCell ref="A70:F70"/>
    <mergeCell ref="G70:L70"/>
    <mergeCell ref="M70:Y70"/>
    <mergeCell ref="Z70:AD70"/>
    <mergeCell ref="AE70:AN70"/>
    <mergeCell ref="AO70:BC70"/>
    <mergeCell ref="AE69:AN69"/>
    <mergeCell ref="AO69:BC69"/>
    <mergeCell ref="AE67:AN67"/>
    <mergeCell ref="AO67:BC67"/>
    <mergeCell ref="M68:Y68"/>
    <mergeCell ref="Z68:AD68"/>
    <mergeCell ref="AE68:AN68"/>
    <mergeCell ref="AO68:BC68"/>
    <mergeCell ref="M66:Y66"/>
    <mergeCell ref="Z66:AD66"/>
    <mergeCell ref="A67:F67"/>
    <mergeCell ref="G67:L67"/>
    <mergeCell ref="M67:Y67"/>
    <mergeCell ref="Z67:AD67"/>
    <mergeCell ref="A68:F68"/>
    <mergeCell ref="G68:L68"/>
    <mergeCell ref="A66:F66"/>
    <mergeCell ref="G66:L66"/>
    <mergeCell ref="M64:Y64"/>
    <mergeCell ref="Z64:AD64"/>
    <mergeCell ref="A64:F64"/>
    <mergeCell ref="G64:L64"/>
    <mergeCell ref="A65:F65"/>
    <mergeCell ref="G65:L65"/>
    <mergeCell ref="M65:Y65"/>
    <mergeCell ref="Z65:AD65"/>
    <mergeCell ref="AE63:AN63"/>
    <mergeCell ref="AO63:BC63"/>
    <mergeCell ref="AE66:AN66"/>
    <mergeCell ref="AO66:BC66"/>
    <mergeCell ref="AE65:AN65"/>
    <mergeCell ref="AO65:BC65"/>
    <mergeCell ref="AE64:AN64"/>
    <mergeCell ref="AO64:BC64"/>
    <mergeCell ref="A63:F63"/>
    <mergeCell ref="G63:L63"/>
    <mergeCell ref="M63:Y63"/>
    <mergeCell ref="Z63:AD63"/>
    <mergeCell ref="A61:F61"/>
    <mergeCell ref="G61:L61"/>
    <mergeCell ref="M61:Y61"/>
    <mergeCell ref="Z61:AD61"/>
    <mergeCell ref="A62:F62"/>
    <mergeCell ref="G62:L62"/>
    <mergeCell ref="M62:Y62"/>
    <mergeCell ref="Z62:AD62"/>
    <mergeCell ref="AE62:AN62"/>
    <mergeCell ref="AO62:BC62"/>
    <mergeCell ref="AE61:AN61"/>
    <mergeCell ref="AO61:BC61"/>
    <mergeCell ref="AE59:AN59"/>
    <mergeCell ref="AO59:BC59"/>
    <mergeCell ref="M60:Y60"/>
    <mergeCell ref="Z60:AD60"/>
    <mergeCell ref="AE60:AN60"/>
    <mergeCell ref="AO60:BC60"/>
    <mergeCell ref="A59:F59"/>
    <mergeCell ref="G59:L59"/>
    <mergeCell ref="M59:Y59"/>
    <mergeCell ref="Z59:AD59"/>
    <mergeCell ref="A60:F60"/>
    <mergeCell ref="G60:L60"/>
    <mergeCell ref="AO58:BC58"/>
    <mergeCell ref="A57:F57"/>
    <mergeCell ref="G57:L57"/>
    <mergeCell ref="M57:Y57"/>
    <mergeCell ref="Z57:AD57"/>
    <mergeCell ref="AE57:AN57"/>
    <mergeCell ref="AO57:BC57"/>
    <mergeCell ref="A58:F58"/>
    <mergeCell ref="Z56:AD56"/>
    <mergeCell ref="AE58:AN58"/>
    <mergeCell ref="Z58:AD58"/>
    <mergeCell ref="AE56:AN56"/>
    <mergeCell ref="A56:F56"/>
    <mergeCell ref="G58:L58"/>
    <mergeCell ref="M58:Y58"/>
    <mergeCell ref="G56:L56"/>
    <mergeCell ref="M56:Y56"/>
    <mergeCell ref="AO49:AV49"/>
    <mergeCell ref="A52:BL52"/>
    <mergeCell ref="AO56:BC56"/>
    <mergeCell ref="A53:BL53"/>
    <mergeCell ref="A55:F55"/>
    <mergeCell ref="G55:L55"/>
    <mergeCell ref="M55:Y55"/>
    <mergeCell ref="Z55:AD55"/>
    <mergeCell ref="AE55:AN55"/>
    <mergeCell ref="AO55:BC55"/>
    <mergeCell ref="A49:P49"/>
    <mergeCell ref="Q49:X49"/>
    <mergeCell ref="Y49:AF49"/>
    <mergeCell ref="AG49:AN49"/>
    <mergeCell ref="AO47:AV47"/>
    <mergeCell ref="A48:P48"/>
    <mergeCell ref="Q48:X48"/>
    <mergeCell ref="Y48:AF48"/>
    <mergeCell ref="AG48:AN48"/>
    <mergeCell ref="AO48:AV48"/>
    <mergeCell ref="A47:P47"/>
    <mergeCell ref="Q47:X47"/>
    <mergeCell ref="Y47:AF47"/>
    <mergeCell ref="AG47:AN47"/>
    <mergeCell ref="AS40:AZ40"/>
    <mergeCell ref="A42:BL42"/>
    <mergeCell ref="A43:BL43"/>
    <mergeCell ref="A45:P46"/>
    <mergeCell ref="Q45:X46"/>
    <mergeCell ref="Y45:AF46"/>
    <mergeCell ref="AG45:AN46"/>
    <mergeCell ref="AO45:AV46"/>
    <mergeCell ref="A40:C40"/>
    <mergeCell ref="D40:I40"/>
    <mergeCell ref="D39:I39"/>
    <mergeCell ref="J39:O39"/>
    <mergeCell ref="P39:AB39"/>
    <mergeCell ref="AC39:AJ39"/>
    <mergeCell ref="J40:O40"/>
    <mergeCell ref="P40:AB40"/>
    <mergeCell ref="AC40:AJ40"/>
    <mergeCell ref="AK40:AR40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8:AZ38"/>
    <mergeCell ref="A39:C39"/>
    <mergeCell ref="AS36:AZ36"/>
    <mergeCell ref="A37:C37"/>
    <mergeCell ref="D37:I37"/>
    <mergeCell ref="J37:O37"/>
    <mergeCell ref="P37:AB37"/>
    <mergeCell ref="AC37:AJ37"/>
    <mergeCell ref="AK37:AR37"/>
    <mergeCell ref="AS37:AZ37"/>
    <mergeCell ref="A36:C36"/>
    <mergeCell ref="D36:I36"/>
    <mergeCell ref="A31:BL31"/>
    <mergeCell ref="A32:BL32"/>
    <mergeCell ref="A34:C35"/>
    <mergeCell ref="D34:I35"/>
    <mergeCell ref="J34:O35"/>
    <mergeCell ref="P34:AB35"/>
    <mergeCell ref="AC34:AJ35"/>
    <mergeCell ref="AK34:AR35"/>
    <mergeCell ref="AS34:AZ35"/>
    <mergeCell ref="J36:O36"/>
    <mergeCell ref="P36:AB36"/>
    <mergeCell ref="AC36:AJ36"/>
    <mergeCell ref="AK36:AR36"/>
    <mergeCell ref="A28:F28"/>
    <mergeCell ref="G28:L28"/>
    <mergeCell ref="M28:R28"/>
    <mergeCell ref="S28:BL28"/>
    <mergeCell ref="A29:F29"/>
    <mergeCell ref="G29:L29"/>
    <mergeCell ref="M29:R29"/>
    <mergeCell ref="S29:BL29"/>
    <mergeCell ref="L23:BL23"/>
    <mergeCell ref="A27:F27"/>
    <mergeCell ref="G27:L27"/>
    <mergeCell ref="M27:R27"/>
    <mergeCell ref="S27:BL27"/>
    <mergeCell ref="A26:F26"/>
    <mergeCell ref="G26:L26"/>
    <mergeCell ref="M26:R26"/>
    <mergeCell ref="S26:BL26"/>
    <mergeCell ref="A24:BL24"/>
    <mergeCell ref="AR20:BC20"/>
    <mergeCell ref="BD20:BG20"/>
    <mergeCell ref="BH20:BL20"/>
    <mergeCell ref="A21:BL21"/>
    <mergeCell ref="A20:T20"/>
    <mergeCell ref="U20:X20"/>
    <mergeCell ref="Y20:AM20"/>
    <mergeCell ref="AN20:AQ20"/>
    <mergeCell ref="A23:K23"/>
    <mergeCell ref="A17:K17"/>
    <mergeCell ref="L17:BL17"/>
    <mergeCell ref="A22:BL22"/>
    <mergeCell ref="A18:B18"/>
    <mergeCell ref="C18:K18"/>
    <mergeCell ref="L18:AB18"/>
    <mergeCell ref="AC18:BL18"/>
    <mergeCell ref="A19:K19"/>
    <mergeCell ref="L19:AB19"/>
    <mergeCell ref="AC19:BL19"/>
    <mergeCell ref="A15:K15"/>
    <mergeCell ref="L15:BL15"/>
    <mergeCell ref="A16:B16"/>
    <mergeCell ref="C16:K16"/>
    <mergeCell ref="L16:BL16"/>
    <mergeCell ref="A13:BL13"/>
    <mergeCell ref="A14:B14"/>
    <mergeCell ref="AO1:BL1"/>
    <mergeCell ref="AO2:BL2"/>
    <mergeCell ref="AO3:BL3"/>
    <mergeCell ref="AO8:BF8"/>
    <mergeCell ref="C14:K14"/>
    <mergeCell ref="L14:BL14"/>
    <mergeCell ref="AO6:BF6"/>
    <mergeCell ref="A12:BL12"/>
  </mergeCells>
  <printOptions/>
  <pageMargins left="0.32" right="0.33" top="0.47" bottom="0.48" header="0.48" footer="0.46"/>
  <pageSetup fitToHeight="999" horizontalDpi="600" verticalDpi="600" orientation="landscape" paperSize="9" scale="53" r:id="rId1"/>
  <rowBreaks count="3" manualBreakCount="3">
    <brk id="23" max="66" man="1"/>
    <brk id="51" max="66" man="1"/>
    <brk id="73" max="6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CA109"/>
  <sheetViews>
    <sheetView view="pageBreakPreview" zoomScale="60" zoomScaleNormal="60" zoomScalePageLayoutView="0" workbookViewId="0" topLeftCell="A74">
      <selection activeCell="BF49" sqref="BF49:BG49"/>
    </sheetView>
  </sheetViews>
  <sheetFormatPr defaultColWidth="9.00390625" defaultRowHeight="12.75"/>
  <cols>
    <col min="1" max="4" width="3.75390625" style="9" customWidth="1"/>
    <col min="5" max="64" width="4.75390625" style="9" customWidth="1"/>
    <col min="65" max="66" width="3.75390625" style="9" customWidth="1"/>
    <col min="67" max="78" width="3.00390625" style="9" customWidth="1"/>
    <col min="79" max="79" width="0" style="9" hidden="1" customWidth="1"/>
    <col min="80" max="16384" width="9.125" style="9" customWidth="1"/>
  </cols>
  <sheetData>
    <row r="1" spans="41:64" ht="64.5" customHeight="1">
      <c r="AO1" s="146" t="s">
        <v>82</v>
      </c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</row>
    <row r="2" spans="41:64" ht="39.75" customHeight="1"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41:64" s="10" customFormat="1" ht="66" customHeight="1">
      <c r="AO3" s="106" t="s">
        <v>139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41:64" s="10" customFormat="1" ht="37.5" customHeight="1">
      <c r="AO4" s="108" t="s">
        <v>271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41:58" s="3" customFormat="1" ht="26.25" customHeight="1">
      <c r="AO5" s="31" t="s">
        <v>64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41:58" s="10" customFormat="1" ht="15.7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41:64" s="10" customFormat="1" ht="37.5" customHeight="1">
      <c r="AO7" s="109" t="s">
        <v>275</v>
      </c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</row>
    <row r="8" spans="41:58" s="3" customFormat="1" ht="23.25" customHeight="1">
      <c r="AO8" s="104" t="s">
        <v>1</v>
      </c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</row>
    <row r="9" spans="41:64" s="10" customFormat="1" ht="35.25" customHeight="1">
      <c r="AO9" s="106" t="s">
        <v>279</v>
      </c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</row>
    <row r="10" s="10" customFormat="1" ht="26.25"/>
    <row r="11" s="10" customFormat="1" ht="26.25"/>
    <row r="12" spans="1:64" s="30" customFormat="1" ht="45" customHeight="1">
      <c r="A12" s="223" t="s">
        <v>65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</row>
    <row r="13" spans="1:64" s="30" customFormat="1" ht="45" customHeight="1">
      <c r="A13" s="223" t="s">
        <v>80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</row>
    <row r="14" spans="1:64" s="10" customFormat="1" ht="52.5" customHeight="1">
      <c r="A14" s="119">
        <v>1</v>
      </c>
      <c r="B14" s="119"/>
      <c r="C14" s="191">
        <v>10</v>
      </c>
      <c r="D14" s="191"/>
      <c r="E14" s="191"/>
      <c r="F14" s="191"/>
      <c r="G14" s="191"/>
      <c r="H14" s="191"/>
      <c r="I14" s="191"/>
      <c r="J14" s="191"/>
      <c r="K14" s="191"/>
      <c r="L14" s="121" t="s">
        <v>271</v>
      </c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</row>
    <row r="15" spans="1:64" s="10" customFormat="1" ht="25.5" customHeight="1">
      <c r="A15" s="106" t="s">
        <v>2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 t="s">
        <v>3</v>
      </c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</row>
    <row r="16" spans="1:64" s="10" customFormat="1" ht="27.75" customHeight="1">
      <c r="A16" s="119" t="s">
        <v>29</v>
      </c>
      <c r="B16" s="119"/>
      <c r="C16" s="191">
        <v>10101</v>
      </c>
      <c r="D16" s="191"/>
      <c r="E16" s="191"/>
      <c r="F16" s="191"/>
      <c r="G16" s="191"/>
      <c r="H16" s="191"/>
      <c r="I16" s="191"/>
      <c r="J16" s="191"/>
      <c r="K16" s="191"/>
      <c r="L16" s="121" t="s">
        <v>271</v>
      </c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</row>
    <row r="17" spans="1:64" s="10" customFormat="1" ht="28.5" customHeight="1">
      <c r="A17" s="106" t="s">
        <v>2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 t="s">
        <v>4</v>
      </c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</row>
    <row r="18" spans="1:64" s="10" customFormat="1" ht="46.5" customHeight="1">
      <c r="A18" s="119">
        <v>3</v>
      </c>
      <c r="B18" s="119"/>
      <c r="C18" s="191">
        <v>1011200</v>
      </c>
      <c r="D18" s="191"/>
      <c r="E18" s="191"/>
      <c r="F18" s="191"/>
      <c r="G18" s="191"/>
      <c r="H18" s="191"/>
      <c r="I18" s="191"/>
      <c r="J18" s="191"/>
      <c r="K18" s="191"/>
      <c r="L18" s="192" t="s">
        <v>153</v>
      </c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21" t="s">
        <v>184</v>
      </c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</row>
    <row r="19" spans="1:64" s="10" customFormat="1" ht="27" customHeight="1">
      <c r="A19" s="106" t="s">
        <v>2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 t="s">
        <v>266</v>
      </c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 t="s">
        <v>5</v>
      </c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</row>
    <row r="20" spans="1:64" s="12" customFormat="1" ht="54" customHeight="1">
      <c r="A20" s="193" t="s">
        <v>6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18">
        <v>2953696</v>
      </c>
      <c r="V20" s="118"/>
      <c r="W20" s="118"/>
      <c r="X20" s="118"/>
      <c r="Y20" s="119" t="s">
        <v>7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8">
        <v>2953696</v>
      </c>
      <c r="AO20" s="118"/>
      <c r="AP20" s="118"/>
      <c r="AQ20" s="118"/>
      <c r="AR20" s="119" t="s">
        <v>8</v>
      </c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8">
        <v>0</v>
      </c>
      <c r="BE20" s="118"/>
      <c r="BF20" s="118"/>
      <c r="BG20" s="118"/>
      <c r="BH20" s="119" t="s">
        <v>9</v>
      </c>
      <c r="BI20" s="119"/>
      <c r="BJ20" s="119"/>
      <c r="BK20" s="119"/>
      <c r="BL20" s="119"/>
    </row>
    <row r="21" spans="1:64" s="12" customFormat="1" ht="47.25" customHeight="1">
      <c r="A21" s="195" t="s">
        <v>10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</row>
    <row r="22" spans="1:64" s="10" customFormat="1" ht="93" customHeight="1">
      <c r="A22" s="121" t="s">
        <v>255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</row>
    <row r="23" spans="1:64" s="14" customFormat="1" ht="63" customHeight="1">
      <c r="A23" s="88" t="s">
        <v>11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122" t="s">
        <v>185</v>
      </c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</row>
    <row r="24" spans="1:64" s="14" customFormat="1" ht="37.5" customHeight="1">
      <c r="A24" s="88" t="s">
        <v>12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</row>
    <row r="25" ht="26.25"/>
    <row r="26" spans="1:64" ht="27.75" customHeight="1">
      <c r="A26" s="68" t="s">
        <v>15</v>
      </c>
      <c r="B26" s="68"/>
      <c r="C26" s="68"/>
      <c r="D26" s="68"/>
      <c r="E26" s="68"/>
      <c r="F26" s="68"/>
      <c r="G26" s="68" t="s">
        <v>14</v>
      </c>
      <c r="H26" s="68"/>
      <c r="I26" s="68"/>
      <c r="J26" s="68"/>
      <c r="K26" s="68"/>
      <c r="L26" s="68"/>
      <c r="M26" s="68" t="s">
        <v>30</v>
      </c>
      <c r="N26" s="68"/>
      <c r="O26" s="68"/>
      <c r="P26" s="68"/>
      <c r="Q26" s="68"/>
      <c r="R26" s="68"/>
      <c r="S26" s="68" t="s">
        <v>13</v>
      </c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64" ht="23.25" customHeight="1">
      <c r="A27" s="68">
        <v>1</v>
      </c>
      <c r="B27" s="68"/>
      <c r="C27" s="68"/>
      <c r="D27" s="68"/>
      <c r="E27" s="68"/>
      <c r="F27" s="68"/>
      <c r="G27" s="68">
        <v>2</v>
      </c>
      <c r="H27" s="68"/>
      <c r="I27" s="68"/>
      <c r="J27" s="68"/>
      <c r="K27" s="68"/>
      <c r="L27" s="68"/>
      <c r="M27" s="68">
        <v>3</v>
      </c>
      <c r="N27" s="68"/>
      <c r="O27" s="68"/>
      <c r="P27" s="68"/>
      <c r="Q27" s="68"/>
      <c r="R27" s="68"/>
      <c r="S27" s="68">
        <v>4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spans="1:79" ht="26.25" hidden="1">
      <c r="A28" s="68" t="s">
        <v>38</v>
      </c>
      <c r="B28" s="68"/>
      <c r="C28" s="68"/>
      <c r="D28" s="68"/>
      <c r="E28" s="68"/>
      <c r="F28" s="68"/>
      <c r="G28" s="68" t="s">
        <v>39</v>
      </c>
      <c r="H28" s="68"/>
      <c r="I28" s="68"/>
      <c r="J28" s="68"/>
      <c r="K28" s="68"/>
      <c r="L28" s="68"/>
      <c r="M28" s="68" t="s">
        <v>40</v>
      </c>
      <c r="N28" s="68"/>
      <c r="O28" s="68"/>
      <c r="P28" s="68"/>
      <c r="Q28" s="68"/>
      <c r="R28" s="68"/>
      <c r="S28" s="123" t="s">
        <v>41</v>
      </c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CA28" s="9" t="s">
        <v>46</v>
      </c>
    </row>
    <row r="29" spans="1:79" ht="26.25">
      <c r="A29" s="68"/>
      <c r="B29" s="68"/>
      <c r="C29" s="68"/>
      <c r="D29" s="68"/>
      <c r="E29" s="68"/>
      <c r="F29" s="68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CA29" s="9" t="s">
        <v>47</v>
      </c>
    </row>
    <row r="30" spans="1:64" ht="26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s="14" customFormat="1" ht="36" customHeight="1">
      <c r="A31" s="120" t="s">
        <v>16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</row>
    <row r="32" spans="1:64" ht="24.75" customHeight="1">
      <c r="A32" s="99" t="s">
        <v>81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</row>
    <row r="33" ht="26.25"/>
    <row r="34" spans="1:52" ht="23.25" customHeight="1">
      <c r="A34" s="68" t="s">
        <v>15</v>
      </c>
      <c r="B34" s="68"/>
      <c r="C34" s="68"/>
      <c r="D34" s="68" t="s">
        <v>14</v>
      </c>
      <c r="E34" s="68"/>
      <c r="F34" s="68"/>
      <c r="G34" s="68"/>
      <c r="H34" s="68"/>
      <c r="I34" s="68"/>
      <c r="J34" s="68" t="s">
        <v>30</v>
      </c>
      <c r="K34" s="68"/>
      <c r="L34" s="68"/>
      <c r="M34" s="68"/>
      <c r="N34" s="68"/>
      <c r="O34" s="68"/>
      <c r="P34" s="68" t="s">
        <v>17</v>
      </c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 t="s">
        <v>20</v>
      </c>
      <c r="AD34" s="68"/>
      <c r="AE34" s="68"/>
      <c r="AF34" s="68"/>
      <c r="AG34" s="68"/>
      <c r="AH34" s="68"/>
      <c r="AI34" s="68"/>
      <c r="AJ34" s="68"/>
      <c r="AK34" s="68" t="s">
        <v>19</v>
      </c>
      <c r="AL34" s="68"/>
      <c r="AM34" s="68"/>
      <c r="AN34" s="68"/>
      <c r="AO34" s="68"/>
      <c r="AP34" s="68"/>
      <c r="AQ34" s="68"/>
      <c r="AR34" s="68"/>
      <c r="AS34" s="68" t="s">
        <v>18</v>
      </c>
      <c r="AT34" s="68"/>
      <c r="AU34" s="68"/>
      <c r="AV34" s="68"/>
      <c r="AW34" s="68"/>
      <c r="AX34" s="68"/>
      <c r="AY34" s="68"/>
      <c r="AZ34" s="68"/>
    </row>
    <row r="35" spans="1:52" ht="43.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</row>
    <row r="36" spans="1:52" ht="25.5" customHeight="1">
      <c r="A36" s="68">
        <v>1</v>
      </c>
      <c r="B36" s="68"/>
      <c r="C36" s="68"/>
      <c r="D36" s="68">
        <v>2</v>
      </c>
      <c r="E36" s="68"/>
      <c r="F36" s="68"/>
      <c r="G36" s="68"/>
      <c r="H36" s="68"/>
      <c r="I36" s="68"/>
      <c r="J36" s="68">
        <v>3</v>
      </c>
      <c r="K36" s="68"/>
      <c r="L36" s="68"/>
      <c r="M36" s="68"/>
      <c r="N36" s="68"/>
      <c r="O36" s="68"/>
      <c r="P36" s="68">
        <v>4</v>
      </c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>
        <v>5</v>
      </c>
      <c r="AD36" s="68"/>
      <c r="AE36" s="68"/>
      <c r="AF36" s="68"/>
      <c r="AG36" s="68"/>
      <c r="AH36" s="68"/>
      <c r="AI36" s="68"/>
      <c r="AJ36" s="68"/>
      <c r="AK36" s="68">
        <v>6</v>
      </c>
      <c r="AL36" s="68"/>
      <c r="AM36" s="68"/>
      <c r="AN36" s="68"/>
      <c r="AO36" s="68"/>
      <c r="AP36" s="68"/>
      <c r="AQ36" s="68"/>
      <c r="AR36" s="68"/>
      <c r="AS36" s="68">
        <v>7</v>
      </c>
      <c r="AT36" s="68"/>
      <c r="AU36" s="68"/>
      <c r="AV36" s="68"/>
      <c r="AW36" s="68"/>
      <c r="AX36" s="68"/>
      <c r="AY36" s="68"/>
      <c r="AZ36" s="68"/>
    </row>
    <row r="37" spans="1:79" s="14" customFormat="1" ht="22.5" customHeight="1" hidden="1">
      <c r="A37" s="68" t="s">
        <v>38</v>
      </c>
      <c r="B37" s="68"/>
      <c r="C37" s="68"/>
      <c r="D37" s="68" t="s">
        <v>39</v>
      </c>
      <c r="E37" s="68"/>
      <c r="F37" s="68"/>
      <c r="G37" s="68"/>
      <c r="H37" s="68"/>
      <c r="I37" s="68"/>
      <c r="J37" s="68" t="s">
        <v>40</v>
      </c>
      <c r="K37" s="68"/>
      <c r="L37" s="68"/>
      <c r="M37" s="68"/>
      <c r="N37" s="68"/>
      <c r="O37" s="68"/>
      <c r="P37" s="123" t="s">
        <v>41</v>
      </c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67" t="s">
        <v>42</v>
      </c>
      <c r="AD37" s="67"/>
      <c r="AE37" s="67"/>
      <c r="AF37" s="67"/>
      <c r="AG37" s="67"/>
      <c r="AH37" s="67"/>
      <c r="AI37" s="67"/>
      <c r="AJ37" s="67"/>
      <c r="AK37" s="67" t="s">
        <v>43</v>
      </c>
      <c r="AL37" s="67"/>
      <c r="AM37" s="67"/>
      <c r="AN37" s="67"/>
      <c r="AO37" s="67"/>
      <c r="AP37" s="67"/>
      <c r="AQ37" s="67"/>
      <c r="AR37" s="67"/>
      <c r="AS37" s="125" t="s">
        <v>44</v>
      </c>
      <c r="AT37" s="67"/>
      <c r="AU37" s="67"/>
      <c r="AV37" s="67"/>
      <c r="AW37" s="67"/>
      <c r="AX37" s="67"/>
      <c r="AY37" s="67"/>
      <c r="AZ37" s="67"/>
      <c r="CA37" s="14" t="s">
        <v>48</v>
      </c>
    </row>
    <row r="38" spans="1:79" s="14" customFormat="1" ht="55.5" customHeight="1">
      <c r="A38" s="86"/>
      <c r="B38" s="86"/>
      <c r="C38" s="86"/>
      <c r="D38" s="87" t="s">
        <v>189</v>
      </c>
      <c r="E38" s="87"/>
      <c r="F38" s="87"/>
      <c r="G38" s="87"/>
      <c r="H38" s="87"/>
      <c r="I38" s="87"/>
      <c r="J38" s="199" t="s">
        <v>153</v>
      </c>
      <c r="K38" s="199"/>
      <c r="L38" s="199"/>
      <c r="M38" s="199"/>
      <c r="N38" s="199"/>
      <c r="O38" s="199"/>
      <c r="P38" s="75" t="s">
        <v>186</v>
      </c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1"/>
      <c r="AC38" s="128">
        <f>AC41</f>
        <v>2953.7</v>
      </c>
      <c r="AD38" s="128"/>
      <c r="AE38" s="128"/>
      <c r="AF38" s="128"/>
      <c r="AG38" s="128"/>
      <c r="AH38" s="128"/>
      <c r="AI38" s="128"/>
      <c r="AJ38" s="128"/>
      <c r="AK38" s="128">
        <f>AK41</f>
        <v>0</v>
      </c>
      <c r="AL38" s="128"/>
      <c r="AM38" s="128"/>
      <c r="AN38" s="128"/>
      <c r="AO38" s="128"/>
      <c r="AP38" s="128"/>
      <c r="AQ38" s="128"/>
      <c r="AR38" s="128"/>
      <c r="AS38" s="128">
        <f>AC38+AK38</f>
        <v>2953.7</v>
      </c>
      <c r="AT38" s="128"/>
      <c r="AU38" s="128"/>
      <c r="AV38" s="128"/>
      <c r="AW38" s="128"/>
      <c r="AX38" s="128"/>
      <c r="AY38" s="128"/>
      <c r="AZ38" s="128"/>
      <c r="CA38" s="14" t="s">
        <v>49</v>
      </c>
    </row>
    <row r="39" spans="1:52" ht="73.5" customHeight="1">
      <c r="A39" s="68">
        <v>1</v>
      </c>
      <c r="B39" s="68"/>
      <c r="C39" s="68"/>
      <c r="D39" s="91" t="s">
        <v>189</v>
      </c>
      <c r="E39" s="91"/>
      <c r="F39" s="91"/>
      <c r="G39" s="91"/>
      <c r="H39" s="91"/>
      <c r="I39" s="91"/>
      <c r="J39" s="183" t="s">
        <v>153</v>
      </c>
      <c r="K39" s="183"/>
      <c r="L39" s="183"/>
      <c r="M39" s="183"/>
      <c r="N39" s="183"/>
      <c r="O39" s="183"/>
      <c r="P39" s="72" t="s">
        <v>187</v>
      </c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20"/>
      <c r="AC39" s="126">
        <f>2953.7-AC40</f>
        <v>1053.6999999999998</v>
      </c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>
        <f>AC39+AK39</f>
        <v>1053.6999999999998</v>
      </c>
      <c r="AT39" s="126"/>
      <c r="AU39" s="126"/>
      <c r="AV39" s="126"/>
      <c r="AW39" s="126"/>
      <c r="AX39" s="126"/>
      <c r="AY39" s="126"/>
      <c r="AZ39" s="126"/>
    </row>
    <row r="40" spans="1:52" ht="73.5" customHeight="1">
      <c r="A40" s="68">
        <v>2</v>
      </c>
      <c r="B40" s="68"/>
      <c r="C40" s="68"/>
      <c r="D40" s="91" t="s">
        <v>189</v>
      </c>
      <c r="E40" s="91"/>
      <c r="F40" s="91"/>
      <c r="G40" s="91"/>
      <c r="H40" s="91"/>
      <c r="I40" s="91"/>
      <c r="J40" s="183" t="s">
        <v>153</v>
      </c>
      <c r="K40" s="183"/>
      <c r="L40" s="183"/>
      <c r="M40" s="183"/>
      <c r="N40" s="183"/>
      <c r="O40" s="183"/>
      <c r="P40" s="72" t="s">
        <v>188</v>
      </c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20"/>
      <c r="AC40" s="126">
        <v>1900</v>
      </c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>
        <f>AC40+AK40</f>
        <v>1900</v>
      </c>
      <c r="AT40" s="126"/>
      <c r="AU40" s="126"/>
      <c r="AV40" s="126"/>
      <c r="AW40" s="126"/>
      <c r="AX40" s="126"/>
      <c r="AY40" s="126"/>
      <c r="AZ40" s="126"/>
    </row>
    <row r="41" spans="1:52" s="14" customFormat="1" ht="42.75" customHeight="1">
      <c r="A41" s="86"/>
      <c r="B41" s="86"/>
      <c r="C41" s="86"/>
      <c r="D41" s="87" t="s">
        <v>71</v>
      </c>
      <c r="E41" s="87"/>
      <c r="F41" s="87"/>
      <c r="G41" s="87"/>
      <c r="H41" s="87"/>
      <c r="I41" s="87"/>
      <c r="J41" s="87" t="s">
        <v>71</v>
      </c>
      <c r="K41" s="87"/>
      <c r="L41" s="87"/>
      <c r="M41" s="87"/>
      <c r="N41" s="87"/>
      <c r="O41" s="87"/>
      <c r="P41" s="75" t="s">
        <v>72</v>
      </c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128">
        <f>SUM(AC39:AJ40)</f>
        <v>2953.7</v>
      </c>
      <c r="AD41" s="128"/>
      <c r="AE41" s="128"/>
      <c r="AF41" s="128"/>
      <c r="AG41" s="128"/>
      <c r="AH41" s="128"/>
      <c r="AI41" s="128"/>
      <c r="AJ41" s="128"/>
      <c r="AK41" s="128">
        <f>SUM(AK39:AR40)</f>
        <v>0</v>
      </c>
      <c r="AL41" s="128"/>
      <c r="AM41" s="128"/>
      <c r="AN41" s="128"/>
      <c r="AO41" s="128"/>
      <c r="AP41" s="128"/>
      <c r="AQ41" s="128"/>
      <c r="AR41" s="128"/>
      <c r="AS41" s="128">
        <f>AC41+AK41</f>
        <v>2953.7</v>
      </c>
      <c r="AT41" s="128"/>
      <c r="AU41" s="128"/>
      <c r="AV41" s="128"/>
      <c r="AW41" s="128"/>
      <c r="AX41" s="128"/>
      <c r="AY41" s="128"/>
      <c r="AZ41" s="128"/>
    </row>
    <row r="42" ht="26.25"/>
    <row r="43" spans="1:64" s="14" customFormat="1" ht="40.5" customHeight="1">
      <c r="A43" s="120" t="s">
        <v>32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</row>
    <row r="44" spans="1:64" ht="24" customHeight="1">
      <c r="A44" s="99" t="s">
        <v>81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</row>
    <row r="45" ht="26.25"/>
    <row r="46" spans="1:48" ht="15.75" customHeight="1">
      <c r="A46" s="68" t="s">
        <v>31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 t="s">
        <v>14</v>
      </c>
      <c r="R46" s="68"/>
      <c r="S46" s="68"/>
      <c r="T46" s="68"/>
      <c r="U46" s="68"/>
      <c r="V46" s="68"/>
      <c r="W46" s="68"/>
      <c r="X46" s="68"/>
      <c r="Y46" s="68" t="s">
        <v>20</v>
      </c>
      <c r="Z46" s="68"/>
      <c r="AA46" s="68"/>
      <c r="AB46" s="68"/>
      <c r="AC46" s="68"/>
      <c r="AD46" s="68"/>
      <c r="AE46" s="68"/>
      <c r="AF46" s="68"/>
      <c r="AG46" s="68" t="s">
        <v>19</v>
      </c>
      <c r="AH46" s="68"/>
      <c r="AI46" s="68"/>
      <c r="AJ46" s="68"/>
      <c r="AK46" s="68"/>
      <c r="AL46" s="68"/>
      <c r="AM46" s="68"/>
      <c r="AN46" s="68"/>
      <c r="AO46" s="68" t="s">
        <v>18</v>
      </c>
      <c r="AP46" s="68"/>
      <c r="AQ46" s="68"/>
      <c r="AR46" s="68"/>
      <c r="AS46" s="68"/>
      <c r="AT46" s="68"/>
      <c r="AU46" s="68"/>
      <c r="AV46" s="68"/>
    </row>
    <row r="47" spans="1:48" ht="42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</row>
    <row r="48" spans="1:48" ht="23.25" customHeight="1">
      <c r="A48" s="68">
        <v>1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>
        <v>2</v>
      </c>
      <c r="R48" s="68"/>
      <c r="S48" s="68"/>
      <c r="T48" s="68"/>
      <c r="U48" s="68"/>
      <c r="V48" s="68"/>
      <c r="W48" s="68"/>
      <c r="X48" s="68"/>
      <c r="Y48" s="68">
        <v>3</v>
      </c>
      <c r="Z48" s="68"/>
      <c r="AA48" s="68"/>
      <c r="AB48" s="68"/>
      <c r="AC48" s="68"/>
      <c r="AD48" s="68"/>
      <c r="AE48" s="68"/>
      <c r="AF48" s="68"/>
      <c r="AG48" s="68">
        <v>4</v>
      </c>
      <c r="AH48" s="68"/>
      <c r="AI48" s="68"/>
      <c r="AJ48" s="68"/>
      <c r="AK48" s="68"/>
      <c r="AL48" s="68"/>
      <c r="AM48" s="68"/>
      <c r="AN48" s="68"/>
      <c r="AO48" s="68">
        <v>5</v>
      </c>
      <c r="AP48" s="68"/>
      <c r="AQ48" s="68"/>
      <c r="AR48" s="68"/>
      <c r="AS48" s="68"/>
      <c r="AT48" s="68"/>
      <c r="AU48" s="68"/>
      <c r="AV48" s="68"/>
    </row>
    <row r="49" spans="1:79" ht="28.5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27"/>
      <c r="R49" s="127"/>
      <c r="S49" s="127"/>
      <c r="T49" s="127"/>
      <c r="U49" s="127"/>
      <c r="V49" s="127"/>
      <c r="W49" s="127"/>
      <c r="X49" s="127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CA49" s="9" t="s">
        <v>50</v>
      </c>
    </row>
    <row r="50" spans="1:79" s="14" customFormat="1" ht="28.5" customHeight="1">
      <c r="A50" s="75" t="s">
        <v>72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1"/>
      <c r="Q50" s="87" t="s">
        <v>71</v>
      </c>
      <c r="R50" s="87"/>
      <c r="S50" s="87"/>
      <c r="T50" s="87"/>
      <c r="U50" s="87"/>
      <c r="V50" s="87"/>
      <c r="W50" s="87"/>
      <c r="X50" s="87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>
        <f>Y50+AG50</f>
        <v>0</v>
      </c>
      <c r="AP50" s="90"/>
      <c r="AQ50" s="90"/>
      <c r="AR50" s="90"/>
      <c r="AS50" s="90"/>
      <c r="AT50" s="90"/>
      <c r="AU50" s="90"/>
      <c r="AV50" s="90"/>
      <c r="CA50" s="14" t="s">
        <v>51</v>
      </c>
    </row>
    <row r="51" ht="26.25"/>
    <row r="52" ht="26.25"/>
    <row r="53" spans="1:64" s="14" customFormat="1" ht="45" customHeight="1">
      <c r="A53" s="88" t="s">
        <v>21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spans="1:64" ht="14.25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</row>
    <row r="55" ht="18" customHeight="1"/>
    <row r="56" spans="1:55" ht="51.75" customHeight="1">
      <c r="A56" s="68" t="s">
        <v>15</v>
      </c>
      <c r="B56" s="68"/>
      <c r="C56" s="68"/>
      <c r="D56" s="68"/>
      <c r="E56" s="68"/>
      <c r="F56" s="68"/>
      <c r="G56" s="132" t="s">
        <v>14</v>
      </c>
      <c r="H56" s="133"/>
      <c r="I56" s="133"/>
      <c r="J56" s="133"/>
      <c r="K56" s="133"/>
      <c r="L56" s="134"/>
      <c r="M56" s="68" t="s">
        <v>34</v>
      </c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 t="s">
        <v>23</v>
      </c>
      <c r="AA56" s="68"/>
      <c r="AB56" s="68"/>
      <c r="AC56" s="68"/>
      <c r="AD56" s="68"/>
      <c r="AE56" s="68" t="s">
        <v>22</v>
      </c>
      <c r="AF56" s="68"/>
      <c r="AG56" s="68"/>
      <c r="AH56" s="68"/>
      <c r="AI56" s="68"/>
      <c r="AJ56" s="68"/>
      <c r="AK56" s="68"/>
      <c r="AL56" s="68"/>
      <c r="AM56" s="68"/>
      <c r="AN56" s="68"/>
      <c r="AO56" s="68" t="s">
        <v>33</v>
      </c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</row>
    <row r="57" spans="1:55" ht="23.25" customHeight="1">
      <c r="A57" s="68">
        <v>1</v>
      </c>
      <c r="B57" s="68"/>
      <c r="C57" s="68"/>
      <c r="D57" s="68"/>
      <c r="E57" s="68"/>
      <c r="F57" s="68"/>
      <c r="G57" s="132">
        <v>2</v>
      </c>
      <c r="H57" s="133"/>
      <c r="I57" s="133"/>
      <c r="J57" s="133"/>
      <c r="K57" s="133"/>
      <c r="L57" s="134"/>
      <c r="M57" s="68">
        <v>3</v>
      </c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>
        <v>4</v>
      </c>
      <c r="AA57" s="68"/>
      <c r="AB57" s="68"/>
      <c r="AC57" s="68"/>
      <c r="AD57" s="68"/>
      <c r="AE57" s="68">
        <v>5</v>
      </c>
      <c r="AF57" s="68"/>
      <c r="AG57" s="68"/>
      <c r="AH57" s="68"/>
      <c r="AI57" s="68"/>
      <c r="AJ57" s="68"/>
      <c r="AK57" s="68"/>
      <c r="AL57" s="68"/>
      <c r="AM57" s="68"/>
      <c r="AN57" s="68"/>
      <c r="AO57" s="68">
        <v>6</v>
      </c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</row>
    <row r="58" spans="1:79" ht="22.5" customHeight="1" hidden="1">
      <c r="A58" s="68"/>
      <c r="B58" s="68"/>
      <c r="C58" s="68"/>
      <c r="D58" s="68"/>
      <c r="E58" s="68"/>
      <c r="F58" s="68"/>
      <c r="G58" s="132" t="s">
        <v>39</v>
      </c>
      <c r="H58" s="133"/>
      <c r="I58" s="133"/>
      <c r="J58" s="133"/>
      <c r="K58" s="133"/>
      <c r="L58" s="134"/>
      <c r="M58" s="123" t="s">
        <v>41</v>
      </c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68" t="s">
        <v>56</v>
      </c>
      <c r="AA58" s="68"/>
      <c r="AB58" s="68"/>
      <c r="AC58" s="68"/>
      <c r="AD58" s="68"/>
      <c r="AE58" s="123" t="s">
        <v>57</v>
      </c>
      <c r="AF58" s="123"/>
      <c r="AG58" s="123"/>
      <c r="AH58" s="123"/>
      <c r="AI58" s="123"/>
      <c r="AJ58" s="123"/>
      <c r="AK58" s="123"/>
      <c r="AL58" s="123"/>
      <c r="AM58" s="123"/>
      <c r="AN58" s="123"/>
      <c r="AO58" s="67" t="s">
        <v>66</v>
      </c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CA58" s="9" t="s">
        <v>52</v>
      </c>
    </row>
    <row r="59" spans="1:79" s="14" customFormat="1" ht="79.5" customHeight="1">
      <c r="A59" s="86"/>
      <c r="B59" s="86"/>
      <c r="C59" s="86"/>
      <c r="D59" s="86"/>
      <c r="E59" s="86"/>
      <c r="F59" s="86"/>
      <c r="G59" s="92" t="str">
        <f>D38</f>
        <v>1011200</v>
      </c>
      <c r="H59" s="153"/>
      <c r="I59" s="153"/>
      <c r="J59" s="153"/>
      <c r="K59" s="153"/>
      <c r="L59" s="154"/>
      <c r="M59" s="75" t="str">
        <f>P38</f>
        <v>1011200 - Здійснення централізованого господарського обслуговування</v>
      </c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6"/>
      <c r="Z59" s="75" t="s">
        <v>71</v>
      </c>
      <c r="AA59" s="80"/>
      <c r="AB59" s="80"/>
      <c r="AC59" s="80"/>
      <c r="AD59" s="81"/>
      <c r="AE59" s="75" t="s">
        <v>71</v>
      </c>
      <c r="AF59" s="80"/>
      <c r="AG59" s="80"/>
      <c r="AH59" s="80"/>
      <c r="AI59" s="80"/>
      <c r="AJ59" s="80"/>
      <c r="AK59" s="80"/>
      <c r="AL59" s="80"/>
      <c r="AM59" s="80"/>
      <c r="AN59" s="81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CA59" s="14" t="s">
        <v>53</v>
      </c>
    </row>
    <row r="60" spans="1:55" s="12" customFormat="1" ht="76.5" customHeight="1">
      <c r="A60" s="57">
        <v>1</v>
      </c>
      <c r="B60" s="57"/>
      <c r="C60" s="57"/>
      <c r="D60" s="57"/>
      <c r="E60" s="57"/>
      <c r="F60" s="57"/>
      <c r="G60" s="58" t="str">
        <f>D39</f>
        <v>1011200</v>
      </c>
      <c r="H60" s="151"/>
      <c r="I60" s="151"/>
      <c r="J60" s="151"/>
      <c r="K60" s="151"/>
      <c r="L60" s="152"/>
      <c r="M60" s="53" t="str">
        <f>P39</f>
        <v>Забезпечення надання якісних послуг з централізованого господарського обслуговування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  <c r="Z60" s="53" t="s">
        <v>71</v>
      </c>
      <c r="AA60" s="82"/>
      <c r="AB60" s="82"/>
      <c r="AC60" s="82"/>
      <c r="AD60" s="83"/>
      <c r="AE60" s="53" t="s">
        <v>71</v>
      </c>
      <c r="AF60" s="82"/>
      <c r="AG60" s="82"/>
      <c r="AH60" s="82"/>
      <c r="AI60" s="82"/>
      <c r="AJ60" s="82"/>
      <c r="AK60" s="82"/>
      <c r="AL60" s="82"/>
      <c r="AM60" s="82"/>
      <c r="AN60" s="83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</row>
    <row r="61" spans="1:55" s="12" customFormat="1" ht="30" customHeight="1">
      <c r="A61" s="57"/>
      <c r="B61" s="57"/>
      <c r="C61" s="57"/>
      <c r="D61" s="57"/>
      <c r="E61" s="57"/>
      <c r="F61" s="57"/>
      <c r="G61" s="58" t="s">
        <v>189</v>
      </c>
      <c r="H61" s="59"/>
      <c r="I61" s="59"/>
      <c r="J61" s="59"/>
      <c r="K61" s="59"/>
      <c r="L61" s="52"/>
      <c r="M61" s="53" t="s">
        <v>73</v>
      </c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53" t="s">
        <v>71</v>
      </c>
      <c r="AA61" s="82"/>
      <c r="AB61" s="82"/>
      <c r="AC61" s="82"/>
      <c r="AD61" s="83"/>
      <c r="AE61" s="53" t="s">
        <v>71</v>
      </c>
      <c r="AF61" s="82"/>
      <c r="AG61" s="82"/>
      <c r="AH61" s="82"/>
      <c r="AI61" s="82"/>
      <c r="AJ61" s="82"/>
      <c r="AK61" s="82"/>
      <c r="AL61" s="82"/>
      <c r="AM61" s="82"/>
      <c r="AN61" s="83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</row>
    <row r="62" spans="1:55" s="12" customFormat="1" ht="30" customHeight="1">
      <c r="A62" s="127"/>
      <c r="B62" s="127"/>
      <c r="C62" s="127"/>
      <c r="D62" s="127"/>
      <c r="E62" s="127"/>
      <c r="F62" s="127"/>
      <c r="G62" s="161"/>
      <c r="H62" s="162"/>
      <c r="I62" s="162"/>
      <c r="J62" s="162"/>
      <c r="K62" s="162"/>
      <c r="L62" s="163"/>
      <c r="M62" s="61" t="s">
        <v>190</v>
      </c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56" t="s">
        <v>75</v>
      </c>
      <c r="AA62" s="51"/>
      <c r="AB62" s="51"/>
      <c r="AC62" s="51"/>
      <c r="AD62" s="78"/>
      <c r="AE62" s="56" t="s">
        <v>92</v>
      </c>
      <c r="AF62" s="51"/>
      <c r="AG62" s="51"/>
      <c r="AH62" s="51"/>
      <c r="AI62" s="51"/>
      <c r="AJ62" s="51"/>
      <c r="AK62" s="51"/>
      <c r="AL62" s="51"/>
      <c r="AM62" s="51"/>
      <c r="AN62" s="78"/>
      <c r="AO62" s="224">
        <v>6</v>
      </c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</row>
    <row r="63" spans="1:55" s="12" customFormat="1" ht="30" customHeight="1">
      <c r="A63" s="127"/>
      <c r="B63" s="127"/>
      <c r="C63" s="127"/>
      <c r="D63" s="127"/>
      <c r="E63" s="127"/>
      <c r="F63" s="127"/>
      <c r="G63" s="161"/>
      <c r="H63" s="162"/>
      <c r="I63" s="162"/>
      <c r="J63" s="162"/>
      <c r="K63" s="162"/>
      <c r="L63" s="163"/>
      <c r="M63" s="205" t="s">
        <v>191</v>
      </c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7"/>
      <c r="Z63" s="56" t="s">
        <v>75</v>
      </c>
      <c r="AA63" s="51"/>
      <c r="AB63" s="51"/>
      <c r="AC63" s="51"/>
      <c r="AD63" s="78"/>
      <c r="AE63" s="56" t="s">
        <v>92</v>
      </c>
      <c r="AF63" s="51"/>
      <c r="AG63" s="51"/>
      <c r="AH63" s="51"/>
      <c r="AI63" s="51"/>
      <c r="AJ63" s="51"/>
      <c r="AK63" s="51"/>
      <c r="AL63" s="51"/>
      <c r="AM63" s="51"/>
      <c r="AN63" s="78"/>
      <c r="AO63" s="224">
        <v>6</v>
      </c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</row>
    <row r="64" spans="1:55" s="12" customFormat="1" ht="30" customHeight="1">
      <c r="A64" s="127"/>
      <c r="B64" s="127"/>
      <c r="C64" s="127"/>
      <c r="D64" s="127"/>
      <c r="E64" s="127"/>
      <c r="F64" s="127"/>
      <c r="G64" s="161"/>
      <c r="H64" s="162"/>
      <c r="I64" s="162"/>
      <c r="J64" s="162"/>
      <c r="K64" s="162"/>
      <c r="L64" s="163"/>
      <c r="M64" s="205" t="s">
        <v>192</v>
      </c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7"/>
      <c r="Z64" s="56" t="s">
        <v>75</v>
      </c>
      <c r="AA64" s="51"/>
      <c r="AB64" s="51"/>
      <c r="AC64" s="51"/>
      <c r="AD64" s="78"/>
      <c r="AE64" s="56" t="s">
        <v>92</v>
      </c>
      <c r="AF64" s="51"/>
      <c r="AG64" s="51"/>
      <c r="AH64" s="51"/>
      <c r="AI64" s="51"/>
      <c r="AJ64" s="51"/>
      <c r="AK64" s="51"/>
      <c r="AL64" s="51"/>
      <c r="AM64" s="51"/>
      <c r="AN64" s="78"/>
      <c r="AO64" s="224">
        <f>AO62+AO63</f>
        <v>12</v>
      </c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</row>
    <row r="65" spans="1:55" s="12" customFormat="1" ht="30" customHeight="1">
      <c r="A65" s="127"/>
      <c r="B65" s="127"/>
      <c r="C65" s="127"/>
      <c r="D65" s="127"/>
      <c r="E65" s="127"/>
      <c r="F65" s="127"/>
      <c r="G65" s="161"/>
      <c r="H65" s="162"/>
      <c r="I65" s="162"/>
      <c r="J65" s="162"/>
      <c r="K65" s="162"/>
      <c r="L65" s="163"/>
      <c r="M65" s="53" t="s">
        <v>93</v>
      </c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56"/>
      <c r="AA65" s="51"/>
      <c r="AB65" s="51"/>
      <c r="AC65" s="51"/>
      <c r="AD65" s="78"/>
      <c r="AE65" s="56"/>
      <c r="AF65" s="51"/>
      <c r="AG65" s="51"/>
      <c r="AH65" s="51"/>
      <c r="AI65" s="51"/>
      <c r="AJ65" s="51"/>
      <c r="AK65" s="51"/>
      <c r="AL65" s="51"/>
      <c r="AM65" s="51"/>
      <c r="AN65" s="78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</row>
    <row r="66" spans="1:55" s="12" customFormat="1" ht="54" customHeight="1">
      <c r="A66" s="127"/>
      <c r="B66" s="127"/>
      <c r="C66" s="127"/>
      <c r="D66" s="127"/>
      <c r="E66" s="127"/>
      <c r="F66" s="127"/>
      <c r="G66" s="161"/>
      <c r="H66" s="162"/>
      <c r="I66" s="162"/>
      <c r="J66" s="162"/>
      <c r="K66" s="162"/>
      <c r="L66" s="163"/>
      <c r="M66" s="61" t="s">
        <v>193</v>
      </c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56" t="s">
        <v>98</v>
      </c>
      <c r="AA66" s="51"/>
      <c r="AB66" s="51"/>
      <c r="AC66" s="51"/>
      <c r="AD66" s="78"/>
      <c r="AE66" s="56" t="s">
        <v>106</v>
      </c>
      <c r="AF66" s="51"/>
      <c r="AG66" s="51"/>
      <c r="AH66" s="51"/>
      <c r="AI66" s="51"/>
      <c r="AJ66" s="51"/>
      <c r="AK66" s="51"/>
      <c r="AL66" s="51"/>
      <c r="AM66" s="51"/>
      <c r="AN66" s="78"/>
      <c r="AO66" s="224">
        <v>33</v>
      </c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</row>
    <row r="67" spans="1:55" s="10" customFormat="1" ht="30.75" customHeight="1">
      <c r="A67" s="127"/>
      <c r="B67" s="127"/>
      <c r="C67" s="127"/>
      <c r="D67" s="127"/>
      <c r="E67" s="127"/>
      <c r="F67" s="127"/>
      <c r="G67" s="161"/>
      <c r="H67" s="162"/>
      <c r="I67" s="162"/>
      <c r="J67" s="162"/>
      <c r="K67" s="162"/>
      <c r="L67" s="163"/>
      <c r="M67" s="53" t="s">
        <v>99</v>
      </c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56"/>
      <c r="AA67" s="51"/>
      <c r="AB67" s="51"/>
      <c r="AC67" s="51"/>
      <c r="AD67" s="78"/>
      <c r="AE67" s="56"/>
      <c r="AF67" s="51"/>
      <c r="AG67" s="51"/>
      <c r="AH67" s="51"/>
      <c r="AI67" s="51"/>
      <c r="AJ67" s="51"/>
      <c r="AK67" s="51"/>
      <c r="AL67" s="51"/>
      <c r="AM67" s="51"/>
      <c r="AN67" s="78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</row>
    <row r="68" spans="1:55" s="10" customFormat="1" ht="30" customHeight="1">
      <c r="A68" s="127"/>
      <c r="B68" s="127"/>
      <c r="C68" s="127"/>
      <c r="D68" s="127"/>
      <c r="E68" s="127"/>
      <c r="F68" s="127"/>
      <c r="G68" s="161"/>
      <c r="H68" s="162"/>
      <c r="I68" s="162"/>
      <c r="J68" s="162"/>
      <c r="K68" s="162"/>
      <c r="L68" s="163"/>
      <c r="M68" s="61" t="s">
        <v>194</v>
      </c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56" t="s">
        <v>115</v>
      </c>
      <c r="AA68" s="51"/>
      <c r="AB68" s="51"/>
      <c r="AC68" s="51"/>
      <c r="AD68" s="78"/>
      <c r="AE68" s="56" t="s">
        <v>106</v>
      </c>
      <c r="AF68" s="51"/>
      <c r="AG68" s="51"/>
      <c r="AH68" s="51"/>
      <c r="AI68" s="51"/>
      <c r="AJ68" s="51"/>
      <c r="AK68" s="51"/>
      <c r="AL68" s="51"/>
      <c r="AM68" s="51"/>
      <c r="AN68" s="78"/>
      <c r="AO68" s="79">
        <f>AO66/AO64</f>
        <v>2.75</v>
      </c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</row>
    <row r="69" spans="1:55" s="12" customFormat="1" ht="110.25" customHeight="1">
      <c r="A69" s="57">
        <v>2</v>
      </c>
      <c r="B69" s="57"/>
      <c r="C69" s="57"/>
      <c r="D69" s="57"/>
      <c r="E69" s="57"/>
      <c r="F69" s="57"/>
      <c r="G69" s="58" t="str">
        <f>D40</f>
        <v>1011200</v>
      </c>
      <c r="H69" s="151"/>
      <c r="I69" s="151"/>
      <c r="J69" s="151"/>
      <c r="K69" s="151"/>
      <c r="L69" s="152"/>
      <c r="M69" s="53" t="str">
        <f>P40</f>
        <v>Забезпечити  якісне надання  послуг з перевезення учнів та педагогів до ЗНЗ  та в зворотньому напрямку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53" t="s">
        <v>71</v>
      </c>
      <c r="AA69" s="82"/>
      <c r="AB69" s="82"/>
      <c r="AC69" s="82"/>
      <c r="AD69" s="83"/>
      <c r="AE69" s="53" t="s">
        <v>71</v>
      </c>
      <c r="AF69" s="82"/>
      <c r="AG69" s="82"/>
      <c r="AH69" s="82"/>
      <c r="AI69" s="82"/>
      <c r="AJ69" s="82"/>
      <c r="AK69" s="82"/>
      <c r="AL69" s="82"/>
      <c r="AM69" s="82"/>
      <c r="AN69" s="83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</row>
    <row r="70" spans="1:55" s="14" customFormat="1" ht="29.25" customHeight="1">
      <c r="A70" s="86"/>
      <c r="B70" s="86"/>
      <c r="C70" s="86"/>
      <c r="D70" s="86"/>
      <c r="E70" s="86"/>
      <c r="F70" s="86"/>
      <c r="G70" s="92" t="s">
        <v>189</v>
      </c>
      <c r="H70" s="93"/>
      <c r="I70" s="93"/>
      <c r="J70" s="93"/>
      <c r="K70" s="93"/>
      <c r="L70" s="94"/>
      <c r="M70" s="75" t="s">
        <v>73</v>
      </c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7"/>
      <c r="Z70" s="75" t="s">
        <v>71</v>
      </c>
      <c r="AA70" s="76"/>
      <c r="AB70" s="76"/>
      <c r="AC70" s="76"/>
      <c r="AD70" s="77"/>
      <c r="AE70" s="75" t="s">
        <v>71</v>
      </c>
      <c r="AF70" s="76"/>
      <c r="AG70" s="76"/>
      <c r="AH70" s="76"/>
      <c r="AI70" s="76"/>
      <c r="AJ70" s="76"/>
      <c r="AK70" s="76"/>
      <c r="AL70" s="76"/>
      <c r="AM70" s="76"/>
      <c r="AN70" s="77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</row>
    <row r="71" spans="1:55" s="14" customFormat="1" ht="30" customHeight="1">
      <c r="A71" s="68"/>
      <c r="B71" s="68"/>
      <c r="C71" s="68"/>
      <c r="D71" s="68"/>
      <c r="E71" s="68"/>
      <c r="F71" s="68"/>
      <c r="G71" s="69"/>
      <c r="H71" s="70"/>
      <c r="I71" s="70"/>
      <c r="J71" s="70"/>
      <c r="K71" s="70"/>
      <c r="L71" s="71"/>
      <c r="M71" s="72" t="s">
        <v>190</v>
      </c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4"/>
      <c r="Z71" s="64" t="s">
        <v>75</v>
      </c>
      <c r="AA71" s="65"/>
      <c r="AB71" s="65"/>
      <c r="AC71" s="65"/>
      <c r="AD71" s="66"/>
      <c r="AE71" s="64" t="s">
        <v>92</v>
      </c>
      <c r="AF71" s="65"/>
      <c r="AG71" s="65"/>
      <c r="AH71" s="65"/>
      <c r="AI71" s="65"/>
      <c r="AJ71" s="65"/>
      <c r="AK71" s="65"/>
      <c r="AL71" s="65"/>
      <c r="AM71" s="65"/>
      <c r="AN71" s="66"/>
      <c r="AO71" s="60">
        <v>1</v>
      </c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</row>
    <row r="72" spans="1:55" s="14" customFormat="1" ht="30" customHeight="1">
      <c r="A72" s="68"/>
      <c r="B72" s="68"/>
      <c r="C72" s="68"/>
      <c r="D72" s="68"/>
      <c r="E72" s="68"/>
      <c r="F72" s="68"/>
      <c r="G72" s="69"/>
      <c r="H72" s="70"/>
      <c r="I72" s="70"/>
      <c r="J72" s="70"/>
      <c r="K72" s="70"/>
      <c r="L72" s="71"/>
      <c r="M72" s="143" t="s">
        <v>191</v>
      </c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5"/>
      <c r="Z72" s="64" t="s">
        <v>75</v>
      </c>
      <c r="AA72" s="65"/>
      <c r="AB72" s="65"/>
      <c r="AC72" s="65"/>
      <c r="AD72" s="66"/>
      <c r="AE72" s="64" t="s">
        <v>92</v>
      </c>
      <c r="AF72" s="65"/>
      <c r="AG72" s="65"/>
      <c r="AH72" s="65"/>
      <c r="AI72" s="65"/>
      <c r="AJ72" s="65"/>
      <c r="AK72" s="65"/>
      <c r="AL72" s="65"/>
      <c r="AM72" s="65"/>
      <c r="AN72" s="66"/>
      <c r="AO72" s="225">
        <v>10.5</v>
      </c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</row>
    <row r="73" spans="1:55" s="14" customFormat="1" ht="30" customHeight="1">
      <c r="A73" s="68"/>
      <c r="B73" s="68"/>
      <c r="C73" s="68"/>
      <c r="D73" s="68"/>
      <c r="E73" s="68"/>
      <c r="F73" s="68"/>
      <c r="G73" s="69"/>
      <c r="H73" s="70"/>
      <c r="I73" s="70"/>
      <c r="J73" s="70"/>
      <c r="K73" s="70"/>
      <c r="L73" s="71"/>
      <c r="M73" s="143" t="s">
        <v>192</v>
      </c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5"/>
      <c r="Z73" s="64" t="s">
        <v>75</v>
      </c>
      <c r="AA73" s="65"/>
      <c r="AB73" s="65"/>
      <c r="AC73" s="65"/>
      <c r="AD73" s="66"/>
      <c r="AE73" s="64" t="s">
        <v>92</v>
      </c>
      <c r="AF73" s="65"/>
      <c r="AG73" s="65"/>
      <c r="AH73" s="65"/>
      <c r="AI73" s="65"/>
      <c r="AJ73" s="65"/>
      <c r="AK73" s="65"/>
      <c r="AL73" s="65"/>
      <c r="AM73" s="65"/>
      <c r="AN73" s="66"/>
      <c r="AO73" s="225">
        <f>AO71+AO72</f>
        <v>11.5</v>
      </c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</row>
    <row r="74" spans="1:55" s="14" customFormat="1" ht="55.5" customHeight="1">
      <c r="A74" s="68"/>
      <c r="B74" s="68"/>
      <c r="C74" s="68"/>
      <c r="D74" s="68"/>
      <c r="E74" s="68"/>
      <c r="F74" s="68"/>
      <c r="G74" s="69"/>
      <c r="H74" s="70"/>
      <c r="I74" s="70"/>
      <c r="J74" s="70"/>
      <c r="K74" s="70"/>
      <c r="L74" s="71"/>
      <c r="M74" s="143" t="s">
        <v>195</v>
      </c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5"/>
      <c r="Z74" s="64" t="s">
        <v>75</v>
      </c>
      <c r="AA74" s="65"/>
      <c r="AB74" s="65"/>
      <c r="AC74" s="65"/>
      <c r="AD74" s="66"/>
      <c r="AE74" s="64" t="s">
        <v>106</v>
      </c>
      <c r="AF74" s="65"/>
      <c r="AG74" s="65"/>
      <c r="AH74" s="65"/>
      <c r="AI74" s="65"/>
      <c r="AJ74" s="65"/>
      <c r="AK74" s="65"/>
      <c r="AL74" s="65"/>
      <c r="AM74" s="65"/>
      <c r="AN74" s="66"/>
      <c r="AO74" s="60">
        <v>9</v>
      </c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</row>
    <row r="75" spans="1:55" s="14" customFormat="1" ht="36.75" customHeight="1">
      <c r="A75" s="68"/>
      <c r="B75" s="68"/>
      <c r="C75" s="68"/>
      <c r="D75" s="68"/>
      <c r="E75" s="68"/>
      <c r="F75" s="68"/>
      <c r="G75" s="69"/>
      <c r="H75" s="70"/>
      <c r="I75" s="70"/>
      <c r="J75" s="70"/>
      <c r="K75" s="70"/>
      <c r="L75" s="71"/>
      <c r="M75" s="75" t="s">
        <v>93</v>
      </c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7"/>
      <c r="Z75" s="64"/>
      <c r="AA75" s="65"/>
      <c r="AB75" s="65"/>
      <c r="AC75" s="65"/>
      <c r="AD75" s="66"/>
      <c r="AE75" s="64"/>
      <c r="AF75" s="65"/>
      <c r="AG75" s="65"/>
      <c r="AH75" s="65"/>
      <c r="AI75" s="65"/>
      <c r="AJ75" s="65"/>
      <c r="AK75" s="65"/>
      <c r="AL75" s="65"/>
      <c r="AM75" s="65"/>
      <c r="AN75" s="66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</row>
    <row r="76" spans="1:61" s="14" customFormat="1" ht="48" customHeight="1">
      <c r="A76" s="68"/>
      <c r="B76" s="68"/>
      <c r="C76" s="68"/>
      <c r="D76" s="68"/>
      <c r="E76" s="68"/>
      <c r="F76" s="68"/>
      <c r="G76" s="69"/>
      <c r="H76" s="70"/>
      <c r="I76" s="70"/>
      <c r="J76" s="70"/>
      <c r="K76" s="70"/>
      <c r="L76" s="71"/>
      <c r="M76" s="72" t="s">
        <v>196</v>
      </c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4"/>
      <c r="Z76" s="64" t="s">
        <v>98</v>
      </c>
      <c r="AA76" s="65"/>
      <c r="AB76" s="65"/>
      <c r="AC76" s="65"/>
      <c r="AD76" s="66"/>
      <c r="AE76" s="64" t="s">
        <v>90</v>
      </c>
      <c r="AF76" s="65"/>
      <c r="AG76" s="65"/>
      <c r="AH76" s="65"/>
      <c r="AI76" s="65"/>
      <c r="AJ76" s="65"/>
      <c r="AK76" s="65"/>
      <c r="AL76" s="65"/>
      <c r="AM76" s="65"/>
      <c r="AN76" s="66"/>
      <c r="AO76" s="67">
        <v>2942</v>
      </c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I76" s="14">
        <v>3242</v>
      </c>
    </row>
    <row r="77" spans="1:61" s="14" customFormat="1" ht="51.75" customHeight="1">
      <c r="A77" s="68"/>
      <c r="B77" s="68"/>
      <c r="C77" s="68"/>
      <c r="D77" s="68"/>
      <c r="E77" s="68"/>
      <c r="F77" s="68"/>
      <c r="G77" s="69"/>
      <c r="H77" s="70"/>
      <c r="I77" s="70"/>
      <c r="J77" s="70"/>
      <c r="K77" s="70"/>
      <c r="L77" s="71"/>
      <c r="M77" s="72" t="s">
        <v>197</v>
      </c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4"/>
      <c r="Z77" s="64" t="s">
        <v>98</v>
      </c>
      <c r="AA77" s="65"/>
      <c r="AB77" s="65"/>
      <c r="AC77" s="65"/>
      <c r="AD77" s="66"/>
      <c r="AE77" s="64" t="s">
        <v>90</v>
      </c>
      <c r="AF77" s="65"/>
      <c r="AG77" s="65"/>
      <c r="AH77" s="65"/>
      <c r="AI77" s="65"/>
      <c r="AJ77" s="65"/>
      <c r="AK77" s="65"/>
      <c r="AL77" s="65"/>
      <c r="AM77" s="65"/>
      <c r="AN77" s="66"/>
      <c r="AO77" s="67">
        <v>2539</v>
      </c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I77" s="14">
        <v>2814</v>
      </c>
    </row>
    <row r="78" spans="1:61" s="14" customFormat="1" ht="78" customHeight="1">
      <c r="A78" s="68"/>
      <c r="B78" s="68"/>
      <c r="C78" s="68"/>
      <c r="D78" s="68"/>
      <c r="E78" s="68"/>
      <c r="F78" s="68"/>
      <c r="G78" s="69"/>
      <c r="H78" s="70"/>
      <c r="I78" s="70"/>
      <c r="J78" s="70"/>
      <c r="K78" s="70"/>
      <c r="L78" s="71"/>
      <c r="M78" s="72" t="s">
        <v>198</v>
      </c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4"/>
      <c r="Z78" s="64" t="s">
        <v>98</v>
      </c>
      <c r="AA78" s="65"/>
      <c r="AB78" s="65"/>
      <c r="AC78" s="65"/>
      <c r="AD78" s="66"/>
      <c r="AE78" s="64" t="s">
        <v>90</v>
      </c>
      <c r="AF78" s="65"/>
      <c r="AG78" s="65"/>
      <c r="AH78" s="65"/>
      <c r="AI78" s="65"/>
      <c r="AJ78" s="65"/>
      <c r="AK78" s="65"/>
      <c r="AL78" s="65"/>
      <c r="AM78" s="65"/>
      <c r="AN78" s="66"/>
      <c r="AO78" s="67">
        <v>403</v>
      </c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I78" s="14">
        <v>427</v>
      </c>
    </row>
    <row r="79" spans="1:55" s="14" customFormat="1" ht="48" customHeight="1">
      <c r="A79" s="68"/>
      <c r="B79" s="68"/>
      <c r="C79" s="68"/>
      <c r="D79" s="68"/>
      <c r="E79" s="68"/>
      <c r="F79" s="68"/>
      <c r="G79" s="69"/>
      <c r="H79" s="70"/>
      <c r="I79" s="70"/>
      <c r="J79" s="70"/>
      <c r="K79" s="70"/>
      <c r="L79" s="71"/>
      <c r="M79" s="143" t="s">
        <v>199</v>
      </c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5"/>
      <c r="Z79" s="64" t="s">
        <v>98</v>
      </c>
      <c r="AA79" s="65"/>
      <c r="AB79" s="65"/>
      <c r="AC79" s="65"/>
      <c r="AD79" s="66"/>
      <c r="AE79" s="64" t="s">
        <v>90</v>
      </c>
      <c r="AF79" s="65"/>
      <c r="AG79" s="65"/>
      <c r="AH79" s="65"/>
      <c r="AI79" s="65"/>
      <c r="AJ79" s="65"/>
      <c r="AK79" s="65"/>
      <c r="AL79" s="65"/>
      <c r="AM79" s="65"/>
      <c r="AN79" s="66"/>
      <c r="AO79" s="67">
        <v>9</v>
      </c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</row>
    <row r="80" spans="1:55" s="14" customFormat="1" ht="48" customHeight="1">
      <c r="A80" s="68"/>
      <c r="B80" s="68"/>
      <c r="C80" s="68"/>
      <c r="D80" s="68"/>
      <c r="E80" s="68"/>
      <c r="F80" s="68"/>
      <c r="G80" s="69"/>
      <c r="H80" s="70"/>
      <c r="I80" s="70"/>
      <c r="J80" s="70"/>
      <c r="K80" s="70"/>
      <c r="L80" s="71"/>
      <c r="M80" s="72" t="s">
        <v>200</v>
      </c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4"/>
      <c r="Z80" s="64" t="s">
        <v>98</v>
      </c>
      <c r="AA80" s="65"/>
      <c r="AB80" s="65"/>
      <c r="AC80" s="65"/>
      <c r="AD80" s="66"/>
      <c r="AE80" s="64" t="s">
        <v>90</v>
      </c>
      <c r="AF80" s="65"/>
      <c r="AG80" s="65"/>
      <c r="AH80" s="65"/>
      <c r="AI80" s="65"/>
      <c r="AJ80" s="65"/>
      <c r="AK80" s="65"/>
      <c r="AL80" s="65"/>
      <c r="AM80" s="65"/>
      <c r="AN80" s="66"/>
      <c r="AO80" s="67">
        <v>28</v>
      </c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</row>
    <row r="81" spans="1:55" ht="28.5" customHeight="1">
      <c r="A81" s="68"/>
      <c r="B81" s="68"/>
      <c r="C81" s="68"/>
      <c r="D81" s="68"/>
      <c r="E81" s="68"/>
      <c r="F81" s="68"/>
      <c r="G81" s="69"/>
      <c r="H81" s="70"/>
      <c r="I81" s="70"/>
      <c r="J81" s="70"/>
      <c r="K81" s="70"/>
      <c r="L81" s="71"/>
      <c r="M81" s="75" t="s">
        <v>99</v>
      </c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7"/>
      <c r="Z81" s="64"/>
      <c r="AA81" s="65"/>
      <c r="AB81" s="65"/>
      <c r="AC81" s="65"/>
      <c r="AD81" s="66"/>
      <c r="AE81" s="64"/>
      <c r="AF81" s="65"/>
      <c r="AG81" s="65"/>
      <c r="AH81" s="65"/>
      <c r="AI81" s="65"/>
      <c r="AJ81" s="65"/>
      <c r="AK81" s="65"/>
      <c r="AL81" s="65"/>
      <c r="AM81" s="65"/>
      <c r="AN81" s="66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</row>
    <row r="82" spans="1:55" ht="30" customHeight="1">
      <c r="A82" s="68"/>
      <c r="B82" s="68"/>
      <c r="C82" s="68"/>
      <c r="D82" s="68"/>
      <c r="E82" s="68"/>
      <c r="F82" s="68"/>
      <c r="G82" s="69"/>
      <c r="H82" s="70"/>
      <c r="I82" s="70"/>
      <c r="J82" s="70"/>
      <c r="K82" s="70"/>
      <c r="L82" s="71"/>
      <c r="M82" s="72" t="s">
        <v>201</v>
      </c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4"/>
      <c r="Z82" s="64" t="s">
        <v>115</v>
      </c>
      <c r="AA82" s="65"/>
      <c r="AB82" s="65"/>
      <c r="AC82" s="65"/>
      <c r="AD82" s="66"/>
      <c r="AE82" s="64" t="s">
        <v>106</v>
      </c>
      <c r="AF82" s="65"/>
      <c r="AG82" s="65"/>
      <c r="AH82" s="65"/>
      <c r="AI82" s="65"/>
      <c r="AJ82" s="65"/>
      <c r="AK82" s="65"/>
      <c r="AL82" s="65"/>
      <c r="AM82" s="65"/>
      <c r="AN82" s="66"/>
      <c r="AO82" s="67">
        <f>AS40/AO76</f>
        <v>0.6458191706322229</v>
      </c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</row>
    <row r="83" spans="1:55" ht="30" customHeight="1">
      <c r="A83" s="68"/>
      <c r="B83" s="68"/>
      <c r="C83" s="68"/>
      <c r="D83" s="68"/>
      <c r="E83" s="68"/>
      <c r="F83" s="68"/>
      <c r="G83" s="69"/>
      <c r="H83" s="70"/>
      <c r="I83" s="70"/>
      <c r="J83" s="70"/>
      <c r="K83" s="70"/>
      <c r="L83" s="71"/>
      <c r="M83" s="75" t="s">
        <v>102</v>
      </c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7"/>
      <c r="Z83" s="64"/>
      <c r="AA83" s="65"/>
      <c r="AB83" s="65"/>
      <c r="AC83" s="65"/>
      <c r="AD83" s="66"/>
      <c r="AE83" s="64"/>
      <c r="AF83" s="65"/>
      <c r="AG83" s="65"/>
      <c r="AH83" s="65"/>
      <c r="AI83" s="65"/>
      <c r="AJ83" s="65"/>
      <c r="AK83" s="65"/>
      <c r="AL83" s="65"/>
      <c r="AM83" s="65"/>
      <c r="AN83" s="66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</row>
    <row r="84" spans="1:55" ht="58.5" customHeight="1">
      <c r="A84" s="68"/>
      <c r="B84" s="68"/>
      <c r="C84" s="68"/>
      <c r="D84" s="68"/>
      <c r="E84" s="68"/>
      <c r="F84" s="68"/>
      <c r="G84" s="69"/>
      <c r="H84" s="70"/>
      <c r="I84" s="70"/>
      <c r="J84" s="70"/>
      <c r="K84" s="70"/>
      <c r="L84" s="71"/>
      <c r="M84" s="72" t="s">
        <v>202</v>
      </c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4"/>
      <c r="Z84" s="64" t="s">
        <v>104</v>
      </c>
      <c r="AA84" s="65"/>
      <c r="AB84" s="65"/>
      <c r="AC84" s="65"/>
      <c r="AD84" s="66"/>
      <c r="AE84" s="64" t="s">
        <v>106</v>
      </c>
      <c r="AF84" s="65"/>
      <c r="AG84" s="65"/>
      <c r="AH84" s="65"/>
      <c r="AI84" s="65"/>
      <c r="AJ84" s="65"/>
      <c r="AK84" s="65"/>
      <c r="AL84" s="65"/>
      <c r="AM84" s="65"/>
      <c r="AN84" s="66"/>
      <c r="AO84" s="67">
        <f>AO78/428*100-100</f>
        <v>-5.841121495327101</v>
      </c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</row>
    <row r="85" spans="1:55" ht="56.25" customHeight="1">
      <c r="A85" s="68"/>
      <c r="B85" s="68"/>
      <c r="C85" s="68"/>
      <c r="D85" s="68"/>
      <c r="E85" s="68"/>
      <c r="F85" s="68"/>
      <c r="G85" s="69"/>
      <c r="H85" s="70"/>
      <c r="I85" s="70"/>
      <c r="J85" s="70"/>
      <c r="K85" s="70"/>
      <c r="L85" s="71"/>
      <c r="M85" s="72" t="s">
        <v>203</v>
      </c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4"/>
      <c r="Z85" s="64" t="s">
        <v>104</v>
      </c>
      <c r="AA85" s="65"/>
      <c r="AB85" s="65"/>
      <c r="AC85" s="65"/>
      <c r="AD85" s="66"/>
      <c r="AE85" s="64" t="s">
        <v>106</v>
      </c>
      <c r="AF85" s="65"/>
      <c r="AG85" s="65"/>
      <c r="AH85" s="65"/>
      <c r="AI85" s="65"/>
      <c r="AJ85" s="65"/>
      <c r="AK85" s="65"/>
      <c r="AL85" s="65"/>
      <c r="AM85" s="65"/>
      <c r="AN85" s="66"/>
      <c r="AO85" s="67">
        <f>AO77/2814*100-100</f>
        <v>-9.772565742715003</v>
      </c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</row>
    <row r="86" spans="1:55" ht="16.5" customHeight="1">
      <c r="A86" s="15"/>
      <c r="B86" s="15"/>
      <c r="C86" s="15"/>
      <c r="D86" s="15"/>
      <c r="E86" s="15"/>
      <c r="F86" s="15"/>
      <c r="G86" s="24"/>
      <c r="H86" s="24"/>
      <c r="I86" s="24"/>
      <c r="J86" s="24"/>
      <c r="K86" s="24"/>
      <c r="L86" s="24"/>
      <c r="M86" s="25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7"/>
      <c r="AA86" s="28"/>
      <c r="AB86" s="28"/>
      <c r="AC86" s="28"/>
      <c r="AD86" s="28"/>
      <c r="AE86" s="27"/>
      <c r="AF86" s="28"/>
      <c r="AG86" s="28"/>
      <c r="AH86" s="28"/>
      <c r="AI86" s="28"/>
      <c r="AJ86" s="28"/>
      <c r="AK86" s="28"/>
      <c r="AL86" s="28"/>
      <c r="AM86" s="28"/>
      <c r="AN86" s="28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</row>
    <row r="88" spans="1:65" s="13" customFormat="1" ht="36.75" customHeight="1">
      <c r="A88" s="88" t="s">
        <v>274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</row>
    <row r="89" spans="1:64" ht="28.5" customHeight="1">
      <c r="A89" s="99" t="s">
        <v>81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</row>
    <row r="91" spans="1:65" ht="66" customHeight="1">
      <c r="A91" s="95" t="s">
        <v>27</v>
      </c>
      <c r="B91" s="96"/>
      <c r="C91" s="96"/>
      <c r="D91" s="68" t="s">
        <v>26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95" t="s">
        <v>14</v>
      </c>
      <c r="R91" s="96"/>
      <c r="S91" s="96"/>
      <c r="T91" s="139"/>
      <c r="U91" s="68" t="s">
        <v>25</v>
      </c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 t="s">
        <v>35</v>
      </c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 t="s">
        <v>267</v>
      </c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 t="s">
        <v>24</v>
      </c>
      <c r="BF91" s="68"/>
      <c r="BG91" s="68"/>
      <c r="BH91" s="68"/>
      <c r="BI91" s="68"/>
      <c r="BJ91" s="68"/>
      <c r="BK91" s="68"/>
      <c r="BL91" s="68"/>
      <c r="BM91" s="68"/>
    </row>
    <row r="92" spans="1:65" ht="55.5" customHeight="1">
      <c r="A92" s="97"/>
      <c r="B92" s="98"/>
      <c r="C92" s="9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97"/>
      <c r="R92" s="98"/>
      <c r="S92" s="98"/>
      <c r="T92" s="140"/>
      <c r="U92" s="68" t="s">
        <v>20</v>
      </c>
      <c r="V92" s="68"/>
      <c r="W92" s="68"/>
      <c r="X92" s="68"/>
      <c r="Y92" s="68" t="s">
        <v>19</v>
      </c>
      <c r="Z92" s="68"/>
      <c r="AA92" s="68"/>
      <c r="AB92" s="68"/>
      <c r="AC92" s="68" t="s">
        <v>18</v>
      </c>
      <c r="AD92" s="68"/>
      <c r="AE92" s="68"/>
      <c r="AF92" s="68"/>
      <c r="AG92" s="68" t="s">
        <v>20</v>
      </c>
      <c r="AH92" s="68"/>
      <c r="AI92" s="68"/>
      <c r="AJ92" s="68"/>
      <c r="AK92" s="68" t="s">
        <v>19</v>
      </c>
      <c r="AL92" s="68"/>
      <c r="AM92" s="68"/>
      <c r="AN92" s="68"/>
      <c r="AO92" s="68" t="s">
        <v>18</v>
      </c>
      <c r="AP92" s="68"/>
      <c r="AQ92" s="68"/>
      <c r="AR92" s="68"/>
      <c r="AS92" s="68" t="s">
        <v>20</v>
      </c>
      <c r="AT92" s="68"/>
      <c r="AU92" s="68"/>
      <c r="AV92" s="68"/>
      <c r="AW92" s="68" t="s">
        <v>19</v>
      </c>
      <c r="AX92" s="68"/>
      <c r="AY92" s="68"/>
      <c r="AZ92" s="68"/>
      <c r="BA92" s="68" t="s">
        <v>18</v>
      </c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</row>
    <row r="93" spans="1:65" ht="27" customHeight="1">
      <c r="A93" s="132">
        <v>1</v>
      </c>
      <c r="B93" s="133"/>
      <c r="C93" s="133"/>
      <c r="D93" s="68">
        <v>2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132">
        <v>3</v>
      </c>
      <c r="R93" s="133"/>
      <c r="S93" s="133"/>
      <c r="T93" s="134"/>
      <c r="U93" s="68">
        <v>4</v>
      </c>
      <c r="V93" s="68"/>
      <c r="W93" s="68"/>
      <c r="X93" s="68"/>
      <c r="Y93" s="68">
        <v>5</v>
      </c>
      <c r="Z93" s="68"/>
      <c r="AA93" s="68"/>
      <c r="AB93" s="68"/>
      <c r="AC93" s="68">
        <v>6</v>
      </c>
      <c r="AD93" s="68"/>
      <c r="AE93" s="68"/>
      <c r="AF93" s="68"/>
      <c r="AG93" s="68">
        <v>7</v>
      </c>
      <c r="AH93" s="68"/>
      <c r="AI93" s="68"/>
      <c r="AJ93" s="68"/>
      <c r="AK93" s="68">
        <v>8</v>
      </c>
      <c r="AL93" s="68"/>
      <c r="AM93" s="68"/>
      <c r="AN93" s="68"/>
      <c r="AO93" s="68">
        <v>9</v>
      </c>
      <c r="AP93" s="68"/>
      <c r="AQ93" s="68"/>
      <c r="AR93" s="68"/>
      <c r="AS93" s="68">
        <v>10</v>
      </c>
      <c r="AT93" s="68"/>
      <c r="AU93" s="68"/>
      <c r="AV93" s="68"/>
      <c r="AW93" s="68">
        <v>11</v>
      </c>
      <c r="AX93" s="68"/>
      <c r="AY93" s="68"/>
      <c r="AZ93" s="68"/>
      <c r="BA93" s="68">
        <v>12</v>
      </c>
      <c r="BB93" s="68"/>
      <c r="BC93" s="68"/>
      <c r="BD93" s="68"/>
      <c r="BE93" s="68">
        <v>13</v>
      </c>
      <c r="BF93" s="68"/>
      <c r="BG93" s="68"/>
      <c r="BH93" s="68"/>
      <c r="BI93" s="68"/>
      <c r="BJ93" s="68"/>
      <c r="BK93" s="68"/>
      <c r="BL93" s="68"/>
      <c r="BM93" s="68"/>
    </row>
    <row r="94" spans="1:65" ht="19.5" customHeight="1">
      <c r="A94" s="132"/>
      <c r="B94" s="133"/>
      <c r="C94" s="13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32"/>
      <c r="R94" s="133"/>
      <c r="S94" s="133"/>
      <c r="T94" s="134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123"/>
      <c r="BF94" s="123"/>
      <c r="BG94" s="123"/>
      <c r="BH94" s="123"/>
      <c r="BI94" s="123"/>
      <c r="BJ94" s="123"/>
      <c r="BK94" s="123"/>
      <c r="BL94" s="123"/>
      <c r="BM94" s="123"/>
    </row>
    <row r="95" spans="1:79" s="14" customFormat="1" ht="19.5" customHeight="1">
      <c r="A95" s="92" t="s">
        <v>71</v>
      </c>
      <c r="B95" s="93"/>
      <c r="C95" s="93"/>
      <c r="D95" s="75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1"/>
      <c r="Q95" s="92"/>
      <c r="R95" s="93"/>
      <c r="S95" s="93"/>
      <c r="T95" s="94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89" t="s">
        <v>71</v>
      </c>
      <c r="BF95" s="89"/>
      <c r="BG95" s="89"/>
      <c r="BH95" s="89"/>
      <c r="BI95" s="89"/>
      <c r="BJ95" s="89"/>
      <c r="BK95" s="89"/>
      <c r="BL95" s="89"/>
      <c r="BM95" s="89"/>
      <c r="CA95" s="14" t="s">
        <v>55</v>
      </c>
    </row>
    <row r="96" spans="1:65" s="14" customFormat="1" ht="19.5" customHeight="1">
      <c r="A96" s="92" t="s">
        <v>71</v>
      </c>
      <c r="B96" s="93"/>
      <c r="C96" s="93"/>
      <c r="D96" s="75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7"/>
      <c r="Q96" s="92"/>
      <c r="R96" s="93"/>
      <c r="S96" s="93"/>
      <c r="T96" s="94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89"/>
      <c r="BF96" s="89"/>
      <c r="BG96" s="89"/>
      <c r="BH96" s="89"/>
      <c r="BI96" s="89"/>
      <c r="BJ96" s="89"/>
      <c r="BK96" s="89"/>
      <c r="BL96" s="89"/>
      <c r="BM96" s="89"/>
    </row>
    <row r="97" spans="1:65" s="14" customFormat="1" ht="19.5" customHeight="1">
      <c r="A97" s="92" t="s">
        <v>71</v>
      </c>
      <c r="B97" s="93"/>
      <c r="C97" s="93"/>
      <c r="D97" s="75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7"/>
      <c r="Q97" s="92"/>
      <c r="R97" s="93"/>
      <c r="S97" s="93"/>
      <c r="T97" s="94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89"/>
      <c r="BF97" s="89"/>
      <c r="BG97" s="89"/>
      <c r="BH97" s="89"/>
      <c r="BI97" s="89"/>
      <c r="BJ97" s="89"/>
      <c r="BK97" s="89"/>
      <c r="BL97" s="89"/>
      <c r="BM97" s="89"/>
    </row>
    <row r="98" spans="1:65" s="14" customFormat="1" ht="19.5" customHeight="1">
      <c r="A98" s="92" t="s">
        <v>71</v>
      </c>
      <c r="B98" s="93"/>
      <c r="C98" s="93"/>
      <c r="D98" s="75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7"/>
      <c r="Q98" s="92"/>
      <c r="R98" s="93"/>
      <c r="S98" s="93"/>
      <c r="T98" s="94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89"/>
      <c r="BF98" s="89"/>
      <c r="BG98" s="89"/>
      <c r="BH98" s="89"/>
      <c r="BI98" s="89"/>
      <c r="BJ98" s="89"/>
      <c r="BK98" s="89"/>
      <c r="BL98" s="89"/>
      <c r="BM98" s="89"/>
    </row>
    <row r="99" spans="1:3" ht="26.25">
      <c r="A99" s="19"/>
      <c r="B99" s="19"/>
      <c r="C99" s="19"/>
    </row>
    <row r="100" spans="1:64" s="2" customFormat="1" ht="27" customHeight="1">
      <c r="A100" s="137" t="s">
        <v>276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</row>
    <row r="101" spans="1:64" s="2" customFormat="1" ht="27" customHeight="1">
      <c r="A101" s="137" t="s">
        <v>277</v>
      </c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</row>
    <row r="102" spans="1:64" s="2" customFormat="1" ht="27" customHeight="1">
      <c r="A102" s="137" t="s">
        <v>278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</row>
    <row r="103" ht="19.5" customHeight="1"/>
    <row r="104" spans="1:59" ht="34.5" customHeight="1">
      <c r="A104" s="135" t="s">
        <v>137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11"/>
      <c r="AO104" s="136" t="s">
        <v>138</v>
      </c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</row>
    <row r="105" spans="23:59" s="2" customFormat="1" ht="21" customHeight="1">
      <c r="W105" s="130" t="s">
        <v>36</v>
      </c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O105" s="130" t="s">
        <v>37</v>
      </c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</row>
    <row r="106" spans="1:7" ht="21" customHeight="1">
      <c r="A106" s="129" t="s">
        <v>28</v>
      </c>
      <c r="B106" s="129"/>
      <c r="C106" s="129"/>
      <c r="D106" s="129"/>
      <c r="E106" s="129"/>
      <c r="F106" s="129"/>
      <c r="G106" s="129"/>
    </row>
    <row r="107" ht="21" customHeight="1"/>
    <row r="108" spans="1:59" ht="30" customHeight="1">
      <c r="A108" s="135" t="s">
        <v>78</v>
      </c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11"/>
      <c r="AO108" s="136" t="s">
        <v>79</v>
      </c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</row>
    <row r="109" spans="23:59" s="2" customFormat="1" ht="21" customHeight="1">
      <c r="W109" s="130" t="s">
        <v>36</v>
      </c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O109" s="130" t="s">
        <v>37</v>
      </c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</row>
  </sheetData>
  <sheetProtection/>
  <mergeCells count="420">
    <mergeCell ref="A97:C97"/>
    <mergeCell ref="AO83:BC83"/>
    <mergeCell ref="AE84:AN84"/>
    <mergeCell ref="AO84:BC84"/>
    <mergeCell ref="BA95:BD95"/>
    <mergeCell ref="A106:G106"/>
    <mergeCell ref="M84:Y84"/>
    <mergeCell ref="Z84:AD84"/>
    <mergeCell ref="M85:Y85"/>
    <mergeCell ref="Z85:AD85"/>
    <mergeCell ref="A85:F85"/>
    <mergeCell ref="A104:V104"/>
    <mergeCell ref="W104:AM104"/>
    <mergeCell ref="U97:X97"/>
    <mergeCell ref="AK97:AN97"/>
    <mergeCell ref="AE85:AN85"/>
    <mergeCell ref="AO85:BC85"/>
    <mergeCell ref="A83:F83"/>
    <mergeCell ref="G83:L83"/>
    <mergeCell ref="M83:Y83"/>
    <mergeCell ref="Z83:AD83"/>
    <mergeCell ref="G85:L85"/>
    <mergeCell ref="A84:F84"/>
    <mergeCell ref="G84:L84"/>
    <mergeCell ref="AE83:AN83"/>
    <mergeCell ref="A80:F80"/>
    <mergeCell ref="G80:L80"/>
    <mergeCell ref="M80:Y80"/>
    <mergeCell ref="Z80:AD80"/>
    <mergeCell ref="AE80:AN80"/>
    <mergeCell ref="AO80:BC80"/>
    <mergeCell ref="A82:F82"/>
    <mergeCell ref="G82:L82"/>
    <mergeCell ref="AE82:AN82"/>
    <mergeCell ref="AO82:BC82"/>
    <mergeCell ref="M81:Y81"/>
    <mergeCell ref="Z81:AD81"/>
    <mergeCell ref="M82:Y82"/>
    <mergeCell ref="Z82:AD82"/>
    <mergeCell ref="A78:F78"/>
    <mergeCell ref="G78:L78"/>
    <mergeCell ref="M78:Y78"/>
    <mergeCell ref="Z78:AD78"/>
    <mergeCell ref="AO79:BC79"/>
    <mergeCell ref="AE78:AN78"/>
    <mergeCell ref="AO78:BC78"/>
    <mergeCell ref="A77:F77"/>
    <mergeCell ref="G77:L77"/>
    <mergeCell ref="M77:Y77"/>
    <mergeCell ref="Z77:AD77"/>
    <mergeCell ref="A79:F79"/>
    <mergeCell ref="M79:Y79"/>
    <mergeCell ref="Z79:AD79"/>
    <mergeCell ref="AO72:BC72"/>
    <mergeCell ref="A74:F74"/>
    <mergeCell ref="G74:L74"/>
    <mergeCell ref="M74:Y74"/>
    <mergeCell ref="Z74:AD74"/>
    <mergeCell ref="AE74:AN74"/>
    <mergeCell ref="AO74:BC74"/>
    <mergeCell ref="Z71:AD71"/>
    <mergeCell ref="AE75:AN75"/>
    <mergeCell ref="G75:L75"/>
    <mergeCell ref="AE81:AN81"/>
    <mergeCell ref="G79:L79"/>
    <mergeCell ref="AE72:AN72"/>
    <mergeCell ref="G76:L76"/>
    <mergeCell ref="M76:Y76"/>
    <mergeCell ref="Z76:AD76"/>
    <mergeCell ref="AE76:AN76"/>
    <mergeCell ref="A108:V108"/>
    <mergeCell ref="W108:AM108"/>
    <mergeCell ref="M75:Y75"/>
    <mergeCell ref="Z75:AD75"/>
    <mergeCell ref="A75:F75"/>
    <mergeCell ref="A76:F76"/>
    <mergeCell ref="A81:F81"/>
    <mergeCell ref="G81:L81"/>
    <mergeCell ref="AE77:AN77"/>
    <mergeCell ref="AE79:AN79"/>
    <mergeCell ref="AO73:BC73"/>
    <mergeCell ref="W109:AM109"/>
    <mergeCell ref="AO109:BG109"/>
    <mergeCell ref="AO98:AR98"/>
    <mergeCell ref="AS98:AV98"/>
    <mergeCell ref="AW98:AZ98"/>
    <mergeCell ref="AO75:BC75"/>
    <mergeCell ref="AO81:BC81"/>
    <mergeCell ref="AO76:BC76"/>
    <mergeCell ref="AO77:BC77"/>
    <mergeCell ref="A61:F61"/>
    <mergeCell ref="G61:L61"/>
    <mergeCell ref="M61:Y61"/>
    <mergeCell ref="A73:F73"/>
    <mergeCell ref="M71:Y71"/>
    <mergeCell ref="AK40:AR40"/>
    <mergeCell ref="Z58:AD58"/>
    <mergeCell ref="A57:F57"/>
    <mergeCell ref="G57:L57"/>
    <mergeCell ref="M57:Y57"/>
    <mergeCell ref="A40:C40"/>
    <mergeCell ref="D40:I40"/>
    <mergeCell ref="J40:O40"/>
    <mergeCell ref="P40:AB40"/>
    <mergeCell ref="AE73:AN73"/>
    <mergeCell ref="AC40:AJ40"/>
    <mergeCell ref="G64:L64"/>
    <mergeCell ref="M64:Y64"/>
    <mergeCell ref="Z64:AD64"/>
    <mergeCell ref="M62:Y62"/>
    <mergeCell ref="Z62:AD62"/>
    <mergeCell ref="M63:Y63"/>
    <mergeCell ref="Z63:AD63"/>
    <mergeCell ref="AE61:AN61"/>
    <mergeCell ref="AS40:AZ40"/>
    <mergeCell ref="A64:F64"/>
    <mergeCell ref="W105:AM105"/>
    <mergeCell ref="AO105:BG105"/>
    <mergeCell ref="G73:L73"/>
    <mergeCell ref="M73:Y73"/>
    <mergeCell ref="Z73:AD73"/>
    <mergeCell ref="BA97:BD97"/>
    <mergeCell ref="Y97:AB97"/>
    <mergeCell ref="Q97:T97"/>
    <mergeCell ref="AO108:BG108"/>
    <mergeCell ref="BA98:BD98"/>
    <mergeCell ref="BE98:BM98"/>
    <mergeCell ref="A100:BL100"/>
    <mergeCell ref="A101:BL101"/>
    <mergeCell ref="AC98:AF98"/>
    <mergeCell ref="AG98:AJ98"/>
    <mergeCell ref="AK98:AN98"/>
    <mergeCell ref="AO104:BG104"/>
    <mergeCell ref="A102:BL102"/>
    <mergeCell ref="BE97:BM97"/>
    <mergeCell ref="A98:C98"/>
    <mergeCell ref="D98:P98"/>
    <mergeCell ref="Q98:T98"/>
    <mergeCell ref="U98:X98"/>
    <mergeCell ref="Y98:AB98"/>
    <mergeCell ref="AO97:AR97"/>
    <mergeCell ref="AS97:AV97"/>
    <mergeCell ref="AW97:AZ97"/>
    <mergeCell ref="AG97:AJ97"/>
    <mergeCell ref="A96:C96"/>
    <mergeCell ref="D96:P96"/>
    <mergeCell ref="Q96:T96"/>
    <mergeCell ref="U96:X96"/>
    <mergeCell ref="BE95:BM95"/>
    <mergeCell ref="AS95:AV95"/>
    <mergeCell ref="AW95:AZ95"/>
    <mergeCell ref="BA96:BD96"/>
    <mergeCell ref="BE96:BM96"/>
    <mergeCell ref="AO95:AR95"/>
    <mergeCell ref="AC96:AF96"/>
    <mergeCell ref="AG96:AJ96"/>
    <mergeCell ref="AK96:AN96"/>
    <mergeCell ref="AO96:AR96"/>
    <mergeCell ref="D97:P97"/>
    <mergeCell ref="Y96:AB96"/>
    <mergeCell ref="AS96:AV96"/>
    <mergeCell ref="AW96:AZ96"/>
    <mergeCell ref="AC97:AF97"/>
    <mergeCell ref="BA94:BD94"/>
    <mergeCell ref="BE94:BM94"/>
    <mergeCell ref="A95:C95"/>
    <mergeCell ref="D95:P95"/>
    <mergeCell ref="Q95:T95"/>
    <mergeCell ref="U95:X95"/>
    <mergeCell ref="Y95:AB95"/>
    <mergeCell ref="AC95:AF95"/>
    <mergeCell ref="AG95:AJ95"/>
    <mergeCell ref="AK95:AN95"/>
    <mergeCell ref="AS93:AV93"/>
    <mergeCell ref="AW93:AZ93"/>
    <mergeCell ref="AC94:AF94"/>
    <mergeCell ref="AG94:AJ94"/>
    <mergeCell ref="AK94:AN94"/>
    <mergeCell ref="AO94:AR94"/>
    <mergeCell ref="BA93:BD93"/>
    <mergeCell ref="BE93:BM93"/>
    <mergeCell ref="A94:C94"/>
    <mergeCell ref="D94:P94"/>
    <mergeCell ref="Q94:T94"/>
    <mergeCell ref="U94:X94"/>
    <mergeCell ref="Y94:AB94"/>
    <mergeCell ref="AS94:AV94"/>
    <mergeCell ref="AW94:AZ94"/>
    <mergeCell ref="AO93:AR93"/>
    <mergeCell ref="A93:C93"/>
    <mergeCell ref="D93:P93"/>
    <mergeCell ref="Q93:T93"/>
    <mergeCell ref="U93:X93"/>
    <mergeCell ref="Y93:AB93"/>
    <mergeCell ref="AC93:AF93"/>
    <mergeCell ref="AG93:AJ93"/>
    <mergeCell ref="AK93:AN93"/>
    <mergeCell ref="A88:BM88"/>
    <mergeCell ref="A89:BL89"/>
    <mergeCell ref="A91:C92"/>
    <mergeCell ref="D91:P92"/>
    <mergeCell ref="Q91:T92"/>
    <mergeCell ref="U91:AF91"/>
    <mergeCell ref="AG91:AR91"/>
    <mergeCell ref="AS91:BD91"/>
    <mergeCell ref="Y92:AB92"/>
    <mergeCell ref="AC92:AF92"/>
    <mergeCell ref="BE91:BM92"/>
    <mergeCell ref="U92:X92"/>
    <mergeCell ref="AO92:AR92"/>
    <mergeCell ref="AS92:AV92"/>
    <mergeCell ref="AG92:AJ92"/>
    <mergeCell ref="AK92:AN92"/>
    <mergeCell ref="AW92:AZ92"/>
    <mergeCell ref="BA92:BD92"/>
    <mergeCell ref="A72:F72"/>
    <mergeCell ref="G72:L72"/>
    <mergeCell ref="M72:Y72"/>
    <mergeCell ref="Z72:AD72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1:F71"/>
    <mergeCell ref="G71:L71"/>
    <mergeCell ref="A68:F68"/>
    <mergeCell ref="G68:L68"/>
    <mergeCell ref="M68:Y68"/>
    <mergeCell ref="Z68:AD68"/>
    <mergeCell ref="A69:F69"/>
    <mergeCell ref="G69:L69"/>
    <mergeCell ref="M69:Y69"/>
    <mergeCell ref="Z69:AD69"/>
    <mergeCell ref="AE69:AN69"/>
    <mergeCell ref="AO69:BC69"/>
    <mergeCell ref="AE68:AN68"/>
    <mergeCell ref="AO68:BC68"/>
    <mergeCell ref="AE66:AN66"/>
    <mergeCell ref="AO66:BC66"/>
    <mergeCell ref="M67:Y67"/>
    <mergeCell ref="Z67:AD67"/>
    <mergeCell ref="AE67:AN67"/>
    <mergeCell ref="AO67:BC67"/>
    <mergeCell ref="M65:Y65"/>
    <mergeCell ref="Z65:AD65"/>
    <mergeCell ref="A66:F66"/>
    <mergeCell ref="G66:L66"/>
    <mergeCell ref="M66:Y66"/>
    <mergeCell ref="Z66:AD66"/>
    <mergeCell ref="A67:F67"/>
    <mergeCell ref="G67:L67"/>
    <mergeCell ref="A65:F65"/>
    <mergeCell ref="G65:L65"/>
    <mergeCell ref="A62:F62"/>
    <mergeCell ref="G62:L62"/>
    <mergeCell ref="A63:F63"/>
    <mergeCell ref="G63:L63"/>
    <mergeCell ref="Z61:AD61"/>
    <mergeCell ref="AO61:BC61"/>
    <mergeCell ref="AE65:AN65"/>
    <mergeCell ref="AO65:BC65"/>
    <mergeCell ref="AE63:AN63"/>
    <mergeCell ref="AO63:BC63"/>
    <mergeCell ref="AO64:BC64"/>
    <mergeCell ref="AE62:AN62"/>
    <mergeCell ref="AO62:BC62"/>
    <mergeCell ref="AE64:AN64"/>
    <mergeCell ref="A59:F59"/>
    <mergeCell ref="G59:L59"/>
    <mergeCell ref="M59:Y59"/>
    <mergeCell ref="Z59:AD59"/>
    <mergeCell ref="A60:F60"/>
    <mergeCell ref="G60:L60"/>
    <mergeCell ref="M60:Y60"/>
    <mergeCell ref="Z60:AD60"/>
    <mergeCell ref="AE60:AN60"/>
    <mergeCell ref="AO60:BC60"/>
    <mergeCell ref="AE59:AN59"/>
    <mergeCell ref="AO59:BC59"/>
    <mergeCell ref="A58:F58"/>
    <mergeCell ref="G58:L58"/>
    <mergeCell ref="A54:BL54"/>
    <mergeCell ref="A56:F56"/>
    <mergeCell ref="G56:L56"/>
    <mergeCell ref="M56:Y56"/>
    <mergeCell ref="AE58:AN58"/>
    <mergeCell ref="AO58:BC58"/>
    <mergeCell ref="M58:Y58"/>
    <mergeCell ref="Z57:AD57"/>
    <mergeCell ref="AE57:AN57"/>
    <mergeCell ref="AO57:BC57"/>
    <mergeCell ref="A53:BL53"/>
    <mergeCell ref="A50:P50"/>
    <mergeCell ref="Q50:X50"/>
    <mergeCell ref="Y50:AF50"/>
    <mergeCell ref="AG50:AN50"/>
    <mergeCell ref="Z56:AD56"/>
    <mergeCell ref="AE56:AN56"/>
    <mergeCell ref="AO56:BC56"/>
    <mergeCell ref="AG48:AN48"/>
    <mergeCell ref="AO50:AV50"/>
    <mergeCell ref="AO48:AV48"/>
    <mergeCell ref="A49:P49"/>
    <mergeCell ref="Q49:X49"/>
    <mergeCell ref="Y49:AF49"/>
    <mergeCell ref="AG49:AN49"/>
    <mergeCell ref="AO49:AV49"/>
    <mergeCell ref="A48:P48"/>
    <mergeCell ref="Q48:X48"/>
    <mergeCell ref="Y48:AF48"/>
    <mergeCell ref="AS41:AZ41"/>
    <mergeCell ref="A43:BL43"/>
    <mergeCell ref="A44:BL44"/>
    <mergeCell ref="A46:P47"/>
    <mergeCell ref="Q46:X47"/>
    <mergeCell ref="Y46:AF47"/>
    <mergeCell ref="AG46:AN47"/>
    <mergeCell ref="AO46:AV47"/>
    <mergeCell ref="A41:C41"/>
    <mergeCell ref="D41:I41"/>
    <mergeCell ref="D39:I39"/>
    <mergeCell ref="J39:O39"/>
    <mergeCell ref="P39:AB39"/>
    <mergeCell ref="AC39:AJ39"/>
    <mergeCell ref="J41:O41"/>
    <mergeCell ref="P41:AB41"/>
    <mergeCell ref="AC41:AJ41"/>
    <mergeCell ref="AK41:AR41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8:AZ38"/>
    <mergeCell ref="A39:C39"/>
    <mergeCell ref="AS36:AZ36"/>
    <mergeCell ref="A37:C37"/>
    <mergeCell ref="D37:I37"/>
    <mergeCell ref="J37:O37"/>
    <mergeCell ref="P37:AB37"/>
    <mergeCell ref="AC37:AJ37"/>
    <mergeCell ref="AK37:AR37"/>
    <mergeCell ref="AS37:AZ37"/>
    <mergeCell ref="A36:C36"/>
    <mergeCell ref="D36:I36"/>
    <mergeCell ref="A31:BL31"/>
    <mergeCell ref="A32:BL32"/>
    <mergeCell ref="A34:C35"/>
    <mergeCell ref="D34:I35"/>
    <mergeCell ref="J34:O35"/>
    <mergeCell ref="P34:AB35"/>
    <mergeCell ref="AC34:AJ35"/>
    <mergeCell ref="AK34:AR35"/>
    <mergeCell ref="AS34:AZ35"/>
    <mergeCell ref="J36:O36"/>
    <mergeCell ref="P36:AB36"/>
    <mergeCell ref="AC36:AJ36"/>
    <mergeCell ref="AK36:AR36"/>
    <mergeCell ref="A28:F28"/>
    <mergeCell ref="G28:L28"/>
    <mergeCell ref="M28:R28"/>
    <mergeCell ref="S28:BL28"/>
    <mergeCell ref="A29:F29"/>
    <mergeCell ref="G29:L29"/>
    <mergeCell ref="M29:R29"/>
    <mergeCell ref="S29:BL29"/>
    <mergeCell ref="L23:BL23"/>
    <mergeCell ref="A27:F27"/>
    <mergeCell ref="G27:L27"/>
    <mergeCell ref="M27:R27"/>
    <mergeCell ref="S27:BL27"/>
    <mergeCell ref="A26:F26"/>
    <mergeCell ref="G26:L26"/>
    <mergeCell ref="M26:R26"/>
    <mergeCell ref="S26:BL26"/>
    <mergeCell ref="A24:BL24"/>
    <mergeCell ref="AR20:BC20"/>
    <mergeCell ref="BD20:BG20"/>
    <mergeCell ref="BH20:BL20"/>
    <mergeCell ref="A21:BL21"/>
    <mergeCell ref="A20:T20"/>
    <mergeCell ref="U20:X20"/>
    <mergeCell ref="Y20:AM20"/>
    <mergeCell ref="AN20:AQ20"/>
    <mergeCell ref="A23:K23"/>
    <mergeCell ref="A17:K17"/>
    <mergeCell ref="L17:BL17"/>
    <mergeCell ref="A22:BL22"/>
    <mergeCell ref="A18:B18"/>
    <mergeCell ref="C18:K18"/>
    <mergeCell ref="L18:AB18"/>
    <mergeCell ref="AC18:BL18"/>
    <mergeCell ref="A19:K19"/>
    <mergeCell ref="L19:AB19"/>
    <mergeCell ref="AC19:BL19"/>
    <mergeCell ref="A15:K15"/>
    <mergeCell ref="L15:BL15"/>
    <mergeCell ref="A16:B16"/>
    <mergeCell ref="C16:K16"/>
    <mergeCell ref="L16:BL16"/>
    <mergeCell ref="A13:BL13"/>
    <mergeCell ref="A14:B14"/>
    <mergeCell ref="C14:K14"/>
    <mergeCell ref="L14:BL14"/>
    <mergeCell ref="AO8:BF8"/>
    <mergeCell ref="A12:BL12"/>
    <mergeCell ref="AO7:BL7"/>
    <mergeCell ref="AO9:BL9"/>
    <mergeCell ref="AO6:BF6"/>
    <mergeCell ref="AO1:BL1"/>
    <mergeCell ref="AO2:BL2"/>
    <mergeCell ref="AO3:BL3"/>
    <mergeCell ref="AO4:BL4"/>
  </mergeCells>
  <printOptions/>
  <pageMargins left="0.32" right="0.33" top="0.66" bottom="0.5" header="0" footer="0"/>
  <pageSetup fitToHeight="999" horizontalDpi="600" verticalDpi="600" orientation="landscape" paperSize="9" scale="47" r:id="rId3"/>
  <rowBreaks count="1" manualBreakCount="1">
    <brk id="87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IV86"/>
  <sheetViews>
    <sheetView view="pageBreakPreview" zoomScale="60" zoomScaleNormal="50" zoomScalePageLayoutView="0" workbookViewId="0" topLeftCell="A47">
      <selection activeCell="BF49" sqref="BF49:BG49"/>
    </sheetView>
  </sheetViews>
  <sheetFormatPr defaultColWidth="9.00390625" defaultRowHeight="12.75"/>
  <cols>
    <col min="1" max="69" width="4.375" style="9" customWidth="1"/>
    <col min="70" max="78" width="3.00390625" style="9" customWidth="1"/>
    <col min="79" max="79" width="0" style="9" hidden="1" customWidth="1"/>
    <col min="80" max="16384" width="9.125" style="9" customWidth="1"/>
  </cols>
  <sheetData>
    <row r="1" spans="41:64" ht="58.5" customHeight="1">
      <c r="AO1" s="146" t="s">
        <v>82</v>
      </c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</row>
    <row r="2" spans="41:64" ht="35.25" customHeight="1"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41:64" s="10" customFormat="1" ht="66" customHeight="1">
      <c r="AO3" s="230" t="s">
        <v>139</v>
      </c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</row>
    <row r="4" spans="41:64" ht="42" customHeight="1">
      <c r="AO4" s="231" t="s">
        <v>271</v>
      </c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</row>
    <row r="5" spans="41:58" s="1" customFormat="1" ht="27" customHeight="1">
      <c r="AO5" s="227" t="s">
        <v>64</v>
      </c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</row>
    <row r="6" spans="41:58" ht="15.7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41:64" ht="24" customHeight="1">
      <c r="AO7" s="233" t="s">
        <v>273</v>
      </c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</row>
    <row r="8" spans="41:58" s="1" customFormat="1" ht="27" customHeight="1">
      <c r="AO8" s="228" t="s">
        <v>1</v>
      </c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</row>
    <row r="9" spans="41:58" ht="24.75" customHeight="1">
      <c r="AO9" s="229" t="s">
        <v>279</v>
      </c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</row>
    <row r="12" spans="1:64" ht="27.75" customHeight="1">
      <c r="A12" s="113" t="s">
        <v>65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</row>
    <row r="13" spans="1:64" ht="48.75" customHeight="1">
      <c r="A13" s="113" t="s">
        <v>80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</row>
    <row r="14" spans="1:64" s="20" customFormat="1" ht="61.5" customHeight="1">
      <c r="A14" s="114">
        <v>1</v>
      </c>
      <c r="B14" s="114"/>
      <c r="C14" s="218">
        <v>10</v>
      </c>
      <c r="D14" s="218"/>
      <c r="E14" s="218"/>
      <c r="F14" s="218"/>
      <c r="G14" s="218"/>
      <c r="H14" s="218"/>
      <c r="I14" s="218"/>
      <c r="J14" s="218"/>
      <c r="K14" s="218"/>
      <c r="L14" s="232" t="s">
        <v>271</v>
      </c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</row>
    <row r="15" spans="1:64" s="2" customFormat="1" ht="31.5" customHeight="1">
      <c r="A15" s="110" t="s">
        <v>2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 t="s">
        <v>3</v>
      </c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</row>
    <row r="16" spans="1:64" ht="39" customHeight="1">
      <c r="A16" s="88" t="s">
        <v>29</v>
      </c>
      <c r="B16" s="88"/>
      <c r="C16" s="111">
        <v>10101</v>
      </c>
      <c r="D16" s="111"/>
      <c r="E16" s="111"/>
      <c r="F16" s="111"/>
      <c r="G16" s="111"/>
      <c r="H16" s="111"/>
      <c r="I16" s="111"/>
      <c r="J16" s="111"/>
      <c r="K16" s="111"/>
      <c r="L16" s="116" t="s">
        <v>271</v>
      </c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</row>
    <row r="17" spans="1:64" s="2" customFormat="1" ht="27" customHeight="1">
      <c r="A17" s="110" t="s">
        <v>2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 t="s">
        <v>4</v>
      </c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</row>
    <row r="18" spans="1:64" ht="61.5" customHeight="1">
      <c r="A18" s="88">
        <v>3</v>
      </c>
      <c r="B18" s="88"/>
      <c r="C18" s="111">
        <v>1011230</v>
      </c>
      <c r="D18" s="111"/>
      <c r="E18" s="111"/>
      <c r="F18" s="111"/>
      <c r="G18" s="111"/>
      <c r="H18" s="111"/>
      <c r="I18" s="111"/>
      <c r="J18" s="111"/>
      <c r="K18" s="111"/>
      <c r="L18" s="192" t="s">
        <v>153</v>
      </c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16" t="s">
        <v>204</v>
      </c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</row>
    <row r="19" spans="1:64" s="2" customFormat="1" ht="40.5" customHeight="1">
      <c r="A19" s="110" t="s">
        <v>2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 t="s">
        <v>266</v>
      </c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 t="s">
        <v>5</v>
      </c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</row>
    <row r="20" spans="1:64" s="6" customFormat="1" ht="41.25" customHeight="1">
      <c r="A20" s="238" t="s">
        <v>6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6">
        <v>27150</v>
      </c>
      <c r="V20" s="236"/>
      <c r="W20" s="236"/>
      <c r="X20" s="236"/>
      <c r="Y20" s="235" t="s">
        <v>272</v>
      </c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6">
        <v>27150</v>
      </c>
      <c r="AO20" s="236"/>
      <c r="AP20" s="236"/>
      <c r="AQ20" s="236"/>
      <c r="AR20" s="235" t="s">
        <v>8</v>
      </c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6">
        <v>0</v>
      </c>
      <c r="BE20" s="236"/>
      <c r="BF20" s="236"/>
      <c r="BG20" s="236"/>
      <c r="BH20" s="235" t="s">
        <v>9</v>
      </c>
      <c r="BI20" s="235"/>
      <c r="BJ20" s="235"/>
      <c r="BK20" s="235"/>
      <c r="BL20" s="235"/>
    </row>
    <row r="21" spans="1:64" s="7" customFormat="1" ht="48.75" customHeight="1">
      <c r="A21" s="237" t="s">
        <v>10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</row>
    <row r="22" spans="1:256" s="5" customFormat="1" ht="89.25" customHeight="1">
      <c r="A22" s="226" t="s">
        <v>255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6"/>
      <c r="CO22" s="226"/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6"/>
      <c r="DB22" s="226"/>
      <c r="DC22" s="226"/>
      <c r="DD22" s="226"/>
      <c r="DE22" s="226"/>
      <c r="DF22" s="226"/>
      <c r="DG22" s="226"/>
      <c r="DH22" s="226"/>
      <c r="DI22" s="226"/>
      <c r="DJ22" s="226"/>
      <c r="DK22" s="226"/>
      <c r="DL22" s="226"/>
      <c r="DM22" s="226"/>
      <c r="DN22" s="226"/>
      <c r="DO22" s="226"/>
      <c r="DP22" s="226"/>
      <c r="DQ22" s="226"/>
      <c r="DR22" s="226"/>
      <c r="DS22" s="226"/>
      <c r="DT22" s="226"/>
      <c r="DU22" s="226"/>
      <c r="DV22" s="226"/>
      <c r="DW22" s="226"/>
      <c r="DX22" s="226"/>
      <c r="DY22" s="226"/>
      <c r="DZ22" s="226"/>
      <c r="EA22" s="226"/>
      <c r="EB22" s="226"/>
      <c r="EC22" s="226"/>
      <c r="ED22" s="226"/>
      <c r="EE22" s="226"/>
      <c r="EF22" s="226"/>
      <c r="EG22" s="226"/>
      <c r="EH22" s="226"/>
      <c r="EI22" s="226"/>
      <c r="EJ22" s="226"/>
      <c r="EK22" s="226"/>
      <c r="EL22" s="226"/>
      <c r="EM22" s="226"/>
      <c r="EN22" s="226"/>
      <c r="EO22" s="226"/>
      <c r="EP22" s="226"/>
      <c r="EQ22" s="226"/>
      <c r="ER22" s="226"/>
      <c r="ES22" s="226"/>
      <c r="ET22" s="226"/>
      <c r="EU22" s="226"/>
      <c r="EV22" s="226"/>
      <c r="EW22" s="226"/>
      <c r="EX22" s="226"/>
      <c r="EY22" s="226"/>
      <c r="EZ22" s="226"/>
      <c r="FA22" s="226"/>
      <c r="FB22" s="226"/>
      <c r="FC22" s="226"/>
      <c r="FD22" s="226"/>
      <c r="FE22" s="226"/>
      <c r="FF22" s="226"/>
      <c r="FG22" s="226"/>
      <c r="FH22" s="226"/>
      <c r="FI22" s="226"/>
      <c r="FJ22" s="226"/>
      <c r="FK22" s="226"/>
      <c r="FL22" s="226"/>
      <c r="FM22" s="226"/>
      <c r="FN22" s="226"/>
      <c r="FO22" s="226"/>
      <c r="FP22" s="226"/>
      <c r="FQ22" s="226"/>
      <c r="FR22" s="226"/>
      <c r="FS22" s="226"/>
      <c r="FT22" s="226"/>
      <c r="FU22" s="226"/>
      <c r="FV22" s="226"/>
      <c r="FW22" s="226"/>
      <c r="FX22" s="226"/>
      <c r="FY22" s="226"/>
      <c r="FZ22" s="226"/>
      <c r="GA22" s="226"/>
      <c r="GB22" s="226"/>
      <c r="GC22" s="226"/>
      <c r="GD22" s="226"/>
      <c r="GE22" s="226"/>
      <c r="GF22" s="226"/>
      <c r="GG22" s="226"/>
      <c r="GH22" s="226"/>
      <c r="GI22" s="226"/>
      <c r="GJ22" s="226"/>
      <c r="GK22" s="226"/>
      <c r="GL22" s="226"/>
      <c r="GM22" s="226"/>
      <c r="GN22" s="226"/>
      <c r="GO22" s="226"/>
      <c r="GP22" s="226"/>
      <c r="GQ22" s="226"/>
      <c r="GR22" s="226"/>
      <c r="GS22" s="226"/>
      <c r="GT22" s="226"/>
      <c r="GU22" s="226"/>
      <c r="GV22" s="226"/>
      <c r="GW22" s="226"/>
      <c r="GX22" s="226"/>
      <c r="GY22" s="226"/>
      <c r="GZ22" s="226"/>
      <c r="HA22" s="226"/>
      <c r="HB22" s="226"/>
      <c r="HC22" s="226"/>
      <c r="HD22" s="226"/>
      <c r="HE22" s="226"/>
      <c r="HF22" s="226"/>
      <c r="HG22" s="226"/>
      <c r="HH22" s="226"/>
      <c r="HI22" s="226"/>
      <c r="HJ22" s="226"/>
      <c r="HK22" s="226"/>
      <c r="HL22" s="226"/>
      <c r="HM22" s="226"/>
      <c r="HN22" s="226"/>
      <c r="HO22" s="226"/>
      <c r="HP22" s="226"/>
      <c r="HQ22" s="226"/>
      <c r="HR22" s="226"/>
      <c r="HS22" s="226"/>
      <c r="HT22" s="226"/>
      <c r="HU22" s="226"/>
      <c r="HV22" s="226"/>
      <c r="HW22" s="226"/>
      <c r="HX22" s="226"/>
      <c r="HY22" s="226"/>
      <c r="HZ22" s="226"/>
      <c r="IA22" s="226"/>
      <c r="IB22" s="226"/>
      <c r="IC22" s="226"/>
      <c r="ID22" s="226"/>
      <c r="IE22" s="226"/>
      <c r="IF22" s="226"/>
      <c r="IG22" s="226"/>
      <c r="IH22" s="226"/>
      <c r="II22" s="226"/>
      <c r="IJ22" s="226"/>
      <c r="IK22" s="226"/>
      <c r="IL22" s="226"/>
      <c r="IM22" s="226"/>
      <c r="IN22" s="226"/>
      <c r="IO22" s="226"/>
      <c r="IP22" s="226"/>
      <c r="IQ22" s="226"/>
      <c r="IR22" s="226"/>
      <c r="IS22" s="226"/>
      <c r="IT22" s="226"/>
      <c r="IU22" s="226"/>
      <c r="IV22" s="226"/>
    </row>
    <row r="23" spans="1:64" s="7" customFormat="1" ht="48.75" customHeight="1">
      <c r="A23" s="234" t="s">
        <v>11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9" t="s">
        <v>205</v>
      </c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</row>
    <row r="24" spans="1:64" s="7" customFormat="1" ht="33.75" customHeight="1">
      <c r="A24" s="234" t="s">
        <v>12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</row>
    <row r="26" spans="1:64" ht="27.75" customHeight="1">
      <c r="A26" s="68" t="s">
        <v>15</v>
      </c>
      <c r="B26" s="68"/>
      <c r="C26" s="68"/>
      <c r="D26" s="68"/>
      <c r="E26" s="68"/>
      <c r="F26" s="68"/>
      <c r="G26" s="68" t="s">
        <v>14</v>
      </c>
      <c r="H26" s="68"/>
      <c r="I26" s="68"/>
      <c r="J26" s="68"/>
      <c r="K26" s="68"/>
      <c r="L26" s="68"/>
      <c r="M26" s="68" t="s">
        <v>30</v>
      </c>
      <c r="N26" s="68"/>
      <c r="O26" s="68"/>
      <c r="P26" s="68"/>
      <c r="Q26" s="68"/>
      <c r="R26" s="68"/>
      <c r="S26" s="68" t="s">
        <v>13</v>
      </c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64" ht="15.75" customHeight="1">
      <c r="A27" s="68">
        <v>1</v>
      </c>
      <c r="B27" s="68"/>
      <c r="C27" s="68"/>
      <c r="D27" s="68"/>
      <c r="E27" s="68"/>
      <c r="F27" s="68"/>
      <c r="G27" s="68">
        <v>2</v>
      </c>
      <c r="H27" s="68"/>
      <c r="I27" s="68"/>
      <c r="J27" s="68"/>
      <c r="K27" s="68"/>
      <c r="L27" s="68"/>
      <c r="M27" s="68">
        <v>3</v>
      </c>
      <c r="N27" s="68"/>
      <c r="O27" s="68"/>
      <c r="P27" s="68"/>
      <c r="Q27" s="68"/>
      <c r="R27" s="68"/>
      <c r="S27" s="68">
        <v>4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spans="1:79" ht="26.25" hidden="1">
      <c r="A28" s="68" t="s">
        <v>38</v>
      </c>
      <c r="B28" s="68"/>
      <c r="C28" s="68"/>
      <c r="D28" s="68"/>
      <c r="E28" s="68"/>
      <c r="F28" s="68"/>
      <c r="G28" s="68" t="s">
        <v>39</v>
      </c>
      <c r="H28" s="68"/>
      <c r="I28" s="68"/>
      <c r="J28" s="68"/>
      <c r="K28" s="68"/>
      <c r="L28" s="68"/>
      <c r="M28" s="68" t="s">
        <v>40</v>
      </c>
      <c r="N28" s="68"/>
      <c r="O28" s="68"/>
      <c r="P28" s="68"/>
      <c r="Q28" s="68"/>
      <c r="R28" s="68"/>
      <c r="S28" s="123" t="s">
        <v>41</v>
      </c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CA28" s="9" t="s">
        <v>46</v>
      </c>
    </row>
    <row r="29" spans="1:79" ht="26.25">
      <c r="A29" s="68"/>
      <c r="B29" s="68"/>
      <c r="C29" s="68"/>
      <c r="D29" s="68"/>
      <c r="E29" s="68"/>
      <c r="F29" s="68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CA29" s="9" t="s">
        <v>47</v>
      </c>
    </row>
    <row r="30" spans="1:64" ht="26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s="14" customFormat="1" ht="35.25" customHeight="1">
      <c r="A31" s="120" t="s">
        <v>16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</row>
    <row r="32" spans="1:64" ht="24.75" customHeight="1">
      <c r="A32" s="99" t="s">
        <v>81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</row>
    <row r="34" spans="1:52" ht="15.75" customHeight="1">
      <c r="A34" s="68" t="s">
        <v>15</v>
      </c>
      <c r="B34" s="68"/>
      <c r="C34" s="68"/>
      <c r="D34" s="68" t="s">
        <v>14</v>
      </c>
      <c r="E34" s="68"/>
      <c r="F34" s="68"/>
      <c r="G34" s="68"/>
      <c r="H34" s="68"/>
      <c r="I34" s="68"/>
      <c r="J34" s="68" t="s">
        <v>30</v>
      </c>
      <c r="K34" s="68"/>
      <c r="L34" s="68"/>
      <c r="M34" s="68"/>
      <c r="N34" s="68"/>
      <c r="O34" s="68"/>
      <c r="P34" s="68" t="s">
        <v>17</v>
      </c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 t="s">
        <v>20</v>
      </c>
      <c r="AD34" s="68"/>
      <c r="AE34" s="68"/>
      <c r="AF34" s="68"/>
      <c r="AG34" s="68"/>
      <c r="AH34" s="68"/>
      <c r="AI34" s="68"/>
      <c r="AJ34" s="68"/>
      <c r="AK34" s="68" t="s">
        <v>19</v>
      </c>
      <c r="AL34" s="68"/>
      <c r="AM34" s="68"/>
      <c r="AN34" s="68"/>
      <c r="AO34" s="68"/>
      <c r="AP34" s="68"/>
      <c r="AQ34" s="68"/>
      <c r="AR34" s="68"/>
      <c r="AS34" s="68" t="s">
        <v>18</v>
      </c>
      <c r="AT34" s="68"/>
      <c r="AU34" s="68"/>
      <c r="AV34" s="68"/>
      <c r="AW34" s="68"/>
      <c r="AX34" s="68"/>
      <c r="AY34" s="68"/>
      <c r="AZ34" s="68"/>
    </row>
    <row r="35" spans="1:52" ht="28.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</row>
    <row r="36" spans="1:52" ht="23.25" customHeight="1">
      <c r="A36" s="68">
        <v>1</v>
      </c>
      <c r="B36" s="68"/>
      <c r="C36" s="68"/>
      <c r="D36" s="68">
        <v>2</v>
      </c>
      <c r="E36" s="68"/>
      <c r="F36" s="68"/>
      <c r="G36" s="68"/>
      <c r="H36" s="68"/>
      <c r="I36" s="68"/>
      <c r="J36" s="68">
        <v>3</v>
      </c>
      <c r="K36" s="68"/>
      <c r="L36" s="68"/>
      <c r="M36" s="68"/>
      <c r="N36" s="68"/>
      <c r="O36" s="68"/>
      <c r="P36" s="68">
        <v>4</v>
      </c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>
        <v>5</v>
      </c>
      <c r="AD36" s="68"/>
      <c r="AE36" s="68"/>
      <c r="AF36" s="68"/>
      <c r="AG36" s="68"/>
      <c r="AH36" s="68"/>
      <c r="AI36" s="68"/>
      <c r="AJ36" s="68"/>
      <c r="AK36" s="68">
        <v>6</v>
      </c>
      <c r="AL36" s="68"/>
      <c r="AM36" s="68"/>
      <c r="AN36" s="68"/>
      <c r="AO36" s="68"/>
      <c r="AP36" s="68"/>
      <c r="AQ36" s="68"/>
      <c r="AR36" s="68"/>
      <c r="AS36" s="68">
        <v>7</v>
      </c>
      <c r="AT36" s="68"/>
      <c r="AU36" s="68"/>
      <c r="AV36" s="68"/>
      <c r="AW36" s="68"/>
      <c r="AX36" s="68"/>
      <c r="AY36" s="68"/>
      <c r="AZ36" s="68"/>
    </row>
    <row r="37" spans="1:79" s="14" customFormat="1" ht="12.75" customHeight="1" hidden="1">
      <c r="A37" s="68" t="s">
        <v>38</v>
      </c>
      <c r="B37" s="68"/>
      <c r="C37" s="68"/>
      <c r="D37" s="68" t="s">
        <v>39</v>
      </c>
      <c r="E37" s="68"/>
      <c r="F37" s="68"/>
      <c r="G37" s="68"/>
      <c r="H37" s="68"/>
      <c r="I37" s="68"/>
      <c r="J37" s="68" t="s">
        <v>40</v>
      </c>
      <c r="K37" s="68"/>
      <c r="L37" s="68"/>
      <c r="M37" s="68"/>
      <c r="N37" s="68"/>
      <c r="O37" s="68"/>
      <c r="P37" s="123" t="s">
        <v>41</v>
      </c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67" t="s">
        <v>42</v>
      </c>
      <c r="AD37" s="67"/>
      <c r="AE37" s="67"/>
      <c r="AF37" s="67"/>
      <c r="AG37" s="67"/>
      <c r="AH37" s="67"/>
      <c r="AI37" s="67"/>
      <c r="AJ37" s="67"/>
      <c r="AK37" s="67" t="s">
        <v>43</v>
      </c>
      <c r="AL37" s="67"/>
      <c r="AM37" s="67"/>
      <c r="AN37" s="67"/>
      <c r="AO37" s="67"/>
      <c r="AP37" s="67"/>
      <c r="AQ37" s="67"/>
      <c r="AR37" s="67"/>
      <c r="AS37" s="125" t="s">
        <v>44</v>
      </c>
      <c r="AT37" s="67"/>
      <c r="AU37" s="67"/>
      <c r="AV37" s="67"/>
      <c r="AW37" s="67"/>
      <c r="AX37" s="67"/>
      <c r="AY37" s="67"/>
      <c r="AZ37" s="67"/>
      <c r="CA37" s="14" t="s">
        <v>48</v>
      </c>
    </row>
    <row r="38" spans="1:79" s="14" customFormat="1" ht="124.5" customHeight="1">
      <c r="A38" s="86"/>
      <c r="B38" s="86"/>
      <c r="C38" s="86"/>
      <c r="D38" s="87" t="s">
        <v>206</v>
      </c>
      <c r="E38" s="87"/>
      <c r="F38" s="87"/>
      <c r="G38" s="87"/>
      <c r="H38" s="87"/>
      <c r="I38" s="87"/>
      <c r="J38" s="199" t="s">
        <v>153</v>
      </c>
      <c r="K38" s="199"/>
      <c r="L38" s="199"/>
      <c r="M38" s="199"/>
      <c r="N38" s="199"/>
      <c r="O38" s="199"/>
      <c r="P38" s="75" t="s">
        <v>207</v>
      </c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1"/>
      <c r="AC38" s="128">
        <f>AC40</f>
        <v>27.2</v>
      </c>
      <c r="AD38" s="128"/>
      <c r="AE38" s="128"/>
      <c r="AF38" s="128"/>
      <c r="AG38" s="128"/>
      <c r="AH38" s="128"/>
      <c r="AI38" s="128"/>
      <c r="AJ38" s="128"/>
      <c r="AK38" s="128">
        <f>AK40</f>
        <v>0</v>
      </c>
      <c r="AL38" s="128"/>
      <c r="AM38" s="128"/>
      <c r="AN38" s="128"/>
      <c r="AO38" s="128"/>
      <c r="AP38" s="128"/>
      <c r="AQ38" s="128"/>
      <c r="AR38" s="128"/>
      <c r="AS38" s="128">
        <f>AC38+AK38</f>
        <v>27.2</v>
      </c>
      <c r="AT38" s="128"/>
      <c r="AU38" s="128"/>
      <c r="AV38" s="128"/>
      <c r="AW38" s="128"/>
      <c r="AX38" s="128"/>
      <c r="AY38" s="128"/>
      <c r="AZ38" s="128"/>
      <c r="CA38" s="14" t="s">
        <v>49</v>
      </c>
    </row>
    <row r="39" spans="1:52" ht="132.75" customHeight="1">
      <c r="A39" s="68">
        <v>1</v>
      </c>
      <c r="B39" s="68"/>
      <c r="C39" s="68"/>
      <c r="D39" s="91" t="s">
        <v>206</v>
      </c>
      <c r="E39" s="91"/>
      <c r="F39" s="91"/>
      <c r="G39" s="91"/>
      <c r="H39" s="91"/>
      <c r="I39" s="91"/>
      <c r="J39" s="183" t="s">
        <v>153</v>
      </c>
      <c r="K39" s="183"/>
      <c r="L39" s="183"/>
      <c r="M39" s="183"/>
      <c r="N39" s="183"/>
      <c r="O39" s="183"/>
      <c r="P39" s="72" t="s">
        <v>208</v>
      </c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20"/>
      <c r="AC39" s="126">
        <v>27.2</v>
      </c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>
        <f>AC39+AK39</f>
        <v>27.2</v>
      </c>
      <c r="AT39" s="126"/>
      <c r="AU39" s="126"/>
      <c r="AV39" s="126"/>
      <c r="AW39" s="126"/>
      <c r="AX39" s="126"/>
      <c r="AY39" s="126"/>
      <c r="AZ39" s="126"/>
    </row>
    <row r="40" spans="1:52" s="14" customFormat="1" ht="22.5" customHeight="1">
      <c r="A40" s="86"/>
      <c r="B40" s="86"/>
      <c r="C40" s="86"/>
      <c r="D40" s="87" t="s">
        <v>71</v>
      </c>
      <c r="E40" s="87"/>
      <c r="F40" s="87"/>
      <c r="G40" s="87"/>
      <c r="H40" s="87"/>
      <c r="I40" s="87"/>
      <c r="J40" s="87" t="s">
        <v>71</v>
      </c>
      <c r="K40" s="87"/>
      <c r="L40" s="87"/>
      <c r="M40" s="87"/>
      <c r="N40" s="87"/>
      <c r="O40" s="87"/>
      <c r="P40" s="75" t="s">
        <v>72</v>
      </c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128">
        <f>SUM(AC39:AJ39)</f>
        <v>27.2</v>
      </c>
      <c r="AD40" s="128"/>
      <c r="AE40" s="128"/>
      <c r="AF40" s="128"/>
      <c r="AG40" s="128"/>
      <c r="AH40" s="128"/>
      <c r="AI40" s="128"/>
      <c r="AJ40" s="128"/>
      <c r="AK40" s="128">
        <f>SUM(AK39:AR39)</f>
        <v>0</v>
      </c>
      <c r="AL40" s="128"/>
      <c r="AM40" s="128"/>
      <c r="AN40" s="128"/>
      <c r="AO40" s="128"/>
      <c r="AP40" s="128"/>
      <c r="AQ40" s="128"/>
      <c r="AR40" s="128"/>
      <c r="AS40" s="128">
        <f>AC40+AK40</f>
        <v>27.2</v>
      </c>
      <c r="AT40" s="128"/>
      <c r="AU40" s="128"/>
      <c r="AV40" s="128"/>
      <c r="AW40" s="128"/>
      <c r="AX40" s="128"/>
      <c r="AY40" s="128"/>
      <c r="AZ40" s="128"/>
    </row>
    <row r="42" spans="1:64" s="14" customFormat="1" ht="36.75" customHeight="1">
      <c r="A42" s="120" t="s">
        <v>32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</row>
    <row r="43" spans="1:64" ht="27" customHeight="1">
      <c r="A43" s="99" t="s">
        <v>81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</row>
    <row r="44" ht="0.75" customHeight="1"/>
    <row r="45" spans="1:48" ht="15.75" customHeight="1">
      <c r="A45" s="68" t="s">
        <v>31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 t="s">
        <v>14</v>
      </c>
      <c r="R45" s="68"/>
      <c r="S45" s="68"/>
      <c r="T45" s="68"/>
      <c r="U45" s="68"/>
      <c r="V45" s="68"/>
      <c r="W45" s="68"/>
      <c r="X45" s="68"/>
      <c r="Y45" s="68" t="s">
        <v>20</v>
      </c>
      <c r="Z45" s="68"/>
      <c r="AA45" s="68"/>
      <c r="AB45" s="68"/>
      <c r="AC45" s="68"/>
      <c r="AD45" s="68"/>
      <c r="AE45" s="68"/>
      <c r="AF45" s="68"/>
      <c r="AG45" s="68" t="s">
        <v>19</v>
      </c>
      <c r="AH45" s="68"/>
      <c r="AI45" s="68"/>
      <c r="AJ45" s="68"/>
      <c r="AK45" s="68"/>
      <c r="AL45" s="68"/>
      <c r="AM45" s="68"/>
      <c r="AN45" s="68"/>
      <c r="AO45" s="68" t="s">
        <v>18</v>
      </c>
      <c r="AP45" s="68"/>
      <c r="AQ45" s="68"/>
      <c r="AR45" s="68"/>
      <c r="AS45" s="68"/>
      <c r="AT45" s="68"/>
      <c r="AU45" s="68"/>
      <c r="AV45" s="68"/>
    </row>
    <row r="46" spans="1:48" ht="37.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</row>
    <row r="47" spans="1:48" ht="21.75" customHeight="1">
      <c r="A47" s="68">
        <v>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>
        <v>2</v>
      </c>
      <c r="R47" s="68"/>
      <c r="S47" s="68"/>
      <c r="T47" s="68"/>
      <c r="U47" s="68"/>
      <c r="V47" s="68"/>
      <c r="W47" s="68"/>
      <c r="X47" s="68"/>
      <c r="Y47" s="68">
        <v>3</v>
      </c>
      <c r="Z47" s="68"/>
      <c r="AA47" s="68"/>
      <c r="AB47" s="68"/>
      <c r="AC47" s="68"/>
      <c r="AD47" s="68"/>
      <c r="AE47" s="68"/>
      <c r="AF47" s="68"/>
      <c r="AG47" s="68">
        <v>4</v>
      </c>
      <c r="AH47" s="68"/>
      <c r="AI47" s="68"/>
      <c r="AJ47" s="68"/>
      <c r="AK47" s="68"/>
      <c r="AL47" s="68"/>
      <c r="AM47" s="68"/>
      <c r="AN47" s="68"/>
      <c r="AO47" s="68">
        <v>5</v>
      </c>
      <c r="AP47" s="68"/>
      <c r="AQ47" s="68"/>
      <c r="AR47" s="68"/>
      <c r="AS47" s="68"/>
      <c r="AT47" s="68"/>
      <c r="AU47" s="68"/>
      <c r="AV47" s="68"/>
    </row>
    <row r="48" spans="1:79" ht="20.25" customHeight="1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27"/>
      <c r="R48" s="127"/>
      <c r="S48" s="127"/>
      <c r="T48" s="127"/>
      <c r="U48" s="127"/>
      <c r="V48" s="127"/>
      <c r="W48" s="127"/>
      <c r="X48" s="127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CA48" s="9" t="s">
        <v>50</v>
      </c>
    </row>
    <row r="49" spans="1:79" s="14" customFormat="1" ht="23.25" customHeight="1">
      <c r="A49" s="75" t="s">
        <v>72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1"/>
      <c r="Q49" s="87" t="s">
        <v>71</v>
      </c>
      <c r="R49" s="87"/>
      <c r="S49" s="87"/>
      <c r="T49" s="87"/>
      <c r="U49" s="87"/>
      <c r="V49" s="87"/>
      <c r="W49" s="87"/>
      <c r="X49" s="87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>
        <f>Y49+AG49</f>
        <v>0</v>
      </c>
      <c r="AP49" s="90"/>
      <c r="AQ49" s="90"/>
      <c r="AR49" s="90"/>
      <c r="AS49" s="90"/>
      <c r="AT49" s="90"/>
      <c r="AU49" s="90"/>
      <c r="AV49" s="90"/>
      <c r="CA49" s="14" t="s">
        <v>51</v>
      </c>
    </row>
    <row r="52" spans="1:64" s="14" customFormat="1" ht="32.25" customHeight="1">
      <c r="A52" s="88" t="s">
        <v>21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64" ht="14.25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</row>
    <row r="54" ht="18" customHeight="1"/>
    <row r="55" spans="1:55" ht="49.5" customHeight="1">
      <c r="A55" s="68" t="s">
        <v>15</v>
      </c>
      <c r="B55" s="68"/>
      <c r="C55" s="68"/>
      <c r="D55" s="68"/>
      <c r="E55" s="68"/>
      <c r="F55" s="68"/>
      <c r="G55" s="132" t="s">
        <v>14</v>
      </c>
      <c r="H55" s="133"/>
      <c r="I55" s="133"/>
      <c r="J55" s="133"/>
      <c r="K55" s="133"/>
      <c r="L55" s="134"/>
      <c r="M55" s="68" t="s">
        <v>34</v>
      </c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 t="s">
        <v>23</v>
      </c>
      <c r="AA55" s="68"/>
      <c r="AB55" s="68"/>
      <c r="AC55" s="68"/>
      <c r="AD55" s="68"/>
      <c r="AE55" s="68" t="s">
        <v>22</v>
      </c>
      <c r="AF55" s="68"/>
      <c r="AG55" s="68"/>
      <c r="AH55" s="68"/>
      <c r="AI55" s="68"/>
      <c r="AJ55" s="68"/>
      <c r="AK55" s="68"/>
      <c r="AL55" s="68"/>
      <c r="AM55" s="68"/>
      <c r="AN55" s="68"/>
      <c r="AO55" s="68" t="s">
        <v>33</v>
      </c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</row>
    <row r="56" spans="1:55" ht="23.25" customHeight="1">
      <c r="A56" s="68">
        <v>1</v>
      </c>
      <c r="B56" s="68"/>
      <c r="C56" s="68"/>
      <c r="D56" s="68"/>
      <c r="E56" s="68"/>
      <c r="F56" s="68"/>
      <c r="G56" s="132">
        <v>2</v>
      </c>
      <c r="H56" s="133"/>
      <c r="I56" s="133"/>
      <c r="J56" s="133"/>
      <c r="K56" s="133"/>
      <c r="L56" s="134"/>
      <c r="M56" s="68">
        <v>3</v>
      </c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>
        <v>4</v>
      </c>
      <c r="AA56" s="68"/>
      <c r="AB56" s="68"/>
      <c r="AC56" s="68"/>
      <c r="AD56" s="68"/>
      <c r="AE56" s="68">
        <v>5</v>
      </c>
      <c r="AF56" s="68"/>
      <c r="AG56" s="68"/>
      <c r="AH56" s="68"/>
      <c r="AI56" s="68"/>
      <c r="AJ56" s="68"/>
      <c r="AK56" s="68"/>
      <c r="AL56" s="68"/>
      <c r="AM56" s="68"/>
      <c r="AN56" s="68"/>
      <c r="AO56" s="68">
        <v>6</v>
      </c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</row>
    <row r="57" spans="1:79" ht="17.25" customHeight="1" hidden="1">
      <c r="A57" s="68"/>
      <c r="B57" s="68"/>
      <c r="C57" s="68"/>
      <c r="D57" s="68"/>
      <c r="E57" s="68"/>
      <c r="F57" s="68"/>
      <c r="G57" s="132" t="s">
        <v>39</v>
      </c>
      <c r="H57" s="133"/>
      <c r="I57" s="133"/>
      <c r="J57" s="133"/>
      <c r="K57" s="133"/>
      <c r="L57" s="134"/>
      <c r="M57" s="123" t="s">
        <v>41</v>
      </c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68" t="s">
        <v>56</v>
      </c>
      <c r="AA57" s="68"/>
      <c r="AB57" s="68"/>
      <c r="AC57" s="68"/>
      <c r="AD57" s="68"/>
      <c r="AE57" s="123" t="s">
        <v>57</v>
      </c>
      <c r="AF57" s="123"/>
      <c r="AG57" s="123"/>
      <c r="AH57" s="123"/>
      <c r="AI57" s="123"/>
      <c r="AJ57" s="123"/>
      <c r="AK57" s="123"/>
      <c r="AL57" s="123"/>
      <c r="AM57" s="123"/>
      <c r="AN57" s="123"/>
      <c r="AO57" s="67" t="s">
        <v>66</v>
      </c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CA57" s="9" t="s">
        <v>52</v>
      </c>
    </row>
    <row r="58" spans="1:55" s="7" customFormat="1" ht="18.75" customHeight="1">
      <c r="A58" s="250"/>
      <c r="B58" s="250"/>
      <c r="C58" s="250"/>
      <c r="D58" s="250"/>
      <c r="E58" s="250"/>
      <c r="F58" s="250"/>
      <c r="G58" s="240"/>
      <c r="H58" s="241"/>
      <c r="I58" s="241"/>
      <c r="J58" s="241"/>
      <c r="K58" s="241"/>
      <c r="L58" s="242"/>
      <c r="M58" s="243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5"/>
      <c r="Z58" s="246"/>
      <c r="AA58" s="247"/>
      <c r="AB58" s="247"/>
      <c r="AC58" s="247"/>
      <c r="AD58" s="248"/>
      <c r="AE58" s="246"/>
      <c r="AF58" s="247"/>
      <c r="AG58" s="247"/>
      <c r="AH58" s="247"/>
      <c r="AI58" s="247"/>
      <c r="AJ58" s="247"/>
      <c r="AK58" s="247"/>
      <c r="AL58" s="247"/>
      <c r="AM58" s="247"/>
      <c r="AN58" s="248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  <c r="BA58" s="249"/>
      <c r="BB58" s="249"/>
      <c r="BC58" s="249"/>
    </row>
    <row r="59" spans="1:55" s="6" customFormat="1" ht="111.75" customHeight="1">
      <c r="A59" s="251">
        <v>1</v>
      </c>
      <c r="B59" s="251"/>
      <c r="C59" s="251"/>
      <c r="D59" s="251"/>
      <c r="E59" s="251"/>
      <c r="F59" s="251"/>
      <c r="G59" s="252" t="str">
        <f>D39</f>
        <v>1011230</v>
      </c>
      <c r="H59" s="253"/>
      <c r="I59" s="253"/>
      <c r="J59" s="253"/>
      <c r="K59" s="253"/>
      <c r="L59" s="254"/>
      <c r="M59" s="255" t="str">
        <f>P39</f>
        <v>Забезпечити надання допомоги дітям-сиротам та дітям, позбавленим  батьківського піклування, яким виповнюється 18 років</v>
      </c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7"/>
      <c r="Z59" s="258" t="s">
        <v>71</v>
      </c>
      <c r="AA59" s="259"/>
      <c r="AB59" s="259"/>
      <c r="AC59" s="259"/>
      <c r="AD59" s="260"/>
      <c r="AE59" s="258" t="s">
        <v>71</v>
      </c>
      <c r="AF59" s="259"/>
      <c r="AG59" s="259"/>
      <c r="AH59" s="259"/>
      <c r="AI59" s="259"/>
      <c r="AJ59" s="259"/>
      <c r="AK59" s="259"/>
      <c r="AL59" s="259"/>
      <c r="AM59" s="259"/>
      <c r="AN59" s="260"/>
      <c r="AO59" s="261"/>
      <c r="AP59" s="261"/>
      <c r="AQ59" s="261"/>
      <c r="AR59" s="261"/>
      <c r="AS59" s="261"/>
      <c r="AT59" s="261"/>
      <c r="AU59" s="261"/>
      <c r="AV59" s="261"/>
      <c r="AW59" s="261"/>
      <c r="AX59" s="261"/>
      <c r="AY59" s="261"/>
      <c r="AZ59" s="261"/>
      <c r="BA59" s="261"/>
      <c r="BB59" s="261"/>
      <c r="BC59" s="261"/>
    </row>
    <row r="60" spans="1:55" s="14" customFormat="1" ht="28.5" customHeight="1">
      <c r="A60" s="86"/>
      <c r="B60" s="86"/>
      <c r="C60" s="86"/>
      <c r="D60" s="86"/>
      <c r="E60" s="86"/>
      <c r="F60" s="86"/>
      <c r="G60" s="92" t="s">
        <v>206</v>
      </c>
      <c r="H60" s="93"/>
      <c r="I60" s="93"/>
      <c r="J60" s="93"/>
      <c r="K60" s="93"/>
      <c r="L60" s="94"/>
      <c r="M60" s="75" t="s">
        <v>93</v>
      </c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75" t="s">
        <v>71</v>
      </c>
      <c r="AA60" s="76"/>
      <c r="AB60" s="76"/>
      <c r="AC60" s="76"/>
      <c r="AD60" s="77"/>
      <c r="AE60" s="75" t="s">
        <v>71</v>
      </c>
      <c r="AF60" s="76"/>
      <c r="AG60" s="76"/>
      <c r="AH60" s="76"/>
      <c r="AI60" s="76"/>
      <c r="AJ60" s="76"/>
      <c r="AK60" s="76"/>
      <c r="AL60" s="76"/>
      <c r="AM60" s="76"/>
      <c r="AN60" s="77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</row>
    <row r="61" spans="1:55" s="14" customFormat="1" ht="28.5" customHeight="1">
      <c r="A61" s="68"/>
      <c r="B61" s="68"/>
      <c r="C61" s="68"/>
      <c r="D61" s="68"/>
      <c r="E61" s="68"/>
      <c r="F61" s="68"/>
      <c r="G61" s="69"/>
      <c r="H61" s="70"/>
      <c r="I61" s="70"/>
      <c r="J61" s="70"/>
      <c r="K61" s="70"/>
      <c r="L61" s="71"/>
      <c r="M61" s="64" t="s">
        <v>209</v>
      </c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64" t="s">
        <v>75</v>
      </c>
      <c r="AA61" s="65"/>
      <c r="AB61" s="65"/>
      <c r="AC61" s="65"/>
      <c r="AD61" s="66"/>
      <c r="AE61" s="64" t="s">
        <v>90</v>
      </c>
      <c r="AF61" s="65"/>
      <c r="AG61" s="65"/>
      <c r="AH61" s="65"/>
      <c r="AI61" s="65"/>
      <c r="AJ61" s="65"/>
      <c r="AK61" s="65"/>
      <c r="AL61" s="65"/>
      <c r="AM61" s="65"/>
      <c r="AN61" s="66"/>
      <c r="AO61" s="60">
        <v>15</v>
      </c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</row>
    <row r="62" spans="1:55" ht="28.5" customHeight="1">
      <c r="A62" s="68"/>
      <c r="B62" s="68"/>
      <c r="C62" s="68"/>
      <c r="D62" s="68"/>
      <c r="E62" s="68"/>
      <c r="F62" s="68"/>
      <c r="G62" s="69"/>
      <c r="H62" s="70"/>
      <c r="I62" s="70"/>
      <c r="J62" s="70"/>
      <c r="K62" s="70"/>
      <c r="L62" s="71"/>
      <c r="M62" s="75" t="s">
        <v>99</v>
      </c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4"/>
      <c r="AA62" s="65"/>
      <c r="AB62" s="65"/>
      <c r="AC62" s="65"/>
      <c r="AD62" s="66"/>
      <c r="AE62" s="64"/>
      <c r="AF62" s="65"/>
      <c r="AG62" s="65"/>
      <c r="AH62" s="65"/>
      <c r="AI62" s="65"/>
      <c r="AJ62" s="65"/>
      <c r="AK62" s="65"/>
      <c r="AL62" s="65"/>
      <c r="AM62" s="65"/>
      <c r="AN62" s="66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</row>
    <row r="63" spans="1:55" ht="28.5" customHeight="1">
      <c r="A63" s="68"/>
      <c r="B63" s="68"/>
      <c r="C63" s="68"/>
      <c r="D63" s="68"/>
      <c r="E63" s="68"/>
      <c r="F63" s="68"/>
      <c r="G63" s="69"/>
      <c r="H63" s="70"/>
      <c r="I63" s="70"/>
      <c r="J63" s="70"/>
      <c r="K63" s="70"/>
      <c r="L63" s="71"/>
      <c r="M63" s="72" t="s">
        <v>210</v>
      </c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64" t="s">
        <v>115</v>
      </c>
      <c r="AA63" s="65"/>
      <c r="AB63" s="65"/>
      <c r="AC63" s="65"/>
      <c r="AD63" s="66"/>
      <c r="AE63" s="64" t="s">
        <v>106</v>
      </c>
      <c r="AF63" s="65"/>
      <c r="AG63" s="65"/>
      <c r="AH63" s="65"/>
      <c r="AI63" s="65"/>
      <c r="AJ63" s="65"/>
      <c r="AK63" s="65"/>
      <c r="AL63" s="65"/>
      <c r="AM63" s="65"/>
      <c r="AN63" s="66"/>
      <c r="AO63" s="67">
        <f>AS40/AO61</f>
        <v>1.8133333333333332</v>
      </c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</row>
    <row r="65" spans="1:65" s="13" customFormat="1" ht="34.5" customHeight="1">
      <c r="A65" s="88" t="s">
        <v>274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</row>
    <row r="66" spans="1:64" ht="30.75" customHeight="1">
      <c r="A66" s="99" t="s">
        <v>81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</row>
    <row r="67" spans="1:64" ht="30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</row>
    <row r="68" spans="1:65" ht="63" customHeight="1">
      <c r="A68" s="95" t="s">
        <v>27</v>
      </c>
      <c r="B68" s="96"/>
      <c r="C68" s="96"/>
      <c r="D68" s="68" t="s">
        <v>26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95" t="s">
        <v>14</v>
      </c>
      <c r="R68" s="96"/>
      <c r="S68" s="96"/>
      <c r="T68" s="139"/>
      <c r="U68" s="68" t="s">
        <v>25</v>
      </c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 t="s">
        <v>35</v>
      </c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 t="s">
        <v>267</v>
      </c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 t="s">
        <v>24</v>
      </c>
      <c r="BF68" s="68"/>
      <c r="BG68" s="68"/>
      <c r="BH68" s="68"/>
      <c r="BI68" s="68"/>
      <c r="BJ68" s="68"/>
      <c r="BK68" s="68"/>
      <c r="BL68" s="68"/>
      <c r="BM68" s="68"/>
    </row>
    <row r="69" spans="1:65" ht="63" customHeight="1">
      <c r="A69" s="97"/>
      <c r="B69" s="98"/>
      <c r="C69" s="9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97"/>
      <c r="R69" s="98"/>
      <c r="S69" s="98"/>
      <c r="T69" s="140"/>
      <c r="U69" s="68" t="s">
        <v>20</v>
      </c>
      <c r="V69" s="68"/>
      <c r="W69" s="68"/>
      <c r="X69" s="68"/>
      <c r="Y69" s="68" t="s">
        <v>19</v>
      </c>
      <c r="Z69" s="68"/>
      <c r="AA69" s="68"/>
      <c r="AB69" s="68"/>
      <c r="AC69" s="68" t="s">
        <v>18</v>
      </c>
      <c r="AD69" s="68"/>
      <c r="AE69" s="68"/>
      <c r="AF69" s="68"/>
      <c r="AG69" s="68" t="s">
        <v>20</v>
      </c>
      <c r="AH69" s="68"/>
      <c r="AI69" s="68"/>
      <c r="AJ69" s="68"/>
      <c r="AK69" s="68" t="s">
        <v>19</v>
      </c>
      <c r="AL69" s="68"/>
      <c r="AM69" s="68"/>
      <c r="AN69" s="68"/>
      <c r="AO69" s="68" t="s">
        <v>18</v>
      </c>
      <c r="AP69" s="68"/>
      <c r="AQ69" s="68"/>
      <c r="AR69" s="68"/>
      <c r="AS69" s="68" t="s">
        <v>20</v>
      </c>
      <c r="AT69" s="68"/>
      <c r="AU69" s="68"/>
      <c r="AV69" s="68"/>
      <c r="AW69" s="68" t="s">
        <v>19</v>
      </c>
      <c r="AX69" s="68"/>
      <c r="AY69" s="68"/>
      <c r="AZ69" s="68"/>
      <c r="BA69" s="68" t="s">
        <v>18</v>
      </c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</row>
    <row r="70" spans="1:65" ht="23.25" customHeight="1">
      <c r="A70" s="132">
        <v>1</v>
      </c>
      <c r="B70" s="133"/>
      <c r="C70" s="133"/>
      <c r="D70" s="68">
        <v>2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132">
        <v>3</v>
      </c>
      <c r="R70" s="133"/>
      <c r="S70" s="133"/>
      <c r="T70" s="134"/>
      <c r="U70" s="68">
        <v>4</v>
      </c>
      <c r="V70" s="68"/>
      <c r="W70" s="68"/>
      <c r="X70" s="68"/>
      <c r="Y70" s="68">
        <v>5</v>
      </c>
      <c r="Z70" s="68"/>
      <c r="AA70" s="68"/>
      <c r="AB70" s="68"/>
      <c r="AC70" s="68">
        <v>6</v>
      </c>
      <c r="AD70" s="68"/>
      <c r="AE70" s="68"/>
      <c r="AF70" s="68"/>
      <c r="AG70" s="68">
        <v>7</v>
      </c>
      <c r="AH70" s="68"/>
      <c r="AI70" s="68"/>
      <c r="AJ70" s="68"/>
      <c r="AK70" s="68">
        <v>8</v>
      </c>
      <c r="AL70" s="68"/>
      <c r="AM70" s="68"/>
      <c r="AN70" s="68"/>
      <c r="AO70" s="68">
        <v>9</v>
      </c>
      <c r="AP70" s="68"/>
      <c r="AQ70" s="68"/>
      <c r="AR70" s="68"/>
      <c r="AS70" s="68">
        <v>10</v>
      </c>
      <c r="AT70" s="68"/>
      <c r="AU70" s="68"/>
      <c r="AV70" s="68"/>
      <c r="AW70" s="68">
        <v>11</v>
      </c>
      <c r="AX70" s="68"/>
      <c r="AY70" s="68"/>
      <c r="AZ70" s="68"/>
      <c r="BA70" s="68">
        <v>12</v>
      </c>
      <c r="BB70" s="68"/>
      <c r="BC70" s="68"/>
      <c r="BD70" s="68"/>
      <c r="BE70" s="68">
        <v>13</v>
      </c>
      <c r="BF70" s="68"/>
      <c r="BG70" s="68"/>
      <c r="BH70" s="68"/>
      <c r="BI70" s="68"/>
      <c r="BJ70" s="68"/>
      <c r="BK70" s="68"/>
      <c r="BL70" s="68"/>
      <c r="BM70" s="68"/>
    </row>
    <row r="71" spans="1:65" ht="18" customHeight="1">
      <c r="A71" s="132"/>
      <c r="B71" s="133"/>
      <c r="C71" s="13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32"/>
      <c r="R71" s="133"/>
      <c r="S71" s="133"/>
      <c r="T71" s="134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123"/>
      <c r="BF71" s="123"/>
      <c r="BG71" s="123"/>
      <c r="BH71" s="123"/>
      <c r="BI71" s="123"/>
      <c r="BJ71" s="123"/>
      <c r="BK71" s="123"/>
      <c r="BL71" s="123"/>
      <c r="BM71" s="123"/>
    </row>
    <row r="72" spans="1:79" s="14" customFormat="1" ht="18" customHeight="1">
      <c r="A72" s="92" t="s">
        <v>71</v>
      </c>
      <c r="B72" s="93"/>
      <c r="C72" s="93"/>
      <c r="D72" s="75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1"/>
      <c r="Q72" s="92"/>
      <c r="R72" s="93"/>
      <c r="S72" s="93"/>
      <c r="T72" s="94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89" t="s">
        <v>71</v>
      </c>
      <c r="BF72" s="89"/>
      <c r="BG72" s="89"/>
      <c r="BH72" s="89"/>
      <c r="BI72" s="89"/>
      <c r="BJ72" s="89"/>
      <c r="BK72" s="89"/>
      <c r="BL72" s="89"/>
      <c r="BM72" s="89"/>
      <c r="CA72" s="14" t="s">
        <v>55</v>
      </c>
    </row>
    <row r="73" spans="1:65" s="14" customFormat="1" ht="18" customHeight="1">
      <c r="A73" s="92" t="s">
        <v>71</v>
      </c>
      <c r="B73" s="93"/>
      <c r="C73" s="93"/>
      <c r="D73" s="75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7"/>
      <c r="Q73" s="92"/>
      <c r="R73" s="93"/>
      <c r="S73" s="93"/>
      <c r="T73" s="94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89"/>
      <c r="BF73" s="89"/>
      <c r="BG73" s="89"/>
      <c r="BH73" s="89"/>
      <c r="BI73" s="89"/>
      <c r="BJ73" s="89"/>
      <c r="BK73" s="89"/>
      <c r="BL73" s="89"/>
      <c r="BM73" s="89"/>
    </row>
    <row r="74" spans="1:65" s="14" customFormat="1" ht="18" customHeight="1">
      <c r="A74" s="92" t="s">
        <v>71</v>
      </c>
      <c r="B74" s="93"/>
      <c r="C74" s="93"/>
      <c r="D74" s="75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7"/>
      <c r="Q74" s="92"/>
      <c r="R74" s="93"/>
      <c r="S74" s="93"/>
      <c r="T74" s="94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89"/>
      <c r="BF74" s="89"/>
      <c r="BG74" s="89"/>
      <c r="BH74" s="89"/>
      <c r="BI74" s="89"/>
      <c r="BJ74" s="89"/>
      <c r="BK74" s="89"/>
      <c r="BL74" s="89"/>
      <c r="BM74" s="89"/>
    </row>
    <row r="75" spans="1:65" s="14" customFormat="1" ht="18" customHeight="1">
      <c r="A75" s="92" t="s">
        <v>71</v>
      </c>
      <c r="B75" s="93"/>
      <c r="C75" s="93"/>
      <c r="D75" s="75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7"/>
      <c r="Q75" s="92"/>
      <c r="R75" s="93"/>
      <c r="S75" s="93"/>
      <c r="T75" s="94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89"/>
      <c r="BF75" s="89"/>
      <c r="BG75" s="89"/>
      <c r="BH75" s="89"/>
      <c r="BI75" s="89"/>
      <c r="BJ75" s="89"/>
      <c r="BK75" s="89"/>
      <c r="BL75" s="89"/>
      <c r="BM75" s="89"/>
    </row>
    <row r="76" spans="1:3" ht="26.25">
      <c r="A76" s="19"/>
      <c r="B76" s="19"/>
      <c r="C76" s="19"/>
    </row>
    <row r="77" spans="1:64" s="1" customFormat="1" ht="25.5" customHeight="1">
      <c r="A77" s="263" t="s">
        <v>256</v>
      </c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  <c r="AY77" s="228"/>
      <c r="AZ77" s="228"/>
      <c r="BA77" s="228"/>
      <c r="BB77" s="228"/>
      <c r="BC77" s="228"/>
      <c r="BD77" s="228"/>
      <c r="BE77" s="228"/>
      <c r="BF77" s="228"/>
      <c r="BG77" s="228"/>
      <c r="BH77" s="228"/>
      <c r="BI77" s="228"/>
      <c r="BJ77" s="228"/>
      <c r="BK77" s="228"/>
      <c r="BL77" s="228"/>
    </row>
    <row r="78" spans="1:64" s="1" customFormat="1" ht="25.5" customHeight="1">
      <c r="A78" s="263" t="s">
        <v>257</v>
      </c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8"/>
      <c r="BC78" s="228"/>
      <c r="BD78" s="228"/>
      <c r="BE78" s="228"/>
      <c r="BF78" s="228"/>
      <c r="BG78" s="228"/>
      <c r="BH78" s="228"/>
      <c r="BI78" s="228"/>
      <c r="BJ78" s="228"/>
      <c r="BK78" s="228"/>
      <c r="BL78" s="228"/>
    </row>
    <row r="79" spans="1:64" s="1" customFormat="1" ht="25.5" customHeight="1">
      <c r="A79" s="263" t="s">
        <v>258</v>
      </c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</row>
    <row r="81" spans="1:59" ht="33" customHeight="1">
      <c r="A81" s="135" t="s">
        <v>137</v>
      </c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11"/>
      <c r="AO81" s="136" t="s">
        <v>138</v>
      </c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</row>
    <row r="82" spans="23:59" s="1" customFormat="1" ht="21" customHeight="1">
      <c r="W82" s="262" t="s">
        <v>36</v>
      </c>
      <c r="X82" s="262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2"/>
      <c r="AK82" s="262"/>
      <c r="AL82" s="262"/>
      <c r="AM82" s="262"/>
      <c r="AO82" s="262" t="s">
        <v>37</v>
      </c>
      <c r="AP82" s="262"/>
      <c r="AQ82" s="262"/>
      <c r="AR82" s="262"/>
      <c r="AS82" s="262"/>
      <c r="AT82" s="262"/>
      <c r="AU82" s="262"/>
      <c r="AV82" s="262"/>
      <c r="AW82" s="262"/>
      <c r="AX82" s="262"/>
      <c r="AY82" s="262"/>
      <c r="AZ82" s="262"/>
      <c r="BA82" s="262"/>
      <c r="BB82" s="262"/>
      <c r="BC82" s="262"/>
      <c r="BD82" s="262"/>
      <c r="BE82" s="262"/>
      <c r="BF82" s="262"/>
      <c r="BG82" s="262"/>
    </row>
    <row r="83" spans="1:6" ht="21" customHeight="1">
      <c r="A83" s="129" t="s">
        <v>28</v>
      </c>
      <c r="B83" s="129"/>
      <c r="C83" s="129"/>
      <c r="D83" s="129"/>
      <c r="E83" s="129"/>
      <c r="F83" s="129"/>
    </row>
    <row r="84" ht="21" customHeight="1"/>
    <row r="85" spans="1:59" ht="33" customHeight="1">
      <c r="A85" s="135" t="s">
        <v>78</v>
      </c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11"/>
      <c r="AO85" s="136" t="s">
        <v>79</v>
      </c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</row>
    <row r="86" spans="23:59" s="1" customFormat="1" ht="21" customHeight="1">
      <c r="W86" s="262" t="s">
        <v>36</v>
      </c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262"/>
      <c r="AK86" s="262"/>
      <c r="AL86" s="262"/>
      <c r="AM86" s="262"/>
      <c r="AO86" s="262" t="s">
        <v>37</v>
      </c>
      <c r="AP86" s="262"/>
      <c r="AQ86" s="262"/>
      <c r="AR86" s="262"/>
      <c r="AS86" s="262"/>
      <c r="AT86" s="262"/>
      <c r="AU86" s="262"/>
      <c r="AV86" s="262"/>
      <c r="AW86" s="262"/>
      <c r="AX86" s="262"/>
      <c r="AY86" s="262"/>
      <c r="AZ86" s="262"/>
      <c r="BA86" s="262"/>
      <c r="BB86" s="262"/>
      <c r="BC86" s="262"/>
      <c r="BD86" s="262"/>
      <c r="BE86" s="262"/>
      <c r="BF86" s="262"/>
      <c r="BG86" s="262"/>
    </row>
  </sheetData>
  <sheetProtection/>
  <mergeCells count="291">
    <mergeCell ref="A83:F83"/>
    <mergeCell ref="A85:V85"/>
    <mergeCell ref="W85:AM85"/>
    <mergeCell ref="AO85:BG85"/>
    <mergeCell ref="AS74:AV74"/>
    <mergeCell ref="AW74:AZ74"/>
    <mergeCell ref="W86:AM86"/>
    <mergeCell ref="AO86:BG86"/>
    <mergeCell ref="W82:AM82"/>
    <mergeCell ref="AO82:BG82"/>
    <mergeCell ref="AW75:AZ75"/>
    <mergeCell ref="A79:BL79"/>
    <mergeCell ref="BA75:BD75"/>
    <mergeCell ref="BE75:BM75"/>
    <mergeCell ref="A74:C74"/>
    <mergeCell ref="D74:P74"/>
    <mergeCell ref="U75:X75"/>
    <mergeCell ref="AO74:AR74"/>
    <mergeCell ref="AC75:AF75"/>
    <mergeCell ref="AG75:AJ75"/>
    <mergeCell ref="AK75:AN75"/>
    <mergeCell ref="D75:P75"/>
    <mergeCell ref="Q75:T75"/>
    <mergeCell ref="Y75:AB75"/>
    <mergeCell ref="A81:V81"/>
    <mergeCell ref="W81:AM81"/>
    <mergeCell ref="AO81:BG81"/>
    <mergeCell ref="A75:C75"/>
    <mergeCell ref="A77:BL77"/>
    <mergeCell ref="A78:BL78"/>
    <mergeCell ref="AO75:AR75"/>
    <mergeCell ref="AS75:AV75"/>
    <mergeCell ref="BA73:BD73"/>
    <mergeCell ref="BE73:BM73"/>
    <mergeCell ref="BE74:BM74"/>
    <mergeCell ref="Q74:T74"/>
    <mergeCell ref="U74:X74"/>
    <mergeCell ref="Y74:AB74"/>
    <mergeCell ref="AC74:AF74"/>
    <mergeCell ref="AG74:AJ74"/>
    <mergeCell ref="AK74:AN74"/>
    <mergeCell ref="BA74:BD74"/>
    <mergeCell ref="AS72:AV72"/>
    <mergeCell ref="AW72:AZ72"/>
    <mergeCell ref="AC73:AF73"/>
    <mergeCell ref="AG73:AJ73"/>
    <mergeCell ref="AK73:AN73"/>
    <mergeCell ref="AO73:AR73"/>
    <mergeCell ref="BA72:BD72"/>
    <mergeCell ref="BE72:BM72"/>
    <mergeCell ref="A73:C73"/>
    <mergeCell ref="D73:P73"/>
    <mergeCell ref="Q73:T73"/>
    <mergeCell ref="U73:X73"/>
    <mergeCell ref="Y73:AB73"/>
    <mergeCell ref="AS73:AV73"/>
    <mergeCell ref="AW73:AZ73"/>
    <mergeCell ref="AO72:AR72"/>
    <mergeCell ref="BA71:BD71"/>
    <mergeCell ref="BE71:BM71"/>
    <mergeCell ref="A72:C72"/>
    <mergeCell ref="D72:P72"/>
    <mergeCell ref="Q72:T72"/>
    <mergeCell ref="U72:X72"/>
    <mergeCell ref="Y72:AB72"/>
    <mergeCell ref="AC72:AF72"/>
    <mergeCell ref="AG72:AJ72"/>
    <mergeCell ref="AK72:AN72"/>
    <mergeCell ref="AS70:AV70"/>
    <mergeCell ref="AW70:AZ70"/>
    <mergeCell ref="AC71:AF71"/>
    <mergeCell ref="AG71:AJ71"/>
    <mergeCell ref="AK71:AN71"/>
    <mergeCell ref="AO71:AR71"/>
    <mergeCell ref="BA70:BD70"/>
    <mergeCell ref="BE70:BM70"/>
    <mergeCell ref="A71:C71"/>
    <mergeCell ref="D71:P71"/>
    <mergeCell ref="Q71:T71"/>
    <mergeCell ref="U71:X71"/>
    <mergeCell ref="Y71:AB71"/>
    <mergeCell ref="AS71:AV71"/>
    <mergeCell ref="AW71:AZ71"/>
    <mergeCell ref="AO70:AR70"/>
    <mergeCell ref="A70:C70"/>
    <mergeCell ref="D70:P70"/>
    <mergeCell ref="Q70:T70"/>
    <mergeCell ref="U70:X70"/>
    <mergeCell ref="Y70:AB70"/>
    <mergeCell ref="AC70:AF70"/>
    <mergeCell ref="AG70:AJ70"/>
    <mergeCell ref="AK70:AN70"/>
    <mergeCell ref="A65:BM65"/>
    <mergeCell ref="A66:BL66"/>
    <mergeCell ref="A68:C69"/>
    <mergeCell ref="D68:P69"/>
    <mergeCell ref="Q68:T69"/>
    <mergeCell ref="U68:AF68"/>
    <mergeCell ref="AG68:AR68"/>
    <mergeCell ref="AS68:BD68"/>
    <mergeCell ref="Y69:AB69"/>
    <mergeCell ref="AC69:AF69"/>
    <mergeCell ref="AE63:AN63"/>
    <mergeCell ref="AO63:BC63"/>
    <mergeCell ref="BE68:BM69"/>
    <mergeCell ref="U69:X69"/>
    <mergeCell ref="AO69:AR69"/>
    <mergeCell ref="AS69:AV69"/>
    <mergeCell ref="AG69:AJ69"/>
    <mergeCell ref="AK69:AN69"/>
    <mergeCell ref="AW69:AZ69"/>
    <mergeCell ref="BA69:BD69"/>
    <mergeCell ref="A63:F63"/>
    <mergeCell ref="G63:L63"/>
    <mergeCell ref="M63:Y63"/>
    <mergeCell ref="Z63:AD63"/>
    <mergeCell ref="A61:F61"/>
    <mergeCell ref="G61:L61"/>
    <mergeCell ref="M61:Y61"/>
    <mergeCell ref="Z61:AD61"/>
    <mergeCell ref="A62:F62"/>
    <mergeCell ref="G62:L62"/>
    <mergeCell ref="M62:Y62"/>
    <mergeCell ref="Z62:AD62"/>
    <mergeCell ref="AE62:AN62"/>
    <mergeCell ref="AO62:BC62"/>
    <mergeCell ref="AE61:AN61"/>
    <mergeCell ref="AO61:BC61"/>
    <mergeCell ref="AE59:AN59"/>
    <mergeCell ref="AO59:BC59"/>
    <mergeCell ref="M60:Y60"/>
    <mergeCell ref="Z60:AD60"/>
    <mergeCell ref="AE60:AN60"/>
    <mergeCell ref="AO60:BC60"/>
    <mergeCell ref="A59:F59"/>
    <mergeCell ref="G59:L59"/>
    <mergeCell ref="M59:Y59"/>
    <mergeCell ref="Z59:AD59"/>
    <mergeCell ref="A60:F60"/>
    <mergeCell ref="G60:L60"/>
    <mergeCell ref="AO58:BC58"/>
    <mergeCell ref="A57:F57"/>
    <mergeCell ref="G57:L57"/>
    <mergeCell ref="M57:Y57"/>
    <mergeCell ref="Z57:AD57"/>
    <mergeCell ref="AE57:AN57"/>
    <mergeCell ref="AO57:BC57"/>
    <mergeCell ref="A58:F58"/>
    <mergeCell ref="Z56:AD56"/>
    <mergeCell ref="AE58:AN58"/>
    <mergeCell ref="Z58:AD58"/>
    <mergeCell ref="AE56:AN56"/>
    <mergeCell ref="A56:F56"/>
    <mergeCell ref="G58:L58"/>
    <mergeCell ref="M58:Y58"/>
    <mergeCell ref="G56:L56"/>
    <mergeCell ref="M56:Y56"/>
    <mergeCell ref="AO49:AV49"/>
    <mergeCell ref="A52:BL52"/>
    <mergeCell ref="AO56:BC56"/>
    <mergeCell ref="A53:BL53"/>
    <mergeCell ref="A55:F55"/>
    <mergeCell ref="G55:L55"/>
    <mergeCell ref="M55:Y55"/>
    <mergeCell ref="Z55:AD55"/>
    <mergeCell ref="AE55:AN55"/>
    <mergeCell ref="AO55:BC55"/>
    <mergeCell ref="A49:P49"/>
    <mergeCell ref="Q49:X49"/>
    <mergeCell ref="Y49:AF49"/>
    <mergeCell ref="AG49:AN49"/>
    <mergeCell ref="AO47:AV47"/>
    <mergeCell ref="A48:P48"/>
    <mergeCell ref="Q48:X48"/>
    <mergeCell ref="Y48:AF48"/>
    <mergeCell ref="AG48:AN48"/>
    <mergeCell ref="AO48:AV48"/>
    <mergeCell ref="A47:P47"/>
    <mergeCell ref="Q47:X47"/>
    <mergeCell ref="Y47:AF47"/>
    <mergeCell ref="AG47:AN47"/>
    <mergeCell ref="AS40:AZ40"/>
    <mergeCell ref="A42:BL42"/>
    <mergeCell ref="A43:BL43"/>
    <mergeCell ref="A45:P46"/>
    <mergeCell ref="Q45:X46"/>
    <mergeCell ref="Y45:AF46"/>
    <mergeCell ref="AG45:AN46"/>
    <mergeCell ref="AO45:AV46"/>
    <mergeCell ref="A40:C40"/>
    <mergeCell ref="D40:I40"/>
    <mergeCell ref="D39:I39"/>
    <mergeCell ref="J39:O39"/>
    <mergeCell ref="P39:AB39"/>
    <mergeCell ref="AC39:AJ39"/>
    <mergeCell ref="J40:O40"/>
    <mergeCell ref="P40:AB40"/>
    <mergeCell ref="AC40:AJ40"/>
    <mergeCell ref="AK40:AR40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8:AZ38"/>
    <mergeCell ref="A39:C39"/>
    <mergeCell ref="AS36:AZ36"/>
    <mergeCell ref="A37:C37"/>
    <mergeCell ref="D37:I37"/>
    <mergeCell ref="J37:O37"/>
    <mergeCell ref="P37:AB37"/>
    <mergeCell ref="AC37:AJ37"/>
    <mergeCell ref="AK37:AR37"/>
    <mergeCell ref="AS37:AZ37"/>
    <mergeCell ref="A36:C36"/>
    <mergeCell ref="D36:I36"/>
    <mergeCell ref="A31:BL31"/>
    <mergeCell ref="A32:BL32"/>
    <mergeCell ref="A34:C35"/>
    <mergeCell ref="D34:I35"/>
    <mergeCell ref="J34:O35"/>
    <mergeCell ref="P34:AB35"/>
    <mergeCell ref="AC34:AJ35"/>
    <mergeCell ref="AK34:AR35"/>
    <mergeCell ref="AS34:AZ35"/>
    <mergeCell ref="J36:O36"/>
    <mergeCell ref="P36:AB36"/>
    <mergeCell ref="AC36:AJ36"/>
    <mergeCell ref="AK36:AR36"/>
    <mergeCell ref="A28:F28"/>
    <mergeCell ref="G28:L28"/>
    <mergeCell ref="M28:R28"/>
    <mergeCell ref="S28:BL28"/>
    <mergeCell ref="A29:F29"/>
    <mergeCell ref="G29:L29"/>
    <mergeCell ref="M29:R29"/>
    <mergeCell ref="S29:BL29"/>
    <mergeCell ref="L23:BL23"/>
    <mergeCell ref="A27:F27"/>
    <mergeCell ref="G27:L27"/>
    <mergeCell ref="M27:R27"/>
    <mergeCell ref="S27:BL27"/>
    <mergeCell ref="A26:F26"/>
    <mergeCell ref="G26:L26"/>
    <mergeCell ref="M26:R26"/>
    <mergeCell ref="S26:BL26"/>
    <mergeCell ref="A24:BL24"/>
    <mergeCell ref="A21:BL21"/>
    <mergeCell ref="A20:T20"/>
    <mergeCell ref="U20:X20"/>
    <mergeCell ref="Y20:AM20"/>
    <mergeCell ref="AN20:AQ20"/>
    <mergeCell ref="AC19:BL19"/>
    <mergeCell ref="AR20:BC20"/>
    <mergeCell ref="BD20:BG20"/>
    <mergeCell ref="BH20:BL20"/>
    <mergeCell ref="A17:K17"/>
    <mergeCell ref="L17:BL17"/>
    <mergeCell ref="A23:K23"/>
    <mergeCell ref="A22:BL22"/>
    <mergeCell ref="A18:B18"/>
    <mergeCell ref="C18:K18"/>
    <mergeCell ref="L18:AB18"/>
    <mergeCell ref="AC18:BL18"/>
    <mergeCell ref="A19:K19"/>
    <mergeCell ref="L19:AB19"/>
    <mergeCell ref="L15:BL15"/>
    <mergeCell ref="A16:B16"/>
    <mergeCell ref="C16:K16"/>
    <mergeCell ref="L16:BL16"/>
    <mergeCell ref="A14:B14"/>
    <mergeCell ref="C14:K14"/>
    <mergeCell ref="L14:BL14"/>
    <mergeCell ref="AO7:BL7"/>
    <mergeCell ref="AO1:BL1"/>
    <mergeCell ref="AO2:BL2"/>
    <mergeCell ref="AO3:BL3"/>
    <mergeCell ref="AO4:BL4"/>
    <mergeCell ref="BM22:DX22"/>
    <mergeCell ref="DY22:GJ22"/>
    <mergeCell ref="GK22:IV22"/>
    <mergeCell ref="AO5:BF5"/>
    <mergeCell ref="AO6:BF6"/>
    <mergeCell ref="AO8:BF8"/>
    <mergeCell ref="AO9:BF9"/>
    <mergeCell ref="A12:BL12"/>
    <mergeCell ref="A13:BL13"/>
    <mergeCell ref="A15:K15"/>
  </mergeCells>
  <printOptions/>
  <pageMargins left="0.32" right="0.33" top="0.52" bottom="0.58" header="0" footer="0"/>
  <pageSetup fitToHeight="999" horizontalDpi="600" verticalDpi="600" orientation="landscape" paperSize="9" scale="47" r:id="rId1"/>
  <rowBreaks count="2" manualBreakCount="2">
    <brk id="30" max="64" man="1"/>
    <brk id="64" max="6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CA109"/>
  <sheetViews>
    <sheetView tabSelected="1" view="pageBreakPreview" zoomScale="60" zoomScaleNormal="90" zoomScalePageLayoutView="0" workbookViewId="0" topLeftCell="A53">
      <selection activeCell="BF49" sqref="BF49:BG49"/>
    </sheetView>
  </sheetViews>
  <sheetFormatPr defaultColWidth="9.00390625" defaultRowHeight="12.75"/>
  <cols>
    <col min="1" max="64" width="4.75390625" style="9" customWidth="1"/>
    <col min="65" max="65" width="4.00390625" style="9" customWidth="1"/>
    <col min="66" max="78" width="3.00390625" style="9" customWidth="1"/>
    <col min="79" max="79" width="0" style="9" hidden="1" customWidth="1"/>
    <col min="80" max="16384" width="9.125" style="9" customWidth="1"/>
  </cols>
  <sheetData>
    <row r="1" spans="41:64" ht="58.5" customHeight="1">
      <c r="AO1" s="146" t="s">
        <v>82</v>
      </c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</row>
    <row r="2" spans="41:64" ht="35.25" customHeight="1"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41:64" s="10" customFormat="1" ht="66" customHeight="1">
      <c r="AO3" s="230" t="s">
        <v>139</v>
      </c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</row>
    <row r="4" spans="41:64" ht="42" customHeight="1">
      <c r="AO4" s="231" t="s">
        <v>271</v>
      </c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</row>
    <row r="5" spans="41:58" s="1" customFormat="1" ht="27" customHeight="1">
      <c r="AO5" s="227" t="s">
        <v>64</v>
      </c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</row>
    <row r="6" spans="41:58" ht="15.7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41:64" ht="24" customHeight="1">
      <c r="AO7" s="233" t="s">
        <v>273</v>
      </c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</row>
    <row r="8" spans="41:58" s="1" customFormat="1" ht="27" customHeight="1">
      <c r="AO8" s="228" t="s">
        <v>1</v>
      </c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</row>
    <row r="9" spans="41:58" ht="33" customHeight="1">
      <c r="AO9" s="265" t="s">
        <v>279</v>
      </c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</row>
    <row r="10" ht="26.25"/>
    <row r="11" s="10" customFormat="1" ht="26.25"/>
    <row r="12" spans="1:64" s="21" customFormat="1" ht="40.5" customHeight="1">
      <c r="A12" s="187" t="s">
        <v>65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</row>
    <row r="13" spans="1:64" s="21" customFormat="1" ht="40.5" customHeight="1">
      <c r="A13" s="187" t="s">
        <v>80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</row>
    <row r="14" spans="1:64" s="10" customFormat="1" ht="53.25" customHeight="1">
      <c r="A14" s="119">
        <v>1</v>
      </c>
      <c r="B14" s="119"/>
      <c r="C14" s="191">
        <v>10</v>
      </c>
      <c r="D14" s="191"/>
      <c r="E14" s="191"/>
      <c r="F14" s="191"/>
      <c r="G14" s="191"/>
      <c r="H14" s="191"/>
      <c r="I14" s="191"/>
      <c r="J14" s="191"/>
      <c r="K14" s="191"/>
      <c r="L14" s="232" t="s">
        <v>271</v>
      </c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</row>
    <row r="15" spans="1:64" s="5" customFormat="1" ht="33" customHeight="1">
      <c r="A15" s="264" t="s">
        <v>2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 t="s">
        <v>3</v>
      </c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</row>
    <row r="16" spans="1:64" s="10" customFormat="1" ht="39" customHeight="1">
      <c r="A16" s="119" t="s">
        <v>29</v>
      </c>
      <c r="B16" s="119"/>
      <c r="C16" s="191">
        <v>10101</v>
      </c>
      <c r="D16" s="191"/>
      <c r="E16" s="191"/>
      <c r="F16" s="191"/>
      <c r="G16" s="191"/>
      <c r="H16" s="191"/>
      <c r="I16" s="191"/>
      <c r="J16" s="191"/>
      <c r="K16" s="191"/>
      <c r="L16" s="232" t="s">
        <v>271</v>
      </c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</row>
    <row r="17" spans="1:64" s="5" customFormat="1" ht="28.5" customHeight="1">
      <c r="A17" s="264" t="s">
        <v>2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 t="s">
        <v>4</v>
      </c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</row>
    <row r="18" spans="1:64" s="10" customFormat="1" ht="46.5" customHeight="1">
      <c r="A18" s="119">
        <v>3</v>
      </c>
      <c r="B18" s="119"/>
      <c r="C18" s="191">
        <v>1015030</v>
      </c>
      <c r="D18" s="191"/>
      <c r="E18" s="191"/>
      <c r="F18" s="191"/>
      <c r="G18" s="191"/>
      <c r="H18" s="191"/>
      <c r="I18" s="191"/>
      <c r="J18" s="191"/>
      <c r="K18" s="191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21" t="s">
        <v>234</v>
      </c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</row>
    <row r="19" spans="1:64" s="5" customFormat="1" ht="33" customHeight="1">
      <c r="A19" s="264" t="s">
        <v>2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 t="s">
        <v>266</v>
      </c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 t="s">
        <v>5</v>
      </c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</row>
    <row r="20" spans="1:64" s="12" customFormat="1" ht="69" customHeight="1">
      <c r="A20" s="193" t="s">
        <v>6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18">
        <v>1345500</v>
      </c>
      <c r="V20" s="118"/>
      <c r="W20" s="118"/>
      <c r="X20" s="118"/>
      <c r="Y20" s="119" t="s">
        <v>7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8">
        <v>1345500</v>
      </c>
      <c r="AO20" s="118"/>
      <c r="AP20" s="118"/>
      <c r="AQ20" s="118"/>
      <c r="AR20" s="119" t="s">
        <v>8</v>
      </c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8">
        <v>0</v>
      </c>
      <c r="BE20" s="118"/>
      <c r="BF20" s="118"/>
      <c r="BG20" s="118"/>
      <c r="BH20" s="119" t="s">
        <v>9</v>
      </c>
      <c r="BI20" s="119"/>
      <c r="BJ20" s="119"/>
      <c r="BK20" s="119"/>
      <c r="BL20" s="119"/>
    </row>
    <row r="21" spans="1:64" s="12" customFormat="1" ht="49.5" customHeight="1">
      <c r="A21" s="195" t="s">
        <v>10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</row>
    <row r="22" spans="1:64" s="10" customFormat="1" ht="94.5" customHeight="1">
      <c r="A22" s="121" t="s">
        <v>260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</row>
    <row r="23" spans="1:64" s="14" customFormat="1" ht="63" customHeight="1">
      <c r="A23" s="88" t="s">
        <v>11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122" t="s">
        <v>235</v>
      </c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</row>
    <row r="24" spans="1:64" s="14" customFormat="1" ht="31.5" customHeight="1">
      <c r="A24" s="88" t="s">
        <v>12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</row>
    <row r="25" ht="26.25"/>
    <row r="26" spans="1:64" ht="27.75" customHeight="1">
      <c r="A26" s="68" t="s">
        <v>15</v>
      </c>
      <c r="B26" s="68"/>
      <c r="C26" s="68"/>
      <c r="D26" s="68"/>
      <c r="E26" s="68"/>
      <c r="F26" s="68"/>
      <c r="G26" s="68" t="s">
        <v>14</v>
      </c>
      <c r="H26" s="68"/>
      <c r="I26" s="68"/>
      <c r="J26" s="68"/>
      <c r="K26" s="68"/>
      <c r="L26" s="68"/>
      <c r="M26" s="68" t="s">
        <v>30</v>
      </c>
      <c r="N26" s="68"/>
      <c r="O26" s="68"/>
      <c r="P26" s="68"/>
      <c r="Q26" s="68"/>
      <c r="R26" s="68"/>
      <c r="S26" s="68" t="s">
        <v>13</v>
      </c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64" ht="25.5" customHeight="1">
      <c r="A27" s="68">
        <v>1</v>
      </c>
      <c r="B27" s="68"/>
      <c r="C27" s="68"/>
      <c r="D27" s="68"/>
      <c r="E27" s="68"/>
      <c r="F27" s="68"/>
      <c r="G27" s="68">
        <v>2</v>
      </c>
      <c r="H27" s="68"/>
      <c r="I27" s="68"/>
      <c r="J27" s="68"/>
      <c r="K27" s="68"/>
      <c r="L27" s="68"/>
      <c r="M27" s="68">
        <v>3</v>
      </c>
      <c r="N27" s="68"/>
      <c r="O27" s="68"/>
      <c r="P27" s="68"/>
      <c r="Q27" s="68"/>
      <c r="R27" s="68"/>
      <c r="S27" s="68">
        <v>4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spans="1:79" ht="25.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CA28" s="9" t="s">
        <v>46</v>
      </c>
    </row>
    <row r="29" spans="1:79" ht="25.5" customHeight="1">
      <c r="A29" s="68">
        <v>1</v>
      </c>
      <c r="B29" s="68"/>
      <c r="C29" s="68"/>
      <c r="D29" s="68"/>
      <c r="E29" s="68"/>
      <c r="F29" s="68"/>
      <c r="G29" s="91" t="s">
        <v>233</v>
      </c>
      <c r="H29" s="91"/>
      <c r="I29" s="91"/>
      <c r="J29" s="91"/>
      <c r="K29" s="91"/>
      <c r="L29" s="91"/>
      <c r="M29" s="91" t="s">
        <v>211</v>
      </c>
      <c r="N29" s="91"/>
      <c r="O29" s="91"/>
      <c r="P29" s="91"/>
      <c r="Q29" s="91"/>
      <c r="R29" s="91"/>
      <c r="S29" s="124" t="s">
        <v>232</v>
      </c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CA29" s="9" t="s">
        <v>47</v>
      </c>
    </row>
    <row r="30" spans="1:64" ht="26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s="14" customFormat="1" ht="35.25" customHeight="1">
      <c r="A31" s="120" t="s">
        <v>16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</row>
    <row r="32" spans="1:64" ht="27" customHeight="1">
      <c r="A32" s="99" t="s">
        <v>81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</row>
    <row r="33" ht="3.75" customHeight="1"/>
    <row r="34" spans="1:52" ht="28.5" customHeight="1">
      <c r="A34" s="68" t="s">
        <v>15</v>
      </c>
      <c r="B34" s="68"/>
      <c r="C34" s="68"/>
      <c r="D34" s="68" t="s">
        <v>14</v>
      </c>
      <c r="E34" s="68"/>
      <c r="F34" s="68"/>
      <c r="G34" s="68"/>
      <c r="H34" s="68"/>
      <c r="I34" s="68"/>
      <c r="J34" s="68" t="s">
        <v>30</v>
      </c>
      <c r="K34" s="68"/>
      <c r="L34" s="68"/>
      <c r="M34" s="68"/>
      <c r="N34" s="68"/>
      <c r="O34" s="68"/>
      <c r="P34" s="68" t="s">
        <v>17</v>
      </c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 t="s">
        <v>20</v>
      </c>
      <c r="AD34" s="68"/>
      <c r="AE34" s="68"/>
      <c r="AF34" s="68"/>
      <c r="AG34" s="68"/>
      <c r="AH34" s="68"/>
      <c r="AI34" s="68"/>
      <c r="AJ34" s="68"/>
      <c r="AK34" s="68" t="s">
        <v>19</v>
      </c>
      <c r="AL34" s="68"/>
      <c r="AM34" s="68"/>
      <c r="AN34" s="68"/>
      <c r="AO34" s="68"/>
      <c r="AP34" s="68"/>
      <c r="AQ34" s="68"/>
      <c r="AR34" s="68"/>
      <c r="AS34" s="68" t="s">
        <v>18</v>
      </c>
      <c r="AT34" s="68"/>
      <c r="AU34" s="68"/>
      <c r="AV34" s="68"/>
      <c r="AW34" s="68"/>
      <c r="AX34" s="68"/>
      <c r="AY34" s="68"/>
      <c r="AZ34" s="68"/>
    </row>
    <row r="35" spans="1:52" ht="28.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</row>
    <row r="36" spans="1:52" ht="21" customHeight="1">
      <c r="A36" s="68">
        <v>1</v>
      </c>
      <c r="B36" s="68"/>
      <c r="C36" s="68"/>
      <c r="D36" s="68">
        <v>2</v>
      </c>
      <c r="E36" s="68"/>
      <c r="F36" s="68"/>
      <c r="G36" s="68"/>
      <c r="H36" s="68"/>
      <c r="I36" s="68"/>
      <c r="J36" s="68">
        <v>3</v>
      </c>
      <c r="K36" s="68"/>
      <c r="L36" s="68"/>
      <c r="M36" s="68"/>
      <c r="N36" s="68"/>
      <c r="O36" s="68"/>
      <c r="P36" s="68">
        <v>4</v>
      </c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>
        <v>5</v>
      </c>
      <c r="AD36" s="68"/>
      <c r="AE36" s="68"/>
      <c r="AF36" s="68"/>
      <c r="AG36" s="68"/>
      <c r="AH36" s="68"/>
      <c r="AI36" s="68"/>
      <c r="AJ36" s="68"/>
      <c r="AK36" s="68">
        <v>6</v>
      </c>
      <c r="AL36" s="68"/>
      <c r="AM36" s="68"/>
      <c r="AN36" s="68"/>
      <c r="AO36" s="68"/>
      <c r="AP36" s="68"/>
      <c r="AQ36" s="68"/>
      <c r="AR36" s="68"/>
      <c r="AS36" s="68">
        <v>7</v>
      </c>
      <c r="AT36" s="68"/>
      <c r="AU36" s="68"/>
      <c r="AV36" s="68"/>
      <c r="AW36" s="68"/>
      <c r="AX36" s="68"/>
      <c r="AY36" s="68"/>
      <c r="AZ36" s="68"/>
    </row>
    <row r="37" spans="1:79" s="14" customFormat="1" ht="12.75" customHeight="1" hidden="1">
      <c r="A37" s="68" t="s">
        <v>38</v>
      </c>
      <c r="B37" s="68"/>
      <c r="C37" s="68"/>
      <c r="D37" s="68" t="s">
        <v>39</v>
      </c>
      <c r="E37" s="68"/>
      <c r="F37" s="68"/>
      <c r="G37" s="68"/>
      <c r="H37" s="68"/>
      <c r="I37" s="68"/>
      <c r="J37" s="68" t="s">
        <v>40</v>
      </c>
      <c r="K37" s="68"/>
      <c r="L37" s="68"/>
      <c r="M37" s="68"/>
      <c r="N37" s="68"/>
      <c r="O37" s="68"/>
      <c r="P37" s="123" t="s">
        <v>41</v>
      </c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67" t="s">
        <v>42</v>
      </c>
      <c r="AD37" s="67"/>
      <c r="AE37" s="67"/>
      <c r="AF37" s="67"/>
      <c r="AG37" s="67"/>
      <c r="AH37" s="67"/>
      <c r="AI37" s="67"/>
      <c r="AJ37" s="67"/>
      <c r="AK37" s="67" t="s">
        <v>43</v>
      </c>
      <c r="AL37" s="67"/>
      <c r="AM37" s="67"/>
      <c r="AN37" s="67"/>
      <c r="AO37" s="67"/>
      <c r="AP37" s="67"/>
      <c r="AQ37" s="67"/>
      <c r="AR37" s="67"/>
      <c r="AS37" s="125" t="s">
        <v>44</v>
      </c>
      <c r="AT37" s="67"/>
      <c r="AU37" s="67"/>
      <c r="AV37" s="67"/>
      <c r="AW37" s="67"/>
      <c r="AX37" s="67"/>
      <c r="AY37" s="67"/>
      <c r="AZ37" s="67"/>
      <c r="CA37" s="14" t="s">
        <v>48</v>
      </c>
    </row>
    <row r="38" spans="1:79" s="14" customFormat="1" ht="20.25" customHeight="1">
      <c r="A38" s="269"/>
      <c r="B38" s="270"/>
      <c r="C38" s="271"/>
      <c r="D38" s="92"/>
      <c r="E38" s="93"/>
      <c r="F38" s="93"/>
      <c r="G38" s="93"/>
      <c r="H38" s="93"/>
      <c r="I38" s="94"/>
      <c r="J38" s="58"/>
      <c r="K38" s="59"/>
      <c r="L38" s="59"/>
      <c r="M38" s="59"/>
      <c r="N38" s="59"/>
      <c r="O38" s="52"/>
      <c r="P38" s="75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1"/>
      <c r="AC38" s="266"/>
      <c r="AD38" s="267"/>
      <c r="AE38" s="267"/>
      <c r="AF38" s="267"/>
      <c r="AG38" s="267"/>
      <c r="AH38" s="267"/>
      <c r="AI38" s="267"/>
      <c r="AJ38" s="268"/>
      <c r="AK38" s="266"/>
      <c r="AL38" s="267"/>
      <c r="AM38" s="267"/>
      <c r="AN38" s="267"/>
      <c r="AO38" s="267"/>
      <c r="AP38" s="267"/>
      <c r="AQ38" s="267"/>
      <c r="AR38" s="268"/>
      <c r="AS38" s="266"/>
      <c r="AT38" s="267"/>
      <c r="AU38" s="267"/>
      <c r="AV38" s="267"/>
      <c r="AW38" s="267"/>
      <c r="AX38" s="267"/>
      <c r="AY38" s="267"/>
      <c r="AZ38" s="268"/>
      <c r="CA38" s="14" t="s">
        <v>49</v>
      </c>
    </row>
    <row r="39" spans="1:52" ht="102" customHeight="1">
      <c r="A39" s="68">
        <v>1</v>
      </c>
      <c r="B39" s="68"/>
      <c r="C39" s="68"/>
      <c r="D39" s="91" t="s">
        <v>233</v>
      </c>
      <c r="E39" s="91"/>
      <c r="F39" s="91"/>
      <c r="G39" s="91"/>
      <c r="H39" s="91"/>
      <c r="I39" s="91"/>
      <c r="J39" s="183" t="s">
        <v>211</v>
      </c>
      <c r="K39" s="183"/>
      <c r="L39" s="183"/>
      <c r="M39" s="183"/>
      <c r="N39" s="183"/>
      <c r="O39" s="183"/>
      <c r="P39" s="72" t="s">
        <v>262</v>
      </c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20"/>
      <c r="AC39" s="126">
        <v>1345.5</v>
      </c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>
        <f>AC39+AK39</f>
        <v>1345.5</v>
      </c>
      <c r="AT39" s="126"/>
      <c r="AU39" s="126"/>
      <c r="AV39" s="126"/>
      <c r="AW39" s="126"/>
      <c r="AX39" s="126"/>
      <c r="AY39" s="126"/>
      <c r="AZ39" s="126"/>
    </row>
    <row r="40" spans="1:52" s="14" customFormat="1" ht="39" customHeight="1">
      <c r="A40" s="86"/>
      <c r="B40" s="86"/>
      <c r="C40" s="86"/>
      <c r="D40" s="87" t="s">
        <v>71</v>
      </c>
      <c r="E40" s="87"/>
      <c r="F40" s="87"/>
      <c r="G40" s="87"/>
      <c r="H40" s="87"/>
      <c r="I40" s="87"/>
      <c r="J40" s="87" t="s">
        <v>71</v>
      </c>
      <c r="K40" s="87"/>
      <c r="L40" s="87"/>
      <c r="M40" s="87"/>
      <c r="N40" s="87"/>
      <c r="O40" s="87"/>
      <c r="P40" s="75" t="s">
        <v>72</v>
      </c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128">
        <f>SUM(AC39:AJ39)</f>
        <v>1345.5</v>
      </c>
      <c r="AD40" s="128"/>
      <c r="AE40" s="128"/>
      <c r="AF40" s="128"/>
      <c r="AG40" s="128"/>
      <c r="AH40" s="128"/>
      <c r="AI40" s="128"/>
      <c r="AJ40" s="128"/>
      <c r="AK40" s="128">
        <f>SUM(AK39:AR39)</f>
        <v>0</v>
      </c>
      <c r="AL40" s="128"/>
      <c r="AM40" s="128"/>
      <c r="AN40" s="128"/>
      <c r="AO40" s="128"/>
      <c r="AP40" s="128"/>
      <c r="AQ40" s="128"/>
      <c r="AR40" s="128"/>
      <c r="AS40" s="128">
        <f>AC40+AK40</f>
        <v>1345.5</v>
      </c>
      <c r="AT40" s="128"/>
      <c r="AU40" s="128"/>
      <c r="AV40" s="128"/>
      <c r="AW40" s="128"/>
      <c r="AX40" s="128"/>
      <c r="AY40" s="128"/>
      <c r="AZ40" s="128"/>
    </row>
    <row r="41" ht="26.25"/>
    <row r="42" spans="1:64" s="14" customFormat="1" ht="24.75" customHeight="1">
      <c r="A42" s="120" t="s">
        <v>32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</row>
    <row r="43" spans="1:64" ht="24.75" customHeight="1">
      <c r="A43" s="99" t="s">
        <v>81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</row>
    <row r="44" ht="26.25"/>
    <row r="45" spans="1:48" ht="15.75" customHeight="1">
      <c r="A45" s="68" t="s">
        <v>31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 t="s">
        <v>14</v>
      </c>
      <c r="R45" s="68"/>
      <c r="S45" s="68"/>
      <c r="T45" s="68"/>
      <c r="U45" s="68"/>
      <c r="V45" s="68"/>
      <c r="W45" s="68"/>
      <c r="X45" s="68"/>
      <c r="Y45" s="68" t="s">
        <v>20</v>
      </c>
      <c r="Z45" s="68"/>
      <c r="AA45" s="68"/>
      <c r="AB45" s="68"/>
      <c r="AC45" s="68"/>
      <c r="AD45" s="68"/>
      <c r="AE45" s="68"/>
      <c r="AF45" s="68"/>
      <c r="AG45" s="68" t="s">
        <v>19</v>
      </c>
      <c r="AH45" s="68"/>
      <c r="AI45" s="68"/>
      <c r="AJ45" s="68"/>
      <c r="AK45" s="68"/>
      <c r="AL45" s="68"/>
      <c r="AM45" s="68"/>
      <c r="AN45" s="68"/>
      <c r="AO45" s="68" t="s">
        <v>18</v>
      </c>
      <c r="AP45" s="68"/>
      <c r="AQ45" s="68"/>
      <c r="AR45" s="68"/>
      <c r="AS45" s="68"/>
      <c r="AT45" s="68"/>
      <c r="AU45" s="68"/>
      <c r="AV45" s="68"/>
    </row>
    <row r="46" spans="1:48" ht="28.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</row>
    <row r="47" spans="1:48" ht="23.25" customHeight="1">
      <c r="A47" s="68">
        <v>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>
        <v>2</v>
      </c>
      <c r="R47" s="68"/>
      <c r="S47" s="68"/>
      <c r="T47" s="68"/>
      <c r="U47" s="68"/>
      <c r="V47" s="68"/>
      <c r="W47" s="68"/>
      <c r="X47" s="68"/>
      <c r="Y47" s="68">
        <v>3</v>
      </c>
      <c r="Z47" s="68"/>
      <c r="AA47" s="68"/>
      <c r="AB47" s="68"/>
      <c r="AC47" s="68"/>
      <c r="AD47" s="68"/>
      <c r="AE47" s="68"/>
      <c r="AF47" s="68"/>
      <c r="AG47" s="68">
        <v>4</v>
      </c>
      <c r="AH47" s="68"/>
      <c r="AI47" s="68"/>
      <c r="AJ47" s="68"/>
      <c r="AK47" s="68"/>
      <c r="AL47" s="68"/>
      <c r="AM47" s="68"/>
      <c r="AN47" s="68"/>
      <c r="AO47" s="68">
        <v>5</v>
      </c>
      <c r="AP47" s="68"/>
      <c r="AQ47" s="68"/>
      <c r="AR47" s="68"/>
      <c r="AS47" s="68"/>
      <c r="AT47" s="68"/>
      <c r="AU47" s="68"/>
      <c r="AV47" s="68"/>
    </row>
    <row r="48" spans="1:79" ht="85.5" customHeight="1">
      <c r="A48" s="141" t="s">
        <v>262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27">
        <v>1015031</v>
      </c>
      <c r="R48" s="127"/>
      <c r="S48" s="127"/>
      <c r="T48" s="127"/>
      <c r="U48" s="127"/>
      <c r="V48" s="127"/>
      <c r="W48" s="127"/>
      <c r="X48" s="127"/>
      <c r="Y48" s="79">
        <v>1345.5</v>
      </c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>
        <f>Y48+AG48</f>
        <v>1345.5</v>
      </c>
      <c r="AP48" s="79"/>
      <c r="AQ48" s="79"/>
      <c r="AR48" s="79"/>
      <c r="AS48" s="79"/>
      <c r="AT48" s="79"/>
      <c r="AU48" s="79"/>
      <c r="AV48" s="79"/>
      <c r="CA48" s="9" t="s">
        <v>50</v>
      </c>
    </row>
    <row r="49" spans="1:79" s="14" customFormat="1" ht="29.25" customHeight="1">
      <c r="A49" s="75" t="s">
        <v>72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1"/>
      <c r="Q49" s="87" t="s">
        <v>71</v>
      </c>
      <c r="R49" s="87"/>
      <c r="S49" s="87"/>
      <c r="T49" s="87"/>
      <c r="U49" s="87"/>
      <c r="V49" s="87"/>
      <c r="W49" s="87"/>
      <c r="X49" s="87"/>
      <c r="Y49" s="90">
        <f>Y48</f>
        <v>1345.5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>
        <f>Y49+AG49</f>
        <v>1345.5</v>
      </c>
      <c r="AP49" s="90"/>
      <c r="AQ49" s="90"/>
      <c r="AR49" s="90"/>
      <c r="AS49" s="90"/>
      <c r="AT49" s="90"/>
      <c r="AU49" s="90"/>
      <c r="AV49" s="90"/>
      <c r="CA49" s="14" t="s">
        <v>51</v>
      </c>
    </row>
    <row r="50" ht="26.25"/>
    <row r="51" ht="26.25"/>
    <row r="52" spans="1:64" s="14" customFormat="1" ht="30" customHeight="1">
      <c r="A52" s="88" t="s">
        <v>21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64" ht="14.25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</row>
    <row r="54" ht="18" customHeight="1"/>
    <row r="55" spans="1:55" ht="51" customHeight="1">
      <c r="A55" s="68" t="s">
        <v>15</v>
      </c>
      <c r="B55" s="68"/>
      <c r="C55" s="68"/>
      <c r="D55" s="68"/>
      <c r="E55" s="68"/>
      <c r="F55" s="68"/>
      <c r="G55" s="132" t="s">
        <v>14</v>
      </c>
      <c r="H55" s="133"/>
      <c r="I55" s="133"/>
      <c r="J55" s="133"/>
      <c r="K55" s="133"/>
      <c r="L55" s="134"/>
      <c r="M55" s="68" t="s">
        <v>34</v>
      </c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 t="s">
        <v>23</v>
      </c>
      <c r="AA55" s="68"/>
      <c r="AB55" s="68"/>
      <c r="AC55" s="68"/>
      <c r="AD55" s="68"/>
      <c r="AE55" s="68" t="s">
        <v>22</v>
      </c>
      <c r="AF55" s="68"/>
      <c r="AG55" s="68"/>
      <c r="AH55" s="68"/>
      <c r="AI55" s="68"/>
      <c r="AJ55" s="68"/>
      <c r="AK55" s="68"/>
      <c r="AL55" s="68"/>
      <c r="AM55" s="68"/>
      <c r="AN55" s="68"/>
      <c r="AO55" s="68" t="s">
        <v>33</v>
      </c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</row>
    <row r="56" spans="1:55" ht="29.25" customHeight="1">
      <c r="A56" s="68">
        <v>1</v>
      </c>
      <c r="B56" s="68"/>
      <c r="C56" s="68"/>
      <c r="D56" s="68"/>
      <c r="E56" s="68"/>
      <c r="F56" s="68"/>
      <c r="G56" s="132">
        <v>2</v>
      </c>
      <c r="H56" s="133"/>
      <c r="I56" s="133"/>
      <c r="J56" s="133"/>
      <c r="K56" s="133"/>
      <c r="L56" s="134"/>
      <c r="M56" s="68">
        <v>3</v>
      </c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>
        <v>4</v>
      </c>
      <c r="AA56" s="68"/>
      <c r="AB56" s="68"/>
      <c r="AC56" s="68"/>
      <c r="AD56" s="68"/>
      <c r="AE56" s="68">
        <v>5</v>
      </c>
      <c r="AF56" s="68"/>
      <c r="AG56" s="68"/>
      <c r="AH56" s="68"/>
      <c r="AI56" s="68"/>
      <c r="AJ56" s="68"/>
      <c r="AK56" s="68"/>
      <c r="AL56" s="68"/>
      <c r="AM56" s="68"/>
      <c r="AN56" s="68"/>
      <c r="AO56" s="68">
        <v>6</v>
      </c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</row>
    <row r="57" spans="1:79" ht="17.25" customHeight="1" hidden="1">
      <c r="A57" s="68"/>
      <c r="B57" s="68"/>
      <c r="C57" s="68"/>
      <c r="D57" s="68"/>
      <c r="E57" s="68"/>
      <c r="F57" s="68"/>
      <c r="G57" s="132" t="s">
        <v>39</v>
      </c>
      <c r="H57" s="133"/>
      <c r="I57" s="133"/>
      <c r="J57" s="133"/>
      <c r="K57" s="133"/>
      <c r="L57" s="134"/>
      <c r="M57" s="123" t="s">
        <v>41</v>
      </c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68" t="s">
        <v>56</v>
      </c>
      <c r="AA57" s="68"/>
      <c r="AB57" s="68"/>
      <c r="AC57" s="68"/>
      <c r="AD57" s="68"/>
      <c r="AE57" s="123" t="s">
        <v>57</v>
      </c>
      <c r="AF57" s="123"/>
      <c r="AG57" s="123"/>
      <c r="AH57" s="123"/>
      <c r="AI57" s="123"/>
      <c r="AJ57" s="123"/>
      <c r="AK57" s="123"/>
      <c r="AL57" s="123"/>
      <c r="AM57" s="123"/>
      <c r="AN57" s="123"/>
      <c r="AO57" s="67" t="s">
        <v>66</v>
      </c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CA57" s="9" t="s">
        <v>52</v>
      </c>
    </row>
    <row r="58" spans="1:79" s="14" customFormat="1" ht="36" customHeight="1">
      <c r="A58" s="86"/>
      <c r="B58" s="86"/>
      <c r="C58" s="86"/>
      <c r="D58" s="86"/>
      <c r="E58" s="86"/>
      <c r="F58" s="86"/>
      <c r="G58" s="92">
        <f>D38</f>
        <v>0</v>
      </c>
      <c r="H58" s="153"/>
      <c r="I58" s="153"/>
      <c r="J58" s="153"/>
      <c r="K58" s="153"/>
      <c r="L58" s="154"/>
      <c r="M58" s="53">
        <f>P38</f>
        <v>0</v>
      </c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4"/>
      <c r="Z58" s="75" t="s">
        <v>71</v>
      </c>
      <c r="AA58" s="80"/>
      <c r="AB58" s="80"/>
      <c r="AC58" s="80"/>
      <c r="AD58" s="81"/>
      <c r="AE58" s="75" t="s">
        <v>71</v>
      </c>
      <c r="AF58" s="80"/>
      <c r="AG58" s="80"/>
      <c r="AH58" s="80"/>
      <c r="AI58" s="80"/>
      <c r="AJ58" s="80"/>
      <c r="AK58" s="80"/>
      <c r="AL58" s="80"/>
      <c r="AM58" s="80"/>
      <c r="AN58" s="81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CA58" s="14" t="s">
        <v>53</v>
      </c>
    </row>
    <row r="59" spans="1:55" s="12" customFormat="1" ht="105.75" customHeight="1">
      <c r="A59" s="57">
        <v>1</v>
      </c>
      <c r="B59" s="57"/>
      <c r="C59" s="57"/>
      <c r="D59" s="57"/>
      <c r="E59" s="57"/>
      <c r="F59" s="57"/>
      <c r="G59" s="58" t="str">
        <f>D39</f>
        <v>1015031</v>
      </c>
      <c r="H59" s="151"/>
      <c r="I59" s="151"/>
      <c r="J59" s="151"/>
      <c r="K59" s="151"/>
      <c r="L59" s="152"/>
      <c r="M59" s="53" t="str">
        <f>P39</f>
        <v>Підпрограма 1.     Утримання та навчально-тренувальна робота комунальних дитячо-юнацьких спортивних шкіл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5"/>
      <c r="Z59" s="53" t="s">
        <v>71</v>
      </c>
      <c r="AA59" s="82"/>
      <c r="AB59" s="82"/>
      <c r="AC59" s="82"/>
      <c r="AD59" s="83"/>
      <c r="AE59" s="53" t="s">
        <v>71</v>
      </c>
      <c r="AF59" s="82"/>
      <c r="AG59" s="82"/>
      <c r="AH59" s="82"/>
      <c r="AI59" s="82"/>
      <c r="AJ59" s="82"/>
      <c r="AK59" s="82"/>
      <c r="AL59" s="82"/>
      <c r="AM59" s="82"/>
      <c r="AN59" s="83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</row>
    <row r="60" spans="1:55" s="14" customFormat="1" ht="27" customHeight="1">
      <c r="A60" s="86"/>
      <c r="B60" s="86"/>
      <c r="C60" s="86"/>
      <c r="D60" s="86"/>
      <c r="E60" s="86"/>
      <c r="F60" s="86"/>
      <c r="G60" s="69"/>
      <c r="H60" s="70"/>
      <c r="I60" s="70"/>
      <c r="J60" s="70"/>
      <c r="K60" s="70"/>
      <c r="L60" s="71"/>
      <c r="M60" s="75" t="s">
        <v>212</v>
      </c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75" t="s">
        <v>71</v>
      </c>
      <c r="AA60" s="76"/>
      <c r="AB60" s="76"/>
      <c r="AC60" s="76"/>
      <c r="AD60" s="77"/>
      <c r="AE60" s="75" t="s">
        <v>71</v>
      </c>
      <c r="AF60" s="76"/>
      <c r="AG60" s="76"/>
      <c r="AH60" s="76"/>
      <c r="AI60" s="76"/>
      <c r="AJ60" s="76"/>
      <c r="AK60" s="76"/>
      <c r="AL60" s="76"/>
      <c r="AM60" s="76"/>
      <c r="AN60" s="7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</row>
    <row r="61" spans="1:55" s="14" customFormat="1" ht="27" customHeight="1">
      <c r="A61" s="86"/>
      <c r="B61" s="86"/>
      <c r="C61" s="86"/>
      <c r="D61" s="86"/>
      <c r="E61" s="86"/>
      <c r="F61" s="86"/>
      <c r="G61" s="69"/>
      <c r="H61" s="70"/>
      <c r="I61" s="70"/>
      <c r="J61" s="70"/>
      <c r="K61" s="70"/>
      <c r="L61" s="71"/>
      <c r="M61" s="72" t="s">
        <v>213</v>
      </c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64" t="s">
        <v>75</v>
      </c>
      <c r="AA61" s="65"/>
      <c r="AB61" s="65"/>
      <c r="AC61" s="65"/>
      <c r="AD61" s="66"/>
      <c r="AE61" s="64" t="s">
        <v>90</v>
      </c>
      <c r="AF61" s="65"/>
      <c r="AG61" s="65"/>
      <c r="AH61" s="65"/>
      <c r="AI61" s="65"/>
      <c r="AJ61" s="65"/>
      <c r="AK61" s="65"/>
      <c r="AL61" s="65"/>
      <c r="AM61" s="65"/>
      <c r="AN61" s="66"/>
      <c r="AO61" s="100">
        <v>1</v>
      </c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</row>
    <row r="62" spans="1:55" s="14" customFormat="1" ht="27" customHeight="1">
      <c r="A62" s="86"/>
      <c r="B62" s="86"/>
      <c r="C62" s="86"/>
      <c r="D62" s="86"/>
      <c r="E62" s="86"/>
      <c r="F62" s="86"/>
      <c r="G62" s="69"/>
      <c r="H62" s="70"/>
      <c r="I62" s="70"/>
      <c r="J62" s="70"/>
      <c r="K62" s="70"/>
      <c r="L62" s="71"/>
      <c r="M62" s="72" t="s">
        <v>107</v>
      </c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4" t="s">
        <v>75</v>
      </c>
      <c r="AA62" s="65"/>
      <c r="AB62" s="65"/>
      <c r="AC62" s="65"/>
      <c r="AD62" s="66"/>
      <c r="AE62" s="64" t="s">
        <v>90</v>
      </c>
      <c r="AF62" s="65"/>
      <c r="AG62" s="65"/>
      <c r="AH62" s="65"/>
      <c r="AI62" s="65"/>
      <c r="AJ62" s="65"/>
      <c r="AK62" s="65"/>
      <c r="AL62" s="65"/>
      <c r="AM62" s="65"/>
      <c r="AN62" s="66"/>
      <c r="AO62" s="100">
        <v>21</v>
      </c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</row>
    <row r="63" spans="1:55" s="14" customFormat="1" ht="27" customHeight="1">
      <c r="A63" s="86"/>
      <c r="B63" s="86"/>
      <c r="C63" s="86"/>
      <c r="D63" s="86"/>
      <c r="E63" s="86"/>
      <c r="F63" s="86"/>
      <c r="G63" s="69"/>
      <c r="H63" s="70"/>
      <c r="I63" s="70"/>
      <c r="J63" s="70"/>
      <c r="K63" s="70"/>
      <c r="L63" s="71"/>
      <c r="M63" s="72" t="s">
        <v>217</v>
      </c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64" t="s">
        <v>75</v>
      </c>
      <c r="AA63" s="65"/>
      <c r="AB63" s="65"/>
      <c r="AC63" s="65"/>
      <c r="AD63" s="66"/>
      <c r="AE63" s="64" t="s">
        <v>92</v>
      </c>
      <c r="AF63" s="65"/>
      <c r="AG63" s="65"/>
      <c r="AH63" s="65"/>
      <c r="AI63" s="65"/>
      <c r="AJ63" s="65"/>
      <c r="AK63" s="65"/>
      <c r="AL63" s="65"/>
      <c r="AM63" s="65"/>
      <c r="AN63" s="66"/>
      <c r="AO63" s="85">
        <v>13.84</v>
      </c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</row>
    <row r="64" spans="1:75" s="14" customFormat="1" ht="27" customHeight="1">
      <c r="A64" s="86"/>
      <c r="B64" s="86"/>
      <c r="C64" s="86"/>
      <c r="D64" s="86"/>
      <c r="E64" s="86"/>
      <c r="F64" s="86"/>
      <c r="G64" s="69"/>
      <c r="H64" s="70"/>
      <c r="I64" s="70"/>
      <c r="J64" s="70"/>
      <c r="K64" s="70"/>
      <c r="L64" s="71"/>
      <c r="M64" s="72" t="s">
        <v>214</v>
      </c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64" t="s">
        <v>75</v>
      </c>
      <c r="AA64" s="65"/>
      <c r="AB64" s="65"/>
      <c r="AC64" s="65"/>
      <c r="AD64" s="66"/>
      <c r="AE64" s="64" t="s">
        <v>92</v>
      </c>
      <c r="AF64" s="65"/>
      <c r="AG64" s="65"/>
      <c r="AH64" s="65"/>
      <c r="AI64" s="65"/>
      <c r="AJ64" s="65"/>
      <c r="AK64" s="65"/>
      <c r="AL64" s="65"/>
      <c r="AM64" s="65"/>
      <c r="AN64" s="66"/>
      <c r="AO64" s="100">
        <v>2</v>
      </c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P64" s="14" t="s">
        <v>241</v>
      </c>
      <c r="BW64" s="14" t="s">
        <v>254</v>
      </c>
    </row>
    <row r="65" spans="1:55" s="14" customFormat="1" ht="27" customHeight="1">
      <c r="A65" s="86"/>
      <c r="B65" s="86"/>
      <c r="C65" s="86"/>
      <c r="D65" s="86"/>
      <c r="E65" s="86"/>
      <c r="F65" s="86"/>
      <c r="G65" s="69"/>
      <c r="H65" s="70"/>
      <c r="I65" s="70"/>
      <c r="J65" s="70"/>
      <c r="K65" s="70"/>
      <c r="L65" s="71"/>
      <c r="M65" s="72" t="s">
        <v>215</v>
      </c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64" t="s">
        <v>75</v>
      </c>
      <c r="AA65" s="65"/>
      <c r="AB65" s="65"/>
      <c r="AC65" s="65"/>
      <c r="AD65" s="66"/>
      <c r="AE65" s="64" t="s">
        <v>92</v>
      </c>
      <c r="AF65" s="65"/>
      <c r="AG65" s="65"/>
      <c r="AH65" s="65"/>
      <c r="AI65" s="65"/>
      <c r="AJ65" s="65"/>
      <c r="AK65" s="65"/>
      <c r="AL65" s="65"/>
      <c r="AM65" s="65"/>
      <c r="AN65" s="66"/>
      <c r="AO65" s="100">
        <v>1</v>
      </c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</row>
    <row r="66" spans="1:55" s="14" customFormat="1" ht="27" customHeight="1">
      <c r="A66" s="86"/>
      <c r="B66" s="86"/>
      <c r="C66" s="86"/>
      <c r="D66" s="86"/>
      <c r="E66" s="86"/>
      <c r="F66" s="86"/>
      <c r="G66" s="69"/>
      <c r="H66" s="70"/>
      <c r="I66" s="70"/>
      <c r="J66" s="70"/>
      <c r="K66" s="70"/>
      <c r="L66" s="71"/>
      <c r="M66" s="72" t="s">
        <v>216</v>
      </c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64" t="s">
        <v>75</v>
      </c>
      <c r="AA66" s="65"/>
      <c r="AB66" s="65"/>
      <c r="AC66" s="65"/>
      <c r="AD66" s="66"/>
      <c r="AE66" s="64" t="s">
        <v>92</v>
      </c>
      <c r="AF66" s="65"/>
      <c r="AG66" s="65"/>
      <c r="AH66" s="65"/>
      <c r="AI66" s="65"/>
      <c r="AJ66" s="65"/>
      <c r="AK66" s="65"/>
      <c r="AL66" s="65"/>
      <c r="AM66" s="65"/>
      <c r="AN66" s="66"/>
      <c r="AO66" s="272">
        <v>3.5</v>
      </c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</row>
    <row r="67" spans="1:55" s="14" customFormat="1" ht="27" customHeight="1">
      <c r="A67" s="68"/>
      <c r="B67" s="68"/>
      <c r="C67" s="68"/>
      <c r="D67" s="68"/>
      <c r="E67" s="68"/>
      <c r="F67" s="68"/>
      <c r="G67" s="69"/>
      <c r="H67" s="70"/>
      <c r="I67" s="70"/>
      <c r="J67" s="70"/>
      <c r="K67" s="70"/>
      <c r="L67" s="71"/>
      <c r="M67" s="64" t="s">
        <v>218</v>
      </c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6"/>
      <c r="Z67" s="64" t="s">
        <v>75</v>
      </c>
      <c r="AA67" s="65"/>
      <c r="AB67" s="65"/>
      <c r="AC67" s="65"/>
      <c r="AD67" s="66"/>
      <c r="AE67" s="64" t="s">
        <v>92</v>
      </c>
      <c r="AF67" s="65"/>
      <c r="AG67" s="65"/>
      <c r="AH67" s="65"/>
      <c r="AI67" s="65"/>
      <c r="AJ67" s="65"/>
      <c r="AK67" s="65"/>
      <c r="AL67" s="65"/>
      <c r="AM67" s="65"/>
      <c r="AN67" s="66"/>
      <c r="AO67" s="274">
        <f>AO63+AO64+AO65+AO66</f>
        <v>20.34</v>
      </c>
      <c r="AP67" s="274"/>
      <c r="AQ67" s="274"/>
      <c r="AR67" s="274"/>
      <c r="AS67" s="274"/>
      <c r="AT67" s="274"/>
      <c r="AU67" s="274"/>
      <c r="AV67" s="274"/>
      <c r="AW67" s="274"/>
      <c r="AX67" s="274"/>
      <c r="AY67" s="274"/>
      <c r="AZ67" s="274"/>
      <c r="BA67" s="274"/>
      <c r="BB67" s="274"/>
      <c r="BC67" s="274"/>
    </row>
    <row r="68" spans="1:55" s="14" customFormat="1" ht="85.5" customHeight="1">
      <c r="A68" s="68"/>
      <c r="B68" s="68"/>
      <c r="C68" s="68"/>
      <c r="D68" s="68"/>
      <c r="E68" s="68"/>
      <c r="F68" s="68"/>
      <c r="G68" s="69"/>
      <c r="H68" s="70"/>
      <c r="I68" s="70"/>
      <c r="J68" s="70"/>
      <c r="K68" s="70"/>
      <c r="L68" s="71"/>
      <c r="M68" s="72" t="s">
        <v>219</v>
      </c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4"/>
      <c r="Z68" s="56" t="s">
        <v>221</v>
      </c>
      <c r="AA68" s="51"/>
      <c r="AB68" s="51"/>
      <c r="AC68" s="51"/>
      <c r="AD68" s="78"/>
      <c r="AE68" s="64" t="s">
        <v>106</v>
      </c>
      <c r="AF68" s="65"/>
      <c r="AG68" s="65"/>
      <c r="AH68" s="65"/>
      <c r="AI68" s="65"/>
      <c r="AJ68" s="65"/>
      <c r="AK68" s="65"/>
      <c r="AL68" s="65"/>
      <c r="AM68" s="65"/>
      <c r="AN68" s="66"/>
      <c r="AO68" s="67">
        <v>108</v>
      </c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</row>
    <row r="69" spans="1:55" s="14" customFormat="1" ht="57" customHeight="1">
      <c r="A69" s="68"/>
      <c r="B69" s="68"/>
      <c r="C69" s="68"/>
      <c r="D69" s="68"/>
      <c r="E69" s="68"/>
      <c r="F69" s="68"/>
      <c r="G69" s="69"/>
      <c r="H69" s="70"/>
      <c r="I69" s="70"/>
      <c r="J69" s="70"/>
      <c r="K69" s="70"/>
      <c r="L69" s="71"/>
      <c r="M69" s="72" t="s">
        <v>220</v>
      </c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56" t="s">
        <v>221</v>
      </c>
      <c r="AA69" s="51"/>
      <c r="AB69" s="51"/>
      <c r="AC69" s="51"/>
      <c r="AD69" s="78"/>
      <c r="AE69" s="64" t="s">
        <v>106</v>
      </c>
      <c r="AF69" s="65"/>
      <c r="AG69" s="65"/>
      <c r="AH69" s="65"/>
      <c r="AI69" s="65"/>
      <c r="AJ69" s="65"/>
      <c r="AK69" s="65"/>
      <c r="AL69" s="65"/>
      <c r="AM69" s="65"/>
      <c r="AN69" s="66"/>
      <c r="AO69" s="67">
        <f>AO68/(AO72+AO73)</f>
        <v>0.17704918032786884</v>
      </c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</row>
    <row r="70" spans="1:55" s="14" customFormat="1" ht="27" customHeight="1">
      <c r="A70" s="68"/>
      <c r="B70" s="68"/>
      <c r="C70" s="68"/>
      <c r="D70" s="68"/>
      <c r="E70" s="68"/>
      <c r="F70" s="68"/>
      <c r="G70" s="69"/>
      <c r="H70" s="70"/>
      <c r="I70" s="70"/>
      <c r="J70" s="70"/>
      <c r="K70" s="70"/>
      <c r="L70" s="71"/>
      <c r="M70" s="75" t="s">
        <v>93</v>
      </c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7"/>
      <c r="Z70" s="64"/>
      <c r="AA70" s="65"/>
      <c r="AB70" s="65"/>
      <c r="AC70" s="65"/>
      <c r="AD70" s="66"/>
      <c r="AE70" s="64"/>
      <c r="AF70" s="65"/>
      <c r="AG70" s="65"/>
      <c r="AH70" s="65"/>
      <c r="AI70" s="65"/>
      <c r="AJ70" s="65"/>
      <c r="AK70" s="65"/>
      <c r="AL70" s="65"/>
      <c r="AM70" s="65"/>
      <c r="AN70" s="66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</row>
    <row r="71" spans="1:75" s="14" customFormat="1" ht="60" customHeight="1">
      <c r="A71" s="68"/>
      <c r="B71" s="68"/>
      <c r="C71" s="68"/>
      <c r="D71" s="68"/>
      <c r="E71" s="68"/>
      <c r="F71" s="68"/>
      <c r="G71" s="69"/>
      <c r="H71" s="70"/>
      <c r="I71" s="70"/>
      <c r="J71" s="70"/>
      <c r="K71" s="70"/>
      <c r="L71" s="71"/>
      <c r="M71" s="72" t="s">
        <v>222</v>
      </c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4"/>
      <c r="Z71" s="64" t="s">
        <v>98</v>
      </c>
      <c r="AA71" s="65"/>
      <c r="AB71" s="65"/>
      <c r="AC71" s="65"/>
      <c r="AD71" s="66"/>
      <c r="AE71" s="64" t="s">
        <v>106</v>
      </c>
      <c r="AF71" s="65"/>
      <c r="AG71" s="65"/>
      <c r="AH71" s="65"/>
      <c r="AI71" s="65"/>
      <c r="AJ71" s="65"/>
      <c r="AK71" s="65"/>
      <c r="AL71" s="65"/>
      <c r="AM71" s="65"/>
      <c r="AN71" s="66"/>
      <c r="AO71" s="60">
        <v>365</v>
      </c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W71" s="14">
        <v>380</v>
      </c>
    </row>
    <row r="72" spans="1:55" s="14" customFormat="1" ht="57" customHeight="1">
      <c r="A72" s="68"/>
      <c r="B72" s="68"/>
      <c r="C72" s="68"/>
      <c r="D72" s="68"/>
      <c r="E72" s="68"/>
      <c r="F72" s="68"/>
      <c r="G72" s="69"/>
      <c r="H72" s="70"/>
      <c r="I72" s="70"/>
      <c r="J72" s="70"/>
      <c r="K72" s="70"/>
      <c r="L72" s="71"/>
      <c r="M72" s="72" t="s">
        <v>223</v>
      </c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4"/>
      <c r="Z72" s="64" t="s">
        <v>98</v>
      </c>
      <c r="AA72" s="65"/>
      <c r="AB72" s="65"/>
      <c r="AC72" s="65"/>
      <c r="AD72" s="66"/>
      <c r="AE72" s="64" t="s">
        <v>106</v>
      </c>
      <c r="AF72" s="65"/>
      <c r="AG72" s="65"/>
      <c r="AH72" s="65"/>
      <c r="AI72" s="65"/>
      <c r="AJ72" s="65"/>
      <c r="AK72" s="65"/>
      <c r="AL72" s="65"/>
      <c r="AM72" s="65"/>
      <c r="AN72" s="66"/>
      <c r="AO72" s="60">
        <v>517</v>
      </c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</row>
    <row r="73" spans="1:55" s="14" customFormat="1" ht="51.75" customHeight="1">
      <c r="A73" s="68"/>
      <c r="B73" s="68"/>
      <c r="C73" s="68"/>
      <c r="D73" s="68"/>
      <c r="E73" s="68"/>
      <c r="F73" s="68"/>
      <c r="G73" s="69"/>
      <c r="H73" s="70"/>
      <c r="I73" s="70"/>
      <c r="J73" s="70"/>
      <c r="K73" s="70"/>
      <c r="L73" s="71"/>
      <c r="M73" s="275" t="s">
        <v>229</v>
      </c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7"/>
      <c r="Z73" s="64" t="s">
        <v>98</v>
      </c>
      <c r="AA73" s="65"/>
      <c r="AB73" s="65"/>
      <c r="AC73" s="65"/>
      <c r="AD73" s="66"/>
      <c r="AE73" s="64" t="s">
        <v>106</v>
      </c>
      <c r="AF73" s="65"/>
      <c r="AG73" s="65"/>
      <c r="AH73" s="65"/>
      <c r="AI73" s="65"/>
      <c r="AJ73" s="65"/>
      <c r="AK73" s="65"/>
      <c r="AL73" s="65"/>
      <c r="AM73" s="65"/>
      <c r="AN73" s="66"/>
      <c r="AO73" s="60">
        <v>93</v>
      </c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</row>
    <row r="74" spans="1:55" s="14" customFormat="1" ht="58.5" customHeight="1">
      <c r="A74" s="68"/>
      <c r="B74" s="68"/>
      <c r="C74" s="68"/>
      <c r="D74" s="68"/>
      <c r="E74" s="68"/>
      <c r="F74" s="68"/>
      <c r="G74" s="69"/>
      <c r="H74" s="70"/>
      <c r="I74" s="70"/>
      <c r="J74" s="70"/>
      <c r="K74" s="70"/>
      <c r="L74" s="71"/>
      <c r="M74" s="72" t="s">
        <v>224</v>
      </c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4"/>
      <c r="Z74" s="64" t="s">
        <v>75</v>
      </c>
      <c r="AA74" s="65"/>
      <c r="AB74" s="65"/>
      <c r="AC74" s="65"/>
      <c r="AD74" s="66"/>
      <c r="AE74" s="64" t="s">
        <v>106</v>
      </c>
      <c r="AF74" s="65"/>
      <c r="AG74" s="65"/>
      <c r="AH74" s="65"/>
      <c r="AI74" s="65"/>
      <c r="AJ74" s="65"/>
      <c r="AK74" s="65"/>
      <c r="AL74" s="65"/>
      <c r="AM74" s="65"/>
      <c r="AN74" s="66"/>
      <c r="AO74" s="60">
        <v>65</v>
      </c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</row>
    <row r="75" spans="1:55" ht="27" customHeight="1">
      <c r="A75" s="68"/>
      <c r="B75" s="68"/>
      <c r="C75" s="68"/>
      <c r="D75" s="68"/>
      <c r="E75" s="68"/>
      <c r="F75" s="68"/>
      <c r="G75" s="69"/>
      <c r="H75" s="70"/>
      <c r="I75" s="70"/>
      <c r="J75" s="70"/>
      <c r="K75" s="70"/>
      <c r="L75" s="71"/>
      <c r="M75" s="75" t="s">
        <v>99</v>
      </c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7"/>
      <c r="Z75" s="64"/>
      <c r="AA75" s="65"/>
      <c r="AB75" s="65"/>
      <c r="AC75" s="65"/>
      <c r="AD75" s="66"/>
      <c r="AE75" s="64"/>
      <c r="AF75" s="65"/>
      <c r="AG75" s="65"/>
      <c r="AH75" s="65"/>
      <c r="AI75" s="65"/>
      <c r="AJ75" s="65"/>
      <c r="AK75" s="65"/>
      <c r="AL75" s="65"/>
      <c r="AM75" s="65"/>
      <c r="AN75" s="66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</row>
    <row r="76" spans="1:55" ht="27" customHeight="1">
      <c r="A76" s="68"/>
      <c r="B76" s="68"/>
      <c r="C76" s="68"/>
      <c r="D76" s="68"/>
      <c r="E76" s="68"/>
      <c r="F76" s="68"/>
      <c r="G76" s="69"/>
      <c r="H76" s="70"/>
      <c r="I76" s="70"/>
      <c r="J76" s="70"/>
      <c r="K76" s="70"/>
      <c r="L76" s="71"/>
      <c r="M76" s="72" t="s">
        <v>225</v>
      </c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4"/>
      <c r="Z76" s="64" t="s">
        <v>115</v>
      </c>
      <c r="AA76" s="65"/>
      <c r="AB76" s="65"/>
      <c r="AC76" s="65"/>
      <c r="AD76" s="66"/>
      <c r="AE76" s="64" t="s">
        <v>106</v>
      </c>
      <c r="AF76" s="65"/>
      <c r="AG76" s="65"/>
      <c r="AH76" s="65"/>
      <c r="AI76" s="65"/>
      <c r="AJ76" s="65"/>
      <c r="AK76" s="65"/>
      <c r="AL76" s="65"/>
      <c r="AM76" s="65"/>
      <c r="AN76" s="66"/>
      <c r="AO76" s="67">
        <f>AO49/AO71</f>
        <v>3.686301369863014</v>
      </c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</row>
    <row r="77" spans="1:55" ht="59.25" customHeight="1">
      <c r="A77" s="68"/>
      <c r="B77" s="68"/>
      <c r="C77" s="68"/>
      <c r="D77" s="68"/>
      <c r="E77" s="68"/>
      <c r="F77" s="68"/>
      <c r="G77" s="69"/>
      <c r="H77" s="70"/>
      <c r="I77" s="70"/>
      <c r="J77" s="70"/>
      <c r="K77" s="70"/>
      <c r="L77" s="71"/>
      <c r="M77" s="72" t="s">
        <v>226</v>
      </c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4"/>
      <c r="Z77" s="64" t="s">
        <v>115</v>
      </c>
      <c r="AA77" s="65"/>
      <c r="AB77" s="65"/>
      <c r="AC77" s="65"/>
      <c r="AD77" s="66"/>
      <c r="AE77" s="64" t="s">
        <v>106</v>
      </c>
      <c r="AF77" s="65"/>
      <c r="AG77" s="65"/>
      <c r="AH77" s="65"/>
      <c r="AI77" s="65"/>
      <c r="AJ77" s="65"/>
      <c r="AK77" s="65"/>
      <c r="AL77" s="65"/>
      <c r="AM77" s="65"/>
      <c r="AN77" s="66"/>
      <c r="AO77" s="67">
        <f>937561/AO67/12</f>
        <v>3841.203703703704</v>
      </c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</row>
    <row r="78" spans="1:55" ht="59.25" customHeight="1">
      <c r="A78" s="68"/>
      <c r="B78" s="68"/>
      <c r="C78" s="68"/>
      <c r="D78" s="68"/>
      <c r="E78" s="68"/>
      <c r="F78" s="68"/>
      <c r="G78" s="69"/>
      <c r="H78" s="70"/>
      <c r="I78" s="70"/>
      <c r="J78" s="70"/>
      <c r="K78" s="70"/>
      <c r="L78" s="71"/>
      <c r="M78" s="72" t="s">
        <v>227</v>
      </c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4"/>
      <c r="Z78" s="64" t="s">
        <v>115</v>
      </c>
      <c r="AA78" s="65"/>
      <c r="AB78" s="65"/>
      <c r="AC78" s="65"/>
      <c r="AD78" s="66"/>
      <c r="AE78" s="64" t="s">
        <v>106</v>
      </c>
      <c r="AF78" s="65"/>
      <c r="AG78" s="65"/>
      <c r="AH78" s="65"/>
      <c r="AI78" s="65"/>
      <c r="AJ78" s="65"/>
      <c r="AK78" s="65"/>
      <c r="AL78" s="65"/>
      <c r="AM78" s="65"/>
      <c r="AN78" s="66"/>
      <c r="AO78" s="67">
        <f>108/AO72</f>
        <v>0.20889748549323017</v>
      </c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</row>
    <row r="79" spans="1:55" ht="59.25" customHeight="1">
      <c r="A79" s="68"/>
      <c r="B79" s="68"/>
      <c r="C79" s="68"/>
      <c r="D79" s="68"/>
      <c r="E79" s="68"/>
      <c r="F79" s="68"/>
      <c r="G79" s="69"/>
      <c r="H79" s="70"/>
      <c r="I79" s="70"/>
      <c r="J79" s="70"/>
      <c r="K79" s="70"/>
      <c r="L79" s="71"/>
      <c r="M79" s="72" t="s">
        <v>228</v>
      </c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4"/>
      <c r="Z79" s="64" t="s">
        <v>115</v>
      </c>
      <c r="AA79" s="65"/>
      <c r="AB79" s="65"/>
      <c r="AC79" s="65"/>
      <c r="AD79" s="66"/>
      <c r="AE79" s="64" t="s">
        <v>106</v>
      </c>
      <c r="AF79" s="65"/>
      <c r="AG79" s="65"/>
      <c r="AH79" s="65"/>
      <c r="AI79" s="65"/>
      <c r="AJ79" s="65"/>
      <c r="AK79" s="65"/>
      <c r="AL79" s="65"/>
      <c r="AM79" s="65"/>
      <c r="AN79" s="66"/>
      <c r="AO79" s="67">
        <v>395.08</v>
      </c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</row>
    <row r="80" spans="1:55" ht="27" customHeight="1">
      <c r="A80" s="68"/>
      <c r="B80" s="68"/>
      <c r="C80" s="68"/>
      <c r="D80" s="68"/>
      <c r="E80" s="68"/>
      <c r="F80" s="68"/>
      <c r="G80" s="69"/>
      <c r="H80" s="70"/>
      <c r="I80" s="70"/>
      <c r="J80" s="70"/>
      <c r="K80" s="70"/>
      <c r="L80" s="71"/>
      <c r="M80" s="75" t="s">
        <v>102</v>
      </c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7"/>
      <c r="Z80" s="64"/>
      <c r="AA80" s="65"/>
      <c r="AB80" s="65"/>
      <c r="AC80" s="65"/>
      <c r="AD80" s="66"/>
      <c r="AE80" s="64"/>
      <c r="AF80" s="65"/>
      <c r="AG80" s="65"/>
      <c r="AH80" s="65"/>
      <c r="AI80" s="65"/>
      <c r="AJ80" s="65"/>
      <c r="AK80" s="65"/>
      <c r="AL80" s="65"/>
      <c r="AM80" s="65"/>
      <c r="AN80" s="66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</row>
    <row r="81" spans="1:55" ht="36" customHeight="1">
      <c r="A81" s="68"/>
      <c r="B81" s="68"/>
      <c r="C81" s="68"/>
      <c r="D81" s="68"/>
      <c r="E81" s="68"/>
      <c r="F81" s="68"/>
      <c r="G81" s="69"/>
      <c r="H81" s="70"/>
      <c r="I81" s="70"/>
      <c r="J81" s="70"/>
      <c r="K81" s="70"/>
      <c r="L81" s="71"/>
      <c r="M81" s="72" t="s">
        <v>230</v>
      </c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4"/>
      <c r="Z81" s="64" t="s">
        <v>98</v>
      </c>
      <c r="AA81" s="65"/>
      <c r="AB81" s="65"/>
      <c r="AC81" s="65"/>
      <c r="AD81" s="66"/>
      <c r="AE81" s="64" t="s">
        <v>90</v>
      </c>
      <c r="AF81" s="65"/>
      <c r="AG81" s="65"/>
      <c r="AH81" s="65"/>
      <c r="AI81" s="65"/>
      <c r="AJ81" s="65"/>
      <c r="AK81" s="65"/>
      <c r="AL81" s="65"/>
      <c r="AM81" s="65"/>
      <c r="AN81" s="66"/>
      <c r="AO81" s="60">
        <v>164</v>
      </c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</row>
    <row r="82" spans="1:55" ht="36" customHeight="1">
      <c r="A82" s="68"/>
      <c r="B82" s="68"/>
      <c r="C82" s="68"/>
      <c r="D82" s="68"/>
      <c r="E82" s="68"/>
      <c r="F82" s="68"/>
      <c r="G82" s="69"/>
      <c r="H82" s="70"/>
      <c r="I82" s="70"/>
      <c r="J82" s="70"/>
      <c r="K82" s="70"/>
      <c r="L82" s="71"/>
      <c r="M82" s="72" t="s">
        <v>236</v>
      </c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4"/>
      <c r="Z82" s="64" t="s">
        <v>98</v>
      </c>
      <c r="AA82" s="65"/>
      <c r="AB82" s="65"/>
      <c r="AC82" s="65"/>
      <c r="AD82" s="66"/>
      <c r="AE82" s="64" t="s">
        <v>90</v>
      </c>
      <c r="AF82" s="65"/>
      <c r="AG82" s="65"/>
      <c r="AH82" s="65"/>
      <c r="AI82" s="65"/>
      <c r="AJ82" s="65"/>
      <c r="AK82" s="65"/>
      <c r="AL82" s="65"/>
      <c r="AM82" s="65"/>
      <c r="AN82" s="66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</row>
    <row r="83" spans="1:55" ht="60" customHeight="1">
      <c r="A83" s="68"/>
      <c r="B83" s="68"/>
      <c r="C83" s="68"/>
      <c r="D83" s="68"/>
      <c r="E83" s="68"/>
      <c r="F83" s="68"/>
      <c r="G83" s="69"/>
      <c r="H83" s="70"/>
      <c r="I83" s="70"/>
      <c r="J83" s="70"/>
      <c r="K83" s="70"/>
      <c r="L83" s="71"/>
      <c r="M83" s="72" t="s">
        <v>237</v>
      </c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4"/>
      <c r="Z83" s="64" t="s">
        <v>98</v>
      </c>
      <c r="AA83" s="65"/>
      <c r="AB83" s="65"/>
      <c r="AC83" s="65"/>
      <c r="AD83" s="66"/>
      <c r="AE83" s="64" t="s">
        <v>90</v>
      </c>
      <c r="AF83" s="65"/>
      <c r="AG83" s="65"/>
      <c r="AH83" s="65"/>
      <c r="AI83" s="65"/>
      <c r="AJ83" s="65"/>
      <c r="AK83" s="65"/>
      <c r="AL83" s="65"/>
      <c r="AM83" s="65"/>
      <c r="AN83" s="66"/>
      <c r="AO83" s="60">
        <v>4</v>
      </c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</row>
    <row r="84" spans="1:55" ht="60" customHeight="1">
      <c r="A84" s="68"/>
      <c r="B84" s="68"/>
      <c r="C84" s="68"/>
      <c r="D84" s="68"/>
      <c r="E84" s="68"/>
      <c r="F84" s="68"/>
      <c r="G84" s="69"/>
      <c r="H84" s="70"/>
      <c r="I84" s="70"/>
      <c r="J84" s="70"/>
      <c r="K84" s="70"/>
      <c r="L84" s="71"/>
      <c r="M84" s="275" t="s">
        <v>238</v>
      </c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276"/>
      <c r="Y84" s="277"/>
      <c r="Z84" s="64" t="s">
        <v>98</v>
      </c>
      <c r="AA84" s="65"/>
      <c r="AB84" s="65"/>
      <c r="AC84" s="65"/>
      <c r="AD84" s="66"/>
      <c r="AE84" s="64" t="s">
        <v>90</v>
      </c>
      <c r="AF84" s="65"/>
      <c r="AG84" s="65"/>
      <c r="AH84" s="65"/>
      <c r="AI84" s="65"/>
      <c r="AJ84" s="65"/>
      <c r="AK84" s="65"/>
      <c r="AL84" s="65"/>
      <c r="AM84" s="65"/>
      <c r="AN84" s="66"/>
      <c r="AO84" s="60">
        <v>48</v>
      </c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</row>
    <row r="85" spans="1:55" ht="60" customHeight="1">
      <c r="A85" s="68"/>
      <c r="B85" s="68"/>
      <c r="C85" s="68"/>
      <c r="D85" s="68"/>
      <c r="E85" s="68"/>
      <c r="F85" s="68"/>
      <c r="G85" s="69"/>
      <c r="H85" s="70"/>
      <c r="I85" s="70"/>
      <c r="J85" s="70"/>
      <c r="K85" s="70"/>
      <c r="L85" s="71"/>
      <c r="M85" s="72" t="s">
        <v>231</v>
      </c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4"/>
      <c r="Z85" s="64" t="s">
        <v>104</v>
      </c>
      <c r="AA85" s="65"/>
      <c r="AB85" s="65"/>
      <c r="AC85" s="65"/>
      <c r="AD85" s="66"/>
      <c r="AE85" s="64" t="s">
        <v>106</v>
      </c>
      <c r="AF85" s="65"/>
      <c r="AG85" s="65"/>
      <c r="AH85" s="65"/>
      <c r="AI85" s="65"/>
      <c r="AJ85" s="65"/>
      <c r="AK85" s="65"/>
      <c r="AL85" s="65"/>
      <c r="AM85" s="65"/>
      <c r="AN85" s="66"/>
      <c r="AO85" s="67">
        <f>AO71/403*100-100</f>
        <v>-9.429280397022339</v>
      </c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</row>
    <row r="86" spans="1:55" ht="16.5" customHeight="1">
      <c r="A86" s="15"/>
      <c r="B86" s="15"/>
      <c r="C86" s="15"/>
      <c r="D86" s="15"/>
      <c r="E86" s="15"/>
      <c r="F86" s="15"/>
      <c r="G86" s="24"/>
      <c r="H86" s="24"/>
      <c r="I86" s="24"/>
      <c r="J86" s="24"/>
      <c r="K86" s="24"/>
      <c r="L86" s="24"/>
      <c r="M86" s="25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7"/>
      <c r="AA86" s="28"/>
      <c r="AB86" s="28"/>
      <c r="AC86" s="28"/>
      <c r="AD86" s="28"/>
      <c r="AE86" s="27"/>
      <c r="AF86" s="28"/>
      <c r="AG86" s="28"/>
      <c r="AH86" s="28"/>
      <c r="AI86" s="28"/>
      <c r="AJ86" s="28"/>
      <c r="AK86" s="28"/>
      <c r="AL86" s="28"/>
      <c r="AM86" s="28"/>
      <c r="AN86" s="28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</row>
    <row r="88" spans="1:65" s="13" customFormat="1" ht="30.75" customHeight="1">
      <c r="A88" s="88" t="s">
        <v>274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</row>
    <row r="89" spans="1:64" ht="27.75" customHeight="1">
      <c r="A89" s="99" t="s">
        <v>81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</row>
    <row r="91" spans="1:65" ht="66" customHeight="1">
      <c r="A91" s="95" t="s">
        <v>27</v>
      </c>
      <c r="B91" s="96"/>
      <c r="C91" s="96"/>
      <c r="D91" s="68" t="s">
        <v>26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95" t="s">
        <v>14</v>
      </c>
      <c r="R91" s="96"/>
      <c r="S91" s="96"/>
      <c r="T91" s="139"/>
      <c r="U91" s="68" t="s">
        <v>25</v>
      </c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 t="s">
        <v>35</v>
      </c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 t="s">
        <v>267</v>
      </c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 t="s">
        <v>24</v>
      </c>
      <c r="BF91" s="68"/>
      <c r="BG91" s="68"/>
      <c r="BH91" s="68"/>
      <c r="BI91" s="68"/>
      <c r="BJ91" s="68"/>
      <c r="BK91" s="68"/>
      <c r="BL91" s="68"/>
      <c r="BM91" s="68"/>
    </row>
    <row r="92" spans="1:65" ht="66" customHeight="1">
      <c r="A92" s="97"/>
      <c r="B92" s="98"/>
      <c r="C92" s="9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97"/>
      <c r="R92" s="98"/>
      <c r="S92" s="98"/>
      <c r="T92" s="140"/>
      <c r="U92" s="68" t="s">
        <v>20</v>
      </c>
      <c r="V92" s="68"/>
      <c r="W92" s="68"/>
      <c r="X92" s="68"/>
      <c r="Y92" s="68" t="s">
        <v>19</v>
      </c>
      <c r="Z92" s="68"/>
      <c r="AA92" s="68"/>
      <c r="AB92" s="68"/>
      <c r="AC92" s="68" t="s">
        <v>18</v>
      </c>
      <c r="AD92" s="68"/>
      <c r="AE92" s="68"/>
      <c r="AF92" s="68"/>
      <c r="AG92" s="68" t="s">
        <v>20</v>
      </c>
      <c r="AH92" s="68"/>
      <c r="AI92" s="68"/>
      <c r="AJ92" s="68"/>
      <c r="AK92" s="68" t="s">
        <v>19</v>
      </c>
      <c r="AL92" s="68"/>
      <c r="AM92" s="68"/>
      <c r="AN92" s="68"/>
      <c r="AO92" s="68" t="s">
        <v>18</v>
      </c>
      <c r="AP92" s="68"/>
      <c r="AQ92" s="68"/>
      <c r="AR92" s="68"/>
      <c r="AS92" s="68" t="s">
        <v>20</v>
      </c>
      <c r="AT92" s="68"/>
      <c r="AU92" s="68"/>
      <c r="AV92" s="68"/>
      <c r="AW92" s="68" t="s">
        <v>19</v>
      </c>
      <c r="AX92" s="68"/>
      <c r="AY92" s="68"/>
      <c r="AZ92" s="68"/>
      <c r="BA92" s="68" t="s">
        <v>18</v>
      </c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</row>
    <row r="93" spans="1:65" ht="20.25" customHeight="1">
      <c r="A93" s="132">
        <v>1</v>
      </c>
      <c r="B93" s="133"/>
      <c r="C93" s="133"/>
      <c r="D93" s="68">
        <v>2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132">
        <v>3</v>
      </c>
      <c r="R93" s="133"/>
      <c r="S93" s="133"/>
      <c r="T93" s="134"/>
      <c r="U93" s="68">
        <v>4</v>
      </c>
      <c r="V93" s="68"/>
      <c r="W93" s="68"/>
      <c r="X93" s="68"/>
      <c r="Y93" s="68">
        <v>5</v>
      </c>
      <c r="Z93" s="68"/>
      <c r="AA93" s="68"/>
      <c r="AB93" s="68"/>
      <c r="AC93" s="68">
        <v>6</v>
      </c>
      <c r="AD93" s="68"/>
      <c r="AE93" s="68"/>
      <c r="AF93" s="68"/>
      <c r="AG93" s="68">
        <v>7</v>
      </c>
      <c r="AH93" s="68"/>
      <c r="AI93" s="68"/>
      <c r="AJ93" s="68"/>
      <c r="AK93" s="68">
        <v>8</v>
      </c>
      <c r="AL93" s="68"/>
      <c r="AM93" s="68"/>
      <c r="AN93" s="68"/>
      <c r="AO93" s="68">
        <v>9</v>
      </c>
      <c r="AP93" s="68"/>
      <c r="AQ93" s="68"/>
      <c r="AR93" s="68"/>
      <c r="AS93" s="68">
        <v>10</v>
      </c>
      <c r="AT93" s="68"/>
      <c r="AU93" s="68"/>
      <c r="AV93" s="68"/>
      <c r="AW93" s="68">
        <v>11</v>
      </c>
      <c r="AX93" s="68"/>
      <c r="AY93" s="68"/>
      <c r="AZ93" s="68"/>
      <c r="BA93" s="68">
        <v>12</v>
      </c>
      <c r="BB93" s="68"/>
      <c r="BC93" s="68"/>
      <c r="BD93" s="68"/>
      <c r="BE93" s="68">
        <v>13</v>
      </c>
      <c r="BF93" s="68"/>
      <c r="BG93" s="68"/>
      <c r="BH93" s="68"/>
      <c r="BI93" s="68"/>
      <c r="BJ93" s="68"/>
      <c r="BK93" s="68"/>
      <c r="BL93" s="68"/>
      <c r="BM93" s="68"/>
    </row>
    <row r="94" spans="1:65" ht="20.25" customHeight="1">
      <c r="A94" s="132"/>
      <c r="B94" s="133"/>
      <c r="C94" s="13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32"/>
      <c r="R94" s="133"/>
      <c r="S94" s="133"/>
      <c r="T94" s="134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123"/>
      <c r="BF94" s="123"/>
      <c r="BG94" s="123"/>
      <c r="BH94" s="123"/>
      <c r="BI94" s="123"/>
      <c r="BJ94" s="123"/>
      <c r="BK94" s="123"/>
      <c r="BL94" s="123"/>
      <c r="BM94" s="123"/>
    </row>
    <row r="95" spans="1:79" s="14" customFormat="1" ht="20.25" customHeight="1">
      <c r="A95" s="92" t="s">
        <v>71</v>
      </c>
      <c r="B95" s="93"/>
      <c r="C95" s="93"/>
      <c r="D95" s="75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1"/>
      <c r="Q95" s="92"/>
      <c r="R95" s="93"/>
      <c r="S95" s="93"/>
      <c r="T95" s="94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89" t="s">
        <v>71</v>
      </c>
      <c r="BF95" s="89"/>
      <c r="BG95" s="89"/>
      <c r="BH95" s="89"/>
      <c r="BI95" s="89"/>
      <c r="BJ95" s="89"/>
      <c r="BK95" s="89"/>
      <c r="BL95" s="89"/>
      <c r="BM95" s="89"/>
      <c r="CA95" s="14" t="s">
        <v>55</v>
      </c>
    </row>
    <row r="96" spans="1:65" s="14" customFormat="1" ht="20.25" customHeight="1">
      <c r="A96" s="92" t="s">
        <v>71</v>
      </c>
      <c r="B96" s="93"/>
      <c r="C96" s="93"/>
      <c r="D96" s="75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7"/>
      <c r="Q96" s="92"/>
      <c r="R96" s="93"/>
      <c r="S96" s="93"/>
      <c r="T96" s="94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89"/>
      <c r="BF96" s="89"/>
      <c r="BG96" s="89"/>
      <c r="BH96" s="89"/>
      <c r="BI96" s="89"/>
      <c r="BJ96" s="89"/>
      <c r="BK96" s="89"/>
      <c r="BL96" s="89"/>
      <c r="BM96" s="89"/>
    </row>
    <row r="97" spans="1:65" s="14" customFormat="1" ht="20.25" customHeight="1">
      <c r="A97" s="92" t="s">
        <v>71</v>
      </c>
      <c r="B97" s="93"/>
      <c r="C97" s="93"/>
      <c r="D97" s="75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7"/>
      <c r="Q97" s="92"/>
      <c r="R97" s="93"/>
      <c r="S97" s="93"/>
      <c r="T97" s="94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89"/>
      <c r="BF97" s="89"/>
      <c r="BG97" s="89"/>
      <c r="BH97" s="89"/>
      <c r="BI97" s="89"/>
      <c r="BJ97" s="89"/>
      <c r="BK97" s="89"/>
      <c r="BL97" s="89"/>
      <c r="BM97" s="89"/>
    </row>
    <row r="98" spans="1:65" s="14" customFormat="1" ht="20.25" customHeight="1">
      <c r="A98" s="92" t="s">
        <v>71</v>
      </c>
      <c r="B98" s="93"/>
      <c r="C98" s="93"/>
      <c r="D98" s="75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7"/>
      <c r="Q98" s="92"/>
      <c r="R98" s="93"/>
      <c r="S98" s="93"/>
      <c r="T98" s="94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89"/>
      <c r="BF98" s="89"/>
      <c r="BG98" s="89"/>
      <c r="BH98" s="89"/>
      <c r="BI98" s="89"/>
      <c r="BJ98" s="89"/>
      <c r="BK98" s="89"/>
      <c r="BL98" s="89"/>
      <c r="BM98" s="89"/>
    </row>
    <row r="99" spans="1:3" ht="26.25">
      <c r="A99" s="19"/>
      <c r="B99" s="19"/>
      <c r="C99" s="19"/>
    </row>
    <row r="100" spans="1:64" s="4" customFormat="1" ht="26.25" customHeight="1">
      <c r="A100" s="221" t="s">
        <v>263</v>
      </c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  <c r="AQ100" s="222"/>
      <c r="AR100" s="222"/>
      <c r="AS100" s="222"/>
      <c r="AT100" s="222"/>
      <c r="AU100" s="222"/>
      <c r="AV100" s="222"/>
      <c r="AW100" s="222"/>
      <c r="AX100" s="222"/>
      <c r="AY100" s="222"/>
      <c r="AZ100" s="222"/>
      <c r="BA100" s="222"/>
      <c r="BB100" s="222"/>
      <c r="BC100" s="222"/>
      <c r="BD100" s="222"/>
      <c r="BE100" s="222"/>
      <c r="BF100" s="222"/>
      <c r="BG100" s="222"/>
      <c r="BH100" s="222"/>
      <c r="BI100" s="222"/>
      <c r="BJ100" s="222"/>
      <c r="BK100" s="222"/>
      <c r="BL100" s="222"/>
    </row>
    <row r="101" spans="1:64" s="4" customFormat="1" ht="28.5" customHeight="1">
      <c r="A101" s="221" t="s">
        <v>264</v>
      </c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  <c r="AQ101" s="222"/>
      <c r="AR101" s="222"/>
      <c r="AS101" s="222"/>
      <c r="AT101" s="222"/>
      <c r="AU101" s="222"/>
      <c r="AV101" s="222"/>
      <c r="AW101" s="222"/>
      <c r="AX101" s="222"/>
      <c r="AY101" s="222"/>
      <c r="AZ101" s="222"/>
      <c r="BA101" s="222"/>
      <c r="BB101" s="222"/>
      <c r="BC101" s="222"/>
      <c r="BD101" s="222"/>
      <c r="BE101" s="222"/>
      <c r="BF101" s="222"/>
      <c r="BG101" s="222"/>
      <c r="BH101" s="222"/>
      <c r="BI101" s="222"/>
      <c r="BJ101" s="222"/>
      <c r="BK101" s="222"/>
      <c r="BL101" s="222"/>
    </row>
    <row r="102" spans="1:64" s="4" customFormat="1" ht="31.5" customHeight="1">
      <c r="A102" s="221" t="s">
        <v>265</v>
      </c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  <c r="AQ102" s="222"/>
      <c r="AR102" s="222"/>
      <c r="AS102" s="222"/>
      <c r="AT102" s="222"/>
      <c r="AU102" s="222"/>
      <c r="AV102" s="222"/>
      <c r="AW102" s="222"/>
      <c r="AX102" s="222"/>
      <c r="AY102" s="222"/>
      <c r="AZ102" s="222"/>
      <c r="BA102" s="222"/>
      <c r="BB102" s="222"/>
      <c r="BC102" s="222"/>
      <c r="BD102" s="222"/>
      <c r="BE102" s="222"/>
      <c r="BF102" s="222"/>
      <c r="BG102" s="222"/>
      <c r="BH102" s="222"/>
      <c r="BI102" s="222"/>
      <c r="BJ102" s="222"/>
      <c r="BK102" s="222"/>
      <c r="BL102" s="222"/>
    </row>
    <row r="104" spans="1:59" ht="45" customHeight="1">
      <c r="A104" s="135" t="s">
        <v>137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11"/>
      <c r="AO104" s="136" t="s">
        <v>138</v>
      </c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</row>
    <row r="105" spans="23:59" s="4" customFormat="1" ht="23.25">
      <c r="W105" s="273" t="s">
        <v>36</v>
      </c>
      <c r="X105" s="273"/>
      <c r="Y105" s="273"/>
      <c r="Z105" s="273"/>
      <c r="AA105" s="273"/>
      <c r="AB105" s="273"/>
      <c r="AC105" s="273"/>
      <c r="AD105" s="273"/>
      <c r="AE105" s="273"/>
      <c r="AF105" s="273"/>
      <c r="AG105" s="273"/>
      <c r="AH105" s="273"/>
      <c r="AI105" s="273"/>
      <c r="AJ105" s="273"/>
      <c r="AK105" s="273"/>
      <c r="AL105" s="273"/>
      <c r="AM105" s="273"/>
      <c r="AO105" s="273" t="s">
        <v>37</v>
      </c>
      <c r="AP105" s="273"/>
      <c r="AQ105" s="273"/>
      <c r="AR105" s="273"/>
      <c r="AS105" s="273"/>
      <c r="AT105" s="273"/>
      <c r="AU105" s="273"/>
      <c r="AV105" s="273"/>
      <c r="AW105" s="273"/>
      <c r="AX105" s="273"/>
      <c r="AY105" s="273"/>
      <c r="AZ105" s="273"/>
      <c r="BA105" s="273"/>
      <c r="BB105" s="273"/>
      <c r="BC105" s="273"/>
      <c r="BD105" s="273"/>
      <c r="BE105" s="273"/>
      <c r="BF105" s="273"/>
      <c r="BG105" s="273"/>
    </row>
    <row r="106" spans="1:6" ht="32.25" customHeight="1">
      <c r="A106" s="129" t="s">
        <v>28</v>
      </c>
      <c r="B106" s="129"/>
      <c r="C106" s="129"/>
      <c r="D106" s="129"/>
      <c r="E106" s="129"/>
      <c r="F106" s="129"/>
    </row>
    <row r="108" spans="1:59" ht="34.5" customHeight="1">
      <c r="A108" s="135" t="s">
        <v>78</v>
      </c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11"/>
      <c r="AO108" s="136" t="s">
        <v>79</v>
      </c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</row>
    <row r="109" spans="23:59" s="4" customFormat="1" ht="23.25">
      <c r="W109" s="273" t="s">
        <v>36</v>
      </c>
      <c r="X109" s="273"/>
      <c r="Y109" s="273"/>
      <c r="Z109" s="273"/>
      <c r="AA109" s="273"/>
      <c r="AB109" s="273"/>
      <c r="AC109" s="273"/>
      <c r="AD109" s="273"/>
      <c r="AE109" s="273"/>
      <c r="AF109" s="273"/>
      <c r="AG109" s="273"/>
      <c r="AH109" s="273"/>
      <c r="AI109" s="273"/>
      <c r="AJ109" s="273"/>
      <c r="AK109" s="273"/>
      <c r="AL109" s="273"/>
      <c r="AM109" s="273"/>
      <c r="AO109" s="273" t="s">
        <v>37</v>
      </c>
      <c r="AP109" s="273"/>
      <c r="AQ109" s="273"/>
      <c r="AR109" s="273"/>
      <c r="AS109" s="273"/>
      <c r="AT109" s="273"/>
      <c r="AU109" s="273"/>
      <c r="AV109" s="273"/>
      <c r="AW109" s="273"/>
      <c r="AX109" s="273"/>
      <c r="AY109" s="273"/>
      <c r="AZ109" s="273"/>
      <c r="BA109" s="273"/>
      <c r="BB109" s="273"/>
      <c r="BC109" s="273"/>
      <c r="BD109" s="273"/>
      <c r="BE109" s="273"/>
      <c r="BF109" s="273"/>
      <c r="BG109" s="273"/>
    </row>
  </sheetData>
  <sheetProtection/>
  <mergeCells count="420">
    <mergeCell ref="M81:Y81"/>
    <mergeCell ref="Z81:AD81"/>
    <mergeCell ref="AE82:AN82"/>
    <mergeCell ref="AO82:BC82"/>
    <mergeCell ref="M82:Y82"/>
    <mergeCell ref="Z82:AD82"/>
    <mergeCell ref="AE73:AN73"/>
    <mergeCell ref="AO73:BC73"/>
    <mergeCell ref="M79:Y79"/>
    <mergeCell ref="Z79:AD79"/>
    <mergeCell ref="AE79:AN79"/>
    <mergeCell ref="AO79:BC79"/>
    <mergeCell ref="AE78:AN78"/>
    <mergeCell ref="Z73:AD73"/>
    <mergeCell ref="Z78:AD78"/>
    <mergeCell ref="AO78:BC78"/>
    <mergeCell ref="M74:Y74"/>
    <mergeCell ref="Z74:AD74"/>
    <mergeCell ref="M73:Y73"/>
    <mergeCell ref="A78:F78"/>
    <mergeCell ref="G78:L78"/>
    <mergeCell ref="M78:Y78"/>
    <mergeCell ref="AE74:AN74"/>
    <mergeCell ref="AO74:BC74"/>
    <mergeCell ref="A77:F77"/>
    <mergeCell ref="G77:L77"/>
    <mergeCell ref="M77:Y77"/>
    <mergeCell ref="Z77:AD77"/>
    <mergeCell ref="A75:F75"/>
    <mergeCell ref="G75:L75"/>
    <mergeCell ref="AE77:AN77"/>
    <mergeCell ref="AO77:BC77"/>
    <mergeCell ref="A73:F73"/>
    <mergeCell ref="G73:L73"/>
    <mergeCell ref="A79:F79"/>
    <mergeCell ref="G79:L79"/>
    <mergeCell ref="M75:Y75"/>
    <mergeCell ref="Z75:AD75"/>
    <mergeCell ref="A74:F74"/>
    <mergeCell ref="G74:L74"/>
    <mergeCell ref="M70:Y70"/>
    <mergeCell ref="Z70:AD70"/>
    <mergeCell ref="A72:F72"/>
    <mergeCell ref="G72:L72"/>
    <mergeCell ref="M72:Y72"/>
    <mergeCell ref="Z72:AD72"/>
    <mergeCell ref="AE68:AN68"/>
    <mergeCell ref="AO68:BC68"/>
    <mergeCell ref="A71:F71"/>
    <mergeCell ref="G71:L71"/>
    <mergeCell ref="M71:Y71"/>
    <mergeCell ref="Z71:AD71"/>
    <mergeCell ref="M69:Y69"/>
    <mergeCell ref="Z69:AD69"/>
    <mergeCell ref="A69:F69"/>
    <mergeCell ref="G69:L69"/>
    <mergeCell ref="A68:F68"/>
    <mergeCell ref="G68:L68"/>
    <mergeCell ref="M68:Y68"/>
    <mergeCell ref="Z68:AD68"/>
    <mergeCell ref="AO63:BC63"/>
    <mergeCell ref="AO65:BC65"/>
    <mergeCell ref="AE67:AN67"/>
    <mergeCell ref="AO67:BC67"/>
    <mergeCell ref="A67:F67"/>
    <mergeCell ref="G67:L67"/>
    <mergeCell ref="M67:Y67"/>
    <mergeCell ref="Z67:AD67"/>
    <mergeCell ref="AO61:BC61"/>
    <mergeCell ref="AE64:AN64"/>
    <mergeCell ref="AO64:BC64"/>
    <mergeCell ref="M63:Y63"/>
    <mergeCell ref="Z63:AD63"/>
    <mergeCell ref="M62:Y62"/>
    <mergeCell ref="Z62:AD62"/>
    <mergeCell ref="AE62:AN62"/>
    <mergeCell ref="AO62:BC62"/>
    <mergeCell ref="AE63:AN63"/>
    <mergeCell ref="AC98:AF98"/>
    <mergeCell ref="AG98:AJ98"/>
    <mergeCell ref="M61:Y61"/>
    <mergeCell ref="Z61:AD61"/>
    <mergeCell ref="AE61:AN61"/>
    <mergeCell ref="M65:Y65"/>
    <mergeCell ref="Z65:AD65"/>
    <mergeCell ref="AE65:AN65"/>
    <mergeCell ref="AE72:AN72"/>
    <mergeCell ref="AE71:AN71"/>
    <mergeCell ref="W109:AM109"/>
    <mergeCell ref="AO109:BG109"/>
    <mergeCell ref="A100:BL100"/>
    <mergeCell ref="A101:BL101"/>
    <mergeCell ref="W105:AM105"/>
    <mergeCell ref="AO105:BG105"/>
    <mergeCell ref="A106:F106"/>
    <mergeCell ref="A108:V108"/>
    <mergeCell ref="W108:AM108"/>
    <mergeCell ref="AO108:BG108"/>
    <mergeCell ref="BA98:BD98"/>
    <mergeCell ref="BE98:BM98"/>
    <mergeCell ref="A60:F60"/>
    <mergeCell ref="G60:L60"/>
    <mergeCell ref="M60:Y60"/>
    <mergeCell ref="Z60:AD60"/>
    <mergeCell ref="AE60:AN60"/>
    <mergeCell ref="AO60:BC60"/>
    <mergeCell ref="A64:F64"/>
    <mergeCell ref="G64:L64"/>
    <mergeCell ref="A102:BL102"/>
    <mergeCell ref="A104:V104"/>
    <mergeCell ref="W104:AM104"/>
    <mergeCell ref="AO104:BG104"/>
    <mergeCell ref="AK98:AN98"/>
    <mergeCell ref="AO98:AR98"/>
    <mergeCell ref="AS98:AV98"/>
    <mergeCell ref="AW98:AZ98"/>
    <mergeCell ref="BE97:BM97"/>
    <mergeCell ref="A98:C98"/>
    <mergeCell ref="D98:P98"/>
    <mergeCell ref="Q98:T98"/>
    <mergeCell ref="U98:X98"/>
    <mergeCell ref="Y98:AB98"/>
    <mergeCell ref="AO97:AR97"/>
    <mergeCell ref="AS97:AV97"/>
    <mergeCell ref="AW97:AZ97"/>
    <mergeCell ref="BA97:BD97"/>
    <mergeCell ref="BA96:BD96"/>
    <mergeCell ref="BE96:BM96"/>
    <mergeCell ref="A97:C97"/>
    <mergeCell ref="D97:P97"/>
    <mergeCell ref="Q97:T97"/>
    <mergeCell ref="U97:X97"/>
    <mergeCell ref="Y97:AB97"/>
    <mergeCell ref="AC97:AF97"/>
    <mergeCell ref="AG97:AJ97"/>
    <mergeCell ref="AK97:AN97"/>
    <mergeCell ref="AS95:AV95"/>
    <mergeCell ref="AW95:AZ95"/>
    <mergeCell ref="AC96:AF96"/>
    <mergeCell ref="AG96:AJ96"/>
    <mergeCell ref="AK96:AN96"/>
    <mergeCell ref="AO96:AR96"/>
    <mergeCell ref="BA95:BD95"/>
    <mergeCell ref="BE95:BM95"/>
    <mergeCell ref="A96:C96"/>
    <mergeCell ref="D96:P96"/>
    <mergeCell ref="Q96:T96"/>
    <mergeCell ref="U96:X96"/>
    <mergeCell ref="Y96:AB96"/>
    <mergeCell ref="AS96:AV96"/>
    <mergeCell ref="AW96:AZ96"/>
    <mergeCell ref="AO95:AR95"/>
    <mergeCell ref="BA94:BD94"/>
    <mergeCell ref="BE94:BM94"/>
    <mergeCell ref="A95:C95"/>
    <mergeCell ref="D95:P95"/>
    <mergeCell ref="Q95:T95"/>
    <mergeCell ref="U95:X95"/>
    <mergeCell ref="Y95:AB95"/>
    <mergeCell ref="AC95:AF95"/>
    <mergeCell ref="AG95:AJ95"/>
    <mergeCell ref="AK95:AN95"/>
    <mergeCell ref="AS93:AV93"/>
    <mergeCell ref="AW93:AZ93"/>
    <mergeCell ref="AC94:AF94"/>
    <mergeCell ref="AG94:AJ94"/>
    <mergeCell ref="AK94:AN94"/>
    <mergeCell ref="AO94:AR94"/>
    <mergeCell ref="BA93:BD93"/>
    <mergeCell ref="BE93:BM93"/>
    <mergeCell ref="A94:C94"/>
    <mergeCell ref="D94:P94"/>
    <mergeCell ref="Q94:T94"/>
    <mergeCell ref="U94:X94"/>
    <mergeCell ref="Y94:AB94"/>
    <mergeCell ref="AS94:AV94"/>
    <mergeCell ref="AW94:AZ94"/>
    <mergeCell ref="AO93:AR93"/>
    <mergeCell ref="A93:C93"/>
    <mergeCell ref="D93:P93"/>
    <mergeCell ref="Q93:T93"/>
    <mergeCell ref="U93:X93"/>
    <mergeCell ref="Y93:AB93"/>
    <mergeCell ref="AC93:AF93"/>
    <mergeCell ref="AG93:AJ93"/>
    <mergeCell ref="AK93:AN93"/>
    <mergeCell ref="A83:F83"/>
    <mergeCell ref="G83:L83"/>
    <mergeCell ref="AO92:AR92"/>
    <mergeCell ref="AS92:AV92"/>
    <mergeCell ref="A88:BM88"/>
    <mergeCell ref="A89:BL89"/>
    <mergeCell ref="AE84:AN84"/>
    <mergeCell ref="AO84:BC84"/>
    <mergeCell ref="A84:F84"/>
    <mergeCell ref="G84:L84"/>
    <mergeCell ref="AE81:AN81"/>
    <mergeCell ref="AE80:AN80"/>
    <mergeCell ref="AW92:AZ92"/>
    <mergeCell ref="BA92:BD92"/>
    <mergeCell ref="AO81:BC81"/>
    <mergeCell ref="AO80:BC80"/>
    <mergeCell ref="AG92:AJ92"/>
    <mergeCell ref="AK92:AN92"/>
    <mergeCell ref="M83:Y83"/>
    <mergeCell ref="Z83:AD83"/>
    <mergeCell ref="M84:Y84"/>
    <mergeCell ref="Z84:AD84"/>
    <mergeCell ref="A82:F82"/>
    <mergeCell ref="G82:L82"/>
    <mergeCell ref="A80:F80"/>
    <mergeCell ref="G80:L80"/>
    <mergeCell ref="A81:F81"/>
    <mergeCell ref="G81:L81"/>
    <mergeCell ref="A76:F76"/>
    <mergeCell ref="G76:L76"/>
    <mergeCell ref="M76:Y76"/>
    <mergeCell ref="Z76:AD76"/>
    <mergeCell ref="A91:C92"/>
    <mergeCell ref="D91:P92"/>
    <mergeCell ref="Q91:T92"/>
    <mergeCell ref="U91:AF91"/>
    <mergeCell ref="BE91:BM92"/>
    <mergeCell ref="U92:X92"/>
    <mergeCell ref="AE76:AN76"/>
    <mergeCell ref="AO76:BC76"/>
    <mergeCell ref="AG91:AR91"/>
    <mergeCell ref="AS91:BD91"/>
    <mergeCell ref="Y92:AB92"/>
    <mergeCell ref="AC92:AF92"/>
    <mergeCell ref="M80:Y80"/>
    <mergeCell ref="Z80:AD80"/>
    <mergeCell ref="AE66:AN66"/>
    <mergeCell ref="AO66:BC66"/>
    <mergeCell ref="AE75:AN75"/>
    <mergeCell ref="AO75:BC75"/>
    <mergeCell ref="AO72:BC72"/>
    <mergeCell ref="AO71:BC71"/>
    <mergeCell ref="AE69:AN69"/>
    <mergeCell ref="AO69:BC69"/>
    <mergeCell ref="AE70:AN70"/>
    <mergeCell ref="AO70:BC70"/>
    <mergeCell ref="M59:Y59"/>
    <mergeCell ref="Z59:AD59"/>
    <mergeCell ref="A66:F66"/>
    <mergeCell ref="G66:L66"/>
    <mergeCell ref="M66:Y66"/>
    <mergeCell ref="Z66:AD66"/>
    <mergeCell ref="A61:F61"/>
    <mergeCell ref="G61:L61"/>
    <mergeCell ref="M64:Y64"/>
    <mergeCell ref="Z64:AD64"/>
    <mergeCell ref="A70:F70"/>
    <mergeCell ref="G70:L70"/>
    <mergeCell ref="A59:F59"/>
    <mergeCell ref="G59:L59"/>
    <mergeCell ref="A65:F65"/>
    <mergeCell ref="G65:L65"/>
    <mergeCell ref="A63:F63"/>
    <mergeCell ref="G63:L63"/>
    <mergeCell ref="A62:F62"/>
    <mergeCell ref="G62:L62"/>
    <mergeCell ref="M57:Y57"/>
    <mergeCell ref="Z57:AD57"/>
    <mergeCell ref="A57:F57"/>
    <mergeCell ref="G57:L57"/>
    <mergeCell ref="A58:F58"/>
    <mergeCell ref="G58:L58"/>
    <mergeCell ref="M58:Y58"/>
    <mergeCell ref="Z58:AD58"/>
    <mergeCell ref="AE56:AN56"/>
    <mergeCell ref="AO56:BC56"/>
    <mergeCell ref="AE59:AN59"/>
    <mergeCell ref="AO59:BC59"/>
    <mergeCell ref="AE58:AN58"/>
    <mergeCell ref="AO58:BC58"/>
    <mergeCell ref="AE57:AN57"/>
    <mergeCell ref="AO57:BC57"/>
    <mergeCell ref="A56:F56"/>
    <mergeCell ref="G56:L56"/>
    <mergeCell ref="M56:Y56"/>
    <mergeCell ref="A52:BL52"/>
    <mergeCell ref="A53:BL53"/>
    <mergeCell ref="A55:F55"/>
    <mergeCell ref="G55:L55"/>
    <mergeCell ref="M55:Y55"/>
    <mergeCell ref="Z55:AD55"/>
    <mergeCell ref="Z56:AD56"/>
    <mergeCell ref="Y47:AF47"/>
    <mergeCell ref="AE55:AN55"/>
    <mergeCell ref="AO55:BC55"/>
    <mergeCell ref="Q49:X49"/>
    <mergeCell ref="Y49:AF49"/>
    <mergeCell ref="AG49:AN49"/>
    <mergeCell ref="AO48:AV48"/>
    <mergeCell ref="AO49:AV49"/>
    <mergeCell ref="Q47:X47"/>
    <mergeCell ref="A48:P48"/>
    <mergeCell ref="Q48:X48"/>
    <mergeCell ref="Y48:AF48"/>
    <mergeCell ref="AG48:AN48"/>
    <mergeCell ref="A49:P49"/>
    <mergeCell ref="AG47:AN47"/>
    <mergeCell ref="A43:BL43"/>
    <mergeCell ref="A45:P46"/>
    <mergeCell ref="Q45:X46"/>
    <mergeCell ref="Y45:AF46"/>
    <mergeCell ref="AG45:AN46"/>
    <mergeCell ref="AO45:AV46"/>
    <mergeCell ref="AO47:AV47"/>
    <mergeCell ref="A47:P47"/>
    <mergeCell ref="A42:BL42"/>
    <mergeCell ref="J40:O40"/>
    <mergeCell ref="P40:AB40"/>
    <mergeCell ref="AC40:AJ40"/>
    <mergeCell ref="AK40:AR40"/>
    <mergeCell ref="AS40:AZ40"/>
    <mergeCell ref="A40:C40"/>
    <mergeCell ref="D40:I40"/>
    <mergeCell ref="AK39:AR39"/>
    <mergeCell ref="AS39:AZ39"/>
    <mergeCell ref="AC38:AJ38"/>
    <mergeCell ref="AK38:AR38"/>
    <mergeCell ref="D39:I39"/>
    <mergeCell ref="J39:O39"/>
    <mergeCell ref="P39:AB39"/>
    <mergeCell ref="AC39:AJ39"/>
    <mergeCell ref="A38:C38"/>
    <mergeCell ref="D38:I38"/>
    <mergeCell ref="J38:O38"/>
    <mergeCell ref="P38:AB38"/>
    <mergeCell ref="AS38:AZ38"/>
    <mergeCell ref="A39:C39"/>
    <mergeCell ref="AS36:AZ36"/>
    <mergeCell ref="A37:C37"/>
    <mergeCell ref="D37:I37"/>
    <mergeCell ref="J37:O37"/>
    <mergeCell ref="P37:AB37"/>
    <mergeCell ref="AC37:AJ37"/>
    <mergeCell ref="AK37:AR37"/>
    <mergeCell ref="AS37:AZ37"/>
    <mergeCell ref="A36:C36"/>
    <mergeCell ref="D36:I36"/>
    <mergeCell ref="A31:BL31"/>
    <mergeCell ref="A32:BL32"/>
    <mergeCell ref="J36:O36"/>
    <mergeCell ref="P36:AB36"/>
    <mergeCell ref="AC36:AJ36"/>
    <mergeCell ref="AK36:AR36"/>
    <mergeCell ref="A34:C35"/>
    <mergeCell ref="D34:I35"/>
    <mergeCell ref="AS34:AZ35"/>
    <mergeCell ref="A28:F28"/>
    <mergeCell ref="G28:L28"/>
    <mergeCell ref="M28:R28"/>
    <mergeCell ref="S28:BL28"/>
    <mergeCell ref="A29:F29"/>
    <mergeCell ref="J34:O35"/>
    <mergeCell ref="P34:AB35"/>
    <mergeCell ref="AC34:AJ35"/>
    <mergeCell ref="AK34:AR35"/>
    <mergeCell ref="BD20:BG20"/>
    <mergeCell ref="G29:L29"/>
    <mergeCell ref="M29:R29"/>
    <mergeCell ref="S29:BL29"/>
    <mergeCell ref="A23:K23"/>
    <mergeCell ref="L23:BL23"/>
    <mergeCell ref="A27:F27"/>
    <mergeCell ref="G27:L27"/>
    <mergeCell ref="M27:R27"/>
    <mergeCell ref="S27:BL27"/>
    <mergeCell ref="U20:X20"/>
    <mergeCell ref="Y20:AM20"/>
    <mergeCell ref="AN20:AQ20"/>
    <mergeCell ref="AR20:BC20"/>
    <mergeCell ref="G26:L26"/>
    <mergeCell ref="M26:R26"/>
    <mergeCell ref="S26:BL26"/>
    <mergeCell ref="A24:BL24"/>
    <mergeCell ref="A26:F26"/>
    <mergeCell ref="BH20:BL20"/>
    <mergeCell ref="A21:BL21"/>
    <mergeCell ref="A16:B16"/>
    <mergeCell ref="C16:K16"/>
    <mergeCell ref="L16:BL16"/>
    <mergeCell ref="A17:K17"/>
    <mergeCell ref="L17:BL17"/>
    <mergeCell ref="L19:AB19"/>
    <mergeCell ref="AC19:BL19"/>
    <mergeCell ref="A20:T20"/>
    <mergeCell ref="AO9:BF9"/>
    <mergeCell ref="A12:BL12"/>
    <mergeCell ref="A15:K15"/>
    <mergeCell ref="L15:BL15"/>
    <mergeCell ref="A13:BL13"/>
    <mergeCell ref="A14:B14"/>
    <mergeCell ref="AO5:BF5"/>
    <mergeCell ref="AO6:BF6"/>
    <mergeCell ref="AO8:BF8"/>
    <mergeCell ref="AO7:BL7"/>
    <mergeCell ref="AO1:BL1"/>
    <mergeCell ref="AO2:BL2"/>
    <mergeCell ref="AO3:BL3"/>
    <mergeCell ref="AO4:BL4"/>
    <mergeCell ref="AE85:AN85"/>
    <mergeCell ref="AO85:BC85"/>
    <mergeCell ref="A85:F85"/>
    <mergeCell ref="G85:L85"/>
    <mergeCell ref="M85:Y85"/>
    <mergeCell ref="Z85:AD85"/>
    <mergeCell ref="AE83:AN83"/>
    <mergeCell ref="AO83:BC83"/>
    <mergeCell ref="C14:K14"/>
    <mergeCell ref="L14:BL14"/>
    <mergeCell ref="A22:BL22"/>
    <mergeCell ref="A18:B18"/>
    <mergeCell ref="C18:K18"/>
    <mergeCell ref="L18:AB18"/>
    <mergeCell ref="AC18:BL18"/>
    <mergeCell ref="A19:K19"/>
  </mergeCells>
  <printOptions/>
  <pageMargins left="0.32" right="0.33" top="0.53" bottom="0.46" header="0" footer="0.46"/>
  <pageSetup fitToHeight="999" horizontalDpi="600" verticalDpi="600" orientation="landscape" paperSize="9" scale="35" r:id="rId3"/>
  <rowBreaks count="2" manualBreakCount="2">
    <brk id="30" max="64" man="1"/>
    <brk id="68" max="6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2017-02-23T15:35:31Z</cp:lastPrinted>
  <dcterms:created xsi:type="dcterms:W3CDTF">2016-08-15T09:54:21Z</dcterms:created>
  <dcterms:modified xsi:type="dcterms:W3CDTF">2017-03-15T13:30:59Z</dcterms:modified>
  <cp:category/>
  <cp:version/>
  <cp:contentType/>
  <cp:contentStatus/>
</cp:coreProperties>
</file>