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заг. фонд" sheetId="1" r:id="rId1"/>
    <sheet name="спец.фонд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3" i="2"/>
  <c r="E97" i="1"/>
  <c r="E44"/>
  <c r="E81"/>
  <c r="E31"/>
  <c r="D81"/>
  <c r="D95"/>
  <c r="E95"/>
  <c r="D87"/>
  <c r="E87"/>
  <c r="E84"/>
  <c r="D84"/>
  <c r="D44"/>
  <c r="D31"/>
  <c r="D21"/>
  <c r="E21"/>
  <c r="E91"/>
  <c r="D91"/>
  <c r="D97" l="1"/>
</calcChain>
</file>

<file path=xl/sharedStrings.xml><?xml version="1.0" encoding="utf-8"?>
<sst xmlns="http://schemas.openxmlformats.org/spreadsheetml/2006/main" count="203" uniqueCount="189">
  <si>
    <t>Назва послуг і товару</t>
  </si>
  <si>
    <t>Реквізити договору</t>
  </si>
  <si>
    <t>Сума угоди, грн..</t>
  </si>
  <si>
    <t>КЕКВ 2210</t>
  </si>
  <si>
    <t>ДП «Леобланк»</t>
  </si>
  <si>
    <t>статистичні бланки</t>
  </si>
  <si>
    <t>господарські товари</t>
  </si>
  <si>
    <t>ПП Дасів</t>
  </si>
  <si>
    <t>КЕКВ 2220</t>
  </si>
  <si>
    <t>ПП ВКФ «Скайінвест»</t>
  </si>
  <si>
    <t>медикаменти</t>
  </si>
  <si>
    <t>КЕКВ 2230</t>
  </si>
  <si>
    <t>Агрофірма «Загаї»</t>
  </si>
  <si>
    <t>яйце куряче С-І</t>
  </si>
  <si>
    <t xml:space="preserve">ПП Дикий </t>
  </si>
  <si>
    <t>хліб</t>
  </si>
  <si>
    <t>КЕКВ 2240</t>
  </si>
  <si>
    <t>УПО Львівській обл. Червоноградське  від</t>
  </si>
  <si>
    <t>охорона об’єкту</t>
  </si>
  <si>
    <t>касові проценти</t>
  </si>
  <si>
    <t>25  від</t>
  </si>
  <si>
    <t>ТзОВ «Радіо Нетворк»</t>
  </si>
  <si>
    <t>інтернет</t>
  </si>
  <si>
    <t>ТОВ АВЕ Львів</t>
  </si>
  <si>
    <t>вивезення сміття</t>
  </si>
  <si>
    <t>ДУ Львів. обл. лабораторний центр Держсанепідслужби України</t>
  </si>
  <si>
    <t>КЕКВ 2272</t>
  </si>
  <si>
    <t>водопостачання та водовідведення</t>
  </si>
  <si>
    <t>КЕКВ 2273</t>
  </si>
  <si>
    <t>КЕКВ 2274</t>
  </si>
  <si>
    <t>КЕКВ 2730</t>
  </si>
  <si>
    <t>ПП ВКФ  Скайінвест</t>
  </si>
  <si>
    <t>Разом по КЕКВ 2210</t>
  </si>
  <si>
    <t>Разом по КЕКВ 2220</t>
  </si>
  <si>
    <t>Разом по КЕКВ 2230</t>
  </si>
  <si>
    <t>Разом по КЕКВ 2240</t>
  </si>
  <si>
    <t>Разом по КЕКВ 2272</t>
  </si>
  <si>
    <t>Разом по КЕКВ 2273</t>
  </si>
  <si>
    <t>Разом по КЕКВ 2274</t>
  </si>
  <si>
    <t>Назва постачальника</t>
  </si>
  <si>
    <t>Разом по КЕКВ 2730</t>
  </si>
  <si>
    <t>Вик. Мельник ГБ</t>
  </si>
  <si>
    <t>6-41-61</t>
  </si>
  <si>
    <t>11 від</t>
  </si>
  <si>
    <t>22  від</t>
  </si>
  <si>
    <t>55  від</t>
  </si>
  <si>
    <t>1  від</t>
  </si>
  <si>
    <t>ПАТ Львівобленерго</t>
  </si>
  <si>
    <t>пломбув. перевірка електролічильника</t>
  </si>
  <si>
    <t>212 від 14.02.2017</t>
  </si>
  <si>
    <t>23б/КБ/2017-ПВ  від</t>
  </si>
  <si>
    <t>004\17</t>
  </si>
  <si>
    <t>ФОП Поровський О.М.</t>
  </si>
  <si>
    <t>діагностика техн.стану КТЗ</t>
  </si>
  <si>
    <t>ФОП Бурко А.В.</t>
  </si>
  <si>
    <t>рем.орг.техніки.заправка картриджів</t>
  </si>
  <si>
    <t xml:space="preserve"> від 8.02.17</t>
  </si>
  <si>
    <t>ФОП Волчанська О.І.</t>
  </si>
  <si>
    <t>ЛВМ775 від18.02.2017</t>
  </si>
  <si>
    <t>вимір. Опромінення</t>
  </si>
  <si>
    <t>001\013</t>
  </si>
  <si>
    <t>бак дослідж .змиви</t>
  </si>
  <si>
    <t>8\012 від</t>
  </si>
  <si>
    <t>33 від18.01.17</t>
  </si>
  <si>
    <t>70 від 9,02.17</t>
  </si>
  <si>
    <t>ПП   "ЛІАС"</t>
  </si>
  <si>
    <t>1\2</t>
  </si>
  <si>
    <t>ДУ Львівський обл.  Лабор.центр</t>
  </si>
  <si>
    <t>9\012к</t>
  </si>
  <si>
    <t>дослідж.вимірюв.</t>
  </si>
  <si>
    <t>ПАТ Львівобленерго Ккам-Бузький РЕМ</t>
  </si>
  <si>
    <t>послуги електролабораторії</t>
  </si>
  <si>
    <t>1 від</t>
  </si>
  <si>
    <t>інформ-консультац.послуги ПЗ "М.Е.Doc</t>
  </si>
  <si>
    <t>ФОП Слюз В.М.</t>
  </si>
  <si>
    <t>молоко</t>
  </si>
  <si>
    <t>67 від02.02.2017</t>
  </si>
  <si>
    <t>СВП Добротворець</t>
  </si>
  <si>
    <t>19 від</t>
  </si>
  <si>
    <t>пільгові медикаменти та наркотичні серед.</t>
  </si>
  <si>
    <t>СПДФО Шмігер  Р.В.</t>
  </si>
  <si>
    <t>дез.засоби</t>
  </si>
  <si>
    <t>17 від 17.02.17</t>
  </si>
  <si>
    <t>ТзОВ МедКомплекс</t>
  </si>
  <si>
    <t>вироби медичного призначення</t>
  </si>
  <si>
    <t>17 від 30.01.17</t>
  </si>
  <si>
    <t>ФОП Пришляк О.Ю.</t>
  </si>
  <si>
    <t>5 від 1.03.17</t>
  </si>
  <si>
    <t>ТзОВ Альянс Еволюшн</t>
  </si>
  <si>
    <t>бензин</t>
  </si>
  <si>
    <t>15/02 від15.02.17</t>
  </si>
  <si>
    <t>ПП Процик В.М.</t>
  </si>
  <si>
    <t>виготов. шафи для одягу</t>
  </si>
  <si>
    <t>2 від24.03.17</t>
  </si>
  <si>
    <t>ПП Левицький Т.О.</t>
  </si>
  <si>
    <t>продукти</t>
  </si>
  <si>
    <t>1 від 20.03.17</t>
  </si>
  <si>
    <t>ФОП Ципак</t>
  </si>
  <si>
    <t>02 від 31.01.17</t>
  </si>
  <si>
    <t>20   від 20.01.17</t>
  </si>
  <si>
    <t>ПАТ Укртелеком</t>
  </si>
  <si>
    <t>послуги звязку</t>
  </si>
  <si>
    <t>ТзОВ Левіль</t>
  </si>
  <si>
    <t>обсл.мед.обладнання</t>
  </si>
  <si>
    <t>19 від 1,02,17</t>
  </si>
  <si>
    <t>послуги стандар.,метрології</t>
  </si>
  <si>
    <t>48\2-17 від20.03.17</t>
  </si>
  <si>
    <t>ПАТ Львіволенерго К-Бузький ВЕП</t>
  </si>
  <si>
    <t>електроенергія</t>
  </si>
  <si>
    <t>д.уг.1 від17.01.17</t>
  </si>
  <si>
    <t>ТзОВ Львівгаззбут</t>
  </si>
  <si>
    <t>природний газ</t>
  </si>
  <si>
    <t>017 від16.01.17</t>
  </si>
  <si>
    <t>"Львівгаз"</t>
  </si>
  <si>
    <t>д.уг.1 від19.01.17</t>
  </si>
  <si>
    <t xml:space="preserve">всього </t>
  </si>
  <si>
    <t>КП  Обласний аптечний склад</t>
  </si>
  <si>
    <t>рецептурні бланки</t>
  </si>
  <si>
    <t>135 від 04.05.2017</t>
  </si>
  <si>
    <t>канц.. товари, медичні бланки</t>
  </si>
  <si>
    <t>Львів. обл.спец РБП протипожеж робіт</t>
  </si>
  <si>
    <t>23 від 05.04 2017</t>
  </si>
  <si>
    <t>СПД ФО Остапчук</t>
  </si>
  <si>
    <t>зап.частини</t>
  </si>
  <si>
    <t>7/17 від 14 04 2017</t>
  </si>
  <si>
    <t>первинні засоби пожежогасіння</t>
  </si>
  <si>
    <t>ДП Львівенергорембуд</t>
  </si>
  <si>
    <t>лічильник</t>
  </si>
  <si>
    <t>1/05/05 від 10 05 2017</t>
  </si>
  <si>
    <t>МПП Віхола</t>
  </si>
  <si>
    <t>госп. товари, миючі засоби</t>
  </si>
  <si>
    <t>21 від 12 05 2017</t>
  </si>
  <si>
    <t>металопластикові вікна, двері</t>
  </si>
  <si>
    <t>6 від 06. 06 2017р</t>
  </si>
  <si>
    <t>ТзОВ БАДМ-Б</t>
  </si>
  <si>
    <t>1 від 30 03 17р</t>
  </si>
  <si>
    <t>КП ЛОР Обл. аптечний склад</t>
  </si>
  <si>
    <t>туберкулін</t>
  </si>
  <si>
    <t>143 від 18 05 2017р</t>
  </si>
  <si>
    <t>медпрепарати</t>
  </si>
  <si>
    <t>ТзОВ Орифарм</t>
  </si>
  <si>
    <t>43 від 25 05 2017р</t>
  </si>
  <si>
    <t xml:space="preserve">ТзОВ Ліас </t>
  </si>
  <si>
    <t>продукти харчування</t>
  </si>
  <si>
    <t>3/6 від 23 06 2017р</t>
  </si>
  <si>
    <t>0190 від 01.02.2017</t>
  </si>
  <si>
    <t>ДП Кам-Бузький РВДП</t>
  </si>
  <si>
    <t>дезинсекція дератизація</t>
  </si>
  <si>
    <t>5 від 14 02 2017р</t>
  </si>
  <si>
    <t>1 від 26.01.17</t>
  </si>
  <si>
    <t>Червон.ф-я ДП"ЛНВЦС"</t>
  </si>
  <si>
    <t>ТВБВ №10013/0226</t>
  </si>
  <si>
    <t>ТзОВ Газік</t>
  </si>
  <si>
    <t>послуги інтернет</t>
  </si>
  <si>
    <t>107 від 26 04 2017р</t>
  </si>
  <si>
    <t xml:space="preserve">ДП Львівстандартметрологія" </t>
  </si>
  <si>
    <t>повірка кардіографів</t>
  </si>
  <si>
    <t>17032630 від</t>
  </si>
  <si>
    <t>21 04 17р</t>
  </si>
  <si>
    <t>ПРАТ УПСК</t>
  </si>
  <si>
    <t>страхування осіб</t>
  </si>
  <si>
    <t>047/026/1266/17</t>
  </si>
  <si>
    <t>12 05 2017р</t>
  </si>
  <si>
    <t>ДП Кам'янкаводоканал</t>
  </si>
  <si>
    <t>10 від 17 01 2017р</t>
  </si>
  <si>
    <t>розподіл природного газу</t>
  </si>
  <si>
    <t>ТзОВ Вікнарьофф</t>
  </si>
  <si>
    <t>Сума коштів, проплачених за період з 01.01.2017 по 30.09.2017р, грн.</t>
  </si>
  <si>
    <t>ПП Була РМ</t>
  </si>
  <si>
    <t>бланки</t>
  </si>
  <si>
    <t>7/09 від 07 09 17р</t>
  </si>
  <si>
    <t>СПД ФОП Пасічний</t>
  </si>
  <si>
    <t>обслуговування с-ми зарплата</t>
  </si>
  <si>
    <t>С-17-45 від 22 08 2017</t>
  </si>
  <si>
    <t>Пись А М</t>
  </si>
  <si>
    <t>овочі</t>
  </si>
  <si>
    <t>№1 від 04  09 2017</t>
  </si>
  <si>
    <t>ДП Західноексптехцентр</t>
  </si>
  <si>
    <t>навчання по охороні праці</t>
  </si>
  <si>
    <t>4373-18 від 21.09.2017</t>
  </si>
  <si>
    <t>Інформація про закупівлі за кошти місцевого бюджету по заг. фонду                                                                                                 Новояричівської районної лікарні   за  9 місяців 2017 р.</t>
  </si>
  <si>
    <t>ПП Процик</t>
  </si>
  <si>
    <t>меблі</t>
  </si>
  <si>
    <t>1 від 20 09 2017</t>
  </si>
  <si>
    <t>77 від 22 08 2017</t>
  </si>
  <si>
    <t>ПП МТ Сервіс</t>
  </si>
  <si>
    <t>стомат установка</t>
  </si>
  <si>
    <t>8 від 22 06 2017</t>
  </si>
  <si>
    <t>Інформація про закупівлі за кошти місцевого бюджету по спец. фонду                                                                                                 Новояричівської районної лікарні   за 9  місяців  2017 р.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</si>
</sst>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justify" vertical="top" wrapText="1"/>
    </xf>
    <xf numFmtId="14" fontId="3" fillId="0" borderId="8" xfId="0" applyNumberFormat="1" applyFont="1" applyBorder="1" applyAlignment="1">
      <alignment horizontal="justify" vertical="top" wrapText="1"/>
    </xf>
    <xf numFmtId="0" fontId="1" fillId="0" borderId="0" xfId="0" applyFont="1"/>
    <xf numFmtId="0" fontId="3" fillId="0" borderId="12" xfId="0" applyFont="1" applyBorder="1" applyAlignment="1">
      <alignment horizontal="justify" vertical="top" wrapText="1"/>
    </xf>
    <xf numFmtId="14" fontId="3" fillId="0" borderId="12" xfId="0" applyNumberFormat="1" applyFont="1" applyBorder="1" applyAlignment="1">
      <alignment horizontal="justify" vertical="top" wrapText="1"/>
    </xf>
    <xf numFmtId="2" fontId="3" fillId="0" borderId="12" xfId="0" applyNumberFormat="1" applyFont="1" applyBorder="1" applyAlignment="1">
      <alignment horizontal="justify" vertical="top" wrapText="1"/>
    </xf>
    <xf numFmtId="0" fontId="6" fillId="0" borderId="0" xfId="0" applyFont="1"/>
    <xf numFmtId="0" fontId="4" fillId="0" borderId="0" xfId="0" applyFont="1"/>
    <xf numFmtId="0" fontId="3" fillId="0" borderId="12" xfId="0" applyFont="1" applyBorder="1"/>
    <xf numFmtId="0" fontId="3" fillId="0" borderId="12" xfId="0" applyFont="1" applyBorder="1" applyAlignment="1">
      <alignment wrapText="1"/>
    </xf>
    <xf numFmtId="2" fontId="3" fillId="0" borderId="12" xfId="0" applyNumberFormat="1" applyFont="1" applyBorder="1" applyAlignment="1">
      <alignment wrapText="1"/>
    </xf>
    <xf numFmtId="0" fontId="3" fillId="0" borderId="0" xfId="0" applyFont="1"/>
    <xf numFmtId="0" fontId="4" fillId="0" borderId="12" xfId="0" applyFont="1" applyBorder="1"/>
    <xf numFmtId="0" fontId="4" fillId="0" borderId="12" xfId="0" applyFont="1" applyBorder="1" applyAlignment="1">
      <alignment wrapText="1"/>
    </xf>
    <xf numFmtId="2" fontId="4" fillId="0" borderId="12" xfId="0" applyNumberFormat="1" applyFont="1" applyBorder="1" applyAlignment="1">
      <alignment wrapText="1"/>
    </xf>
    <xf numFmtId="0" fontId="3" fillId="0" borderId="12" xfId="0" applyFont="1" applyBorder="1" applyAlignment="1">
      <alignment vertical="top" wrapText="1"/>
    </xf>
    <xf numFmtId="2" fontId="3" fillId="0" borderId="12" xfId="0" applyNumberFormat="1" applyFont="1" applyBorder="1" applyAlignment="1">
      <alignment vertical="top" wrapText="1"/>
    </xf>
    <xf numFmtId="0" fontId="7" fillId="0" borderId="0" xfId="0" applyFont="1"/>
    <xf numFmtId="0" fontId="4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justify" vertical="top" wrapText="1"/>
    </xf>
    <xf numFmtId="2" fontId="4" fillId="0" borderId="12" xfId="0" applyNumberFormat="1" applyFont="1" applyBorder="1" applyAlignment="1">
      <alignment vertical="top" wrapText="1"/>
    </xf>
    <xf numFmtId="0" fontId="2" fillId="0" borderId="0" xfId="0" applyFont="1"/>
    <xf numFmtId="0" fontId="3" fillId="0" borderId="0" xfId="0" applyFont="1" applyBorder="1" applyAlignment="1">
      <alignment horizontal="justify" vertical="top" wrapText="1"/>
    </xf>
    <xf numFmtId="2" fontId="3" fillId="0" borderId="0" xfId="0" applyNumberFormat="1" applyFont="1" applyBorder="1" applyAlignment="1">
      <alignment horizontal="justify" vertical="top" wrapText="1"/>
    </xf>
    <xf numFmtId="0" fontId="8" fillId="0" borderId="18" xfId="0" applyFont="1" applyBorder="1" applyAlignment="1">
      <alignment vertical="top" wrapText="1"/>
    </xf>
    <xf numFmtId="0" fontId="8" fillId="0" borderId="19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8" fillId="0" borderId="21" xfId="0" applyFont="1" applyBorder="1" applyAlignment="1">
      <alignment vertical="top" wrapText="1"/>
    </xf>
    <xf numFmtId="0" fontId="8" fillId="0" borderId="21" xfId="0" applyFont="1" applyBorder="1" applyAlignment="1">
      <alignment wrapText="1"/>
    </xf>
    <xf numFmtId="0" fontId="8" fillId="0" borderId="19" xfId="0" applyFont="1" applyBorder="1" applyAlignment="1">
      <alignment wrapText="1"/>
    </xf>
    <xf numFmtId="0" fontId="0" fillId="0" borderId="12" xfId="0" applyBorder="1"/>
    <xf numFmtId="2" fontId="9" fillId="0" borderId="12" xfId="0" applyNumberFormat="1" applyFont="1" applyBorder="1"/>
    <xf numFmtId="0" fontId="0" fillId="0" borderId="0" xfId="0" applyBorder="1"/>
    <xf numFmtId="0" fontId="8" fillId="0" borderId="0" xfId="0" applyFont="1" applyBorder="1" applyAlignment="1">
      <alignment vertical="top" wrapText="1"/>
    </xf>
    <xf numFmtId="14" fontId="3" fillId="0" borderId="0" xfId="0" applyNumberFormat="1" applyFont="1" applyBorder="1" applyAlignment="1">
      <alignment horizontal="justify" vertical="top" wrapText="1"/>
    </xf>
    <xf numFmtId="0" fontId="10" fillId="0" borderId="0" xfId="0" applyFont="1" applyBorder="1" applyAlignment="1">
      <alignment horizontal="justify" vertical="top" wrapText="1"/>
    </xf>
    <xf numFmtId="0" fontId="0" fillId="0" borderId="0" xfId="0" applyFont="1"/>
    <xf numFmtId="0" fontId="10" fillId="0" borderId="13" xfId="0" applyFont="1" applyBorder="1" applyAlignment="1">
      <alignment horizontal="justify" vertical="top" wrapText="1"/>
    </xf>
    <xf numFmtId="0" fontId="5" fillId="0" borderId="12" xfId="0" applyFont="1" applyBorder="1"/>
    <xf numFmtId="0" fontId="3" fillId="0" borderId="12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justify" vertical="top" wrapText="1"/>
    </xf>
    <xf numFmtId="14" fontId="10" fillId="0" borderId="12" xfId="0" applyNumberFormat="1" applyFont="1" applyBorder="1" applyAlignment="1">
      <alignment horizontal="justify" vertical="top" wrapText="1"/>
    </xf>
    <xf numFmtId="2" fontId="10" fillId="0" borderId="12" xfId="0" applyNumberFormat="1" applyFont="1" applyBorder="1" applyAlignment="1">
      <alignment horizontal="justify" vertical="top" wrapText="1"/>
    </xf>
    <xf numFmtId="0" fontId="11" fillId="0" borderId="0" xfId="0" applyFont="1"/>
    <xf numFmtId="0" fontId="12" fillId="0" borderId="0" xfId="0" applyFont="1" applyBorder="1" applyAlignment="1">
      <alignment vertical="top" wrapText="1"/>
    </xf>
    <xf numFmtId="0" fontId="10" fillId="0" borderId="14" xfId="0" applyFont="1" applyBorder="1" applyAlignment="1">
      <alignment horizontal="justify" vertical="top" wrapText="1"/>
    </xf>
    <xf numFmtId="14" fontId="10" fillId="0" borderId="14" xfId="0" applyNumberFormat="1" applyFont="1" applyBorder="1" applyAlignment="1">
      <alignment horizontal="justify" vertical="top" wrapText="1"/>
    </xf>
    <xf numFmtId="2" fontId="10" fillId="0" borderId="15" xfId="0" applyNumberFormat="1" applyFont="1" applyBorder="1" applyAlignment="1">
      <alignment horizontal="justify" vertical="top" wrapText="1"/>
    </xf>
    <xf numFmtId="0" fontId="3" fillId="0" borderId="12" xfId="0" applyFont="1" applyBorder="1" applyAlignment="1">
      <alignment horizontal="justify" vertical="top" wrapText="1"/>
    </xf>
    <xf numFmtId="0" fontId="4" fillId="0" borderId="9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2" fontId="3" fillId="0" borderId="11" xfId="0" applyNumberFormat="1" applyFont="1" applyBorder="1" applyAlignment="1">
      <alignment horizontal="justify" vertical="top" wrapText="1"/>
    </xf>
    <xf numFmtId="0" fontId="3" fillId="0" borderId="7" xfId="0" applyFont="1" applyBorder="1" applyAlignment="1">
      <alignment horizontal="justify" vertical="top" wrapText="1"/>
    </xf>
    <xf numFmtId="2" fontId="3" fillId="0" borderId="7" xfId="0" applyNumberFormat="1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justify" vertical="top" wrapText="1"/>
    </xf>
    <xf numFmtId="0" fontId="4" fillId="0" borderId="6" xfId="0" applyFont="1" applyBorder="1" applyAlignment="1">
      <alignment horizontal="justify" vertical="top" wrapText="1"/>
    </xf>
    <xf numFmtId="0" fontId="4" fillId="0" borderId="17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8" xfId="0" applyFont="1" applyBorder="1" applyAlignment="1">
      <alignment horizontal="justify" vertical="top" wrapText="1"/>
    </xf>
    <xf numFmtId="0" fontId="5" fillId="0" borderId="0" xfId="0" applyFont="1" applyAlignment="1">
      <alignment horizontal="center" wrapText="1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2" fontId="3" fillId="0" borderId="12" xfId="0" applyNumberFormat="1" applyFont="1" applyFill="1" applyBorder="1" applyAlignment="1">
      <alignment horizontal="justify" vertical="top" wrapText="1"/>
    </xf>
    <xf numFmtId="2" fontId="3" fillId="0" borderId="12" xfId="0" applyNumberFormat="1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justify" vertical="top" wrapText="1"/>
    </xf>
    <xf numFmtId="0" fontId="3" fillId="0" borderId="8" xfId="0" applyFont="1" applyFill="1" applyBorder="1" applyAlignment="1">
      <alignment horizontal="justify" vertical="top" wrapText="1"/>
    </xf>
    <xf numFmtId="2" fontId="3" fillId="0" borderId="11" xfId="0" applyNumberFormat="1" applyFont="1" applyFill="1" applyBorder="1" applyAlignment="1">
      <alignment horizontal="justify" vertical="top" wrapText="1"/>
    </xf>
    <xf numFmtId="0" fontId="3" fillId="0" borderId="3" xfId="0" applyFont="1" applyFill="1" applyBorder="1" applyAlignment="1">
      <alignment horizontal="justify" vertical="top" wrapText="1"/>
    </xf>
    <xf numFmtId="14" fontId="3" fillId="0" borderId="6" xfId="0" applyNumberFormat="1" applyFont="1" applyFill="1" applyBorder="1" applyAlignment="1">
      <alignment horizontal="justify" vertical="top" wrapText="1"/>
    </xf>
    <xf numFmtId="2" fontId="3" fillId="0" borderId="3" xfId="0" applyNumberFormat="1" applyFont="1" applyFill="1" applyBorder="1" applyAlignment="1">
      <alignment horizontal="justify" vertical="top" wrapText="1"/>
    </xf>
    <xf numFmtId="0" fontId="3" fillId="0" borderId="7" xfId="0" applyFont="1" applyFill="1" applyBorder="1" applyAlignment="1">
      <alignment horizontal="justify" vertical="top" wrapText="1"/>
    </xf>
    <xf numFmtId="14" fontId="3" fillId="0" borderId="8" xfId="0" applyNumberFormat="1" applyFont="1" applyFill="1" applyBorder="1" applyAlignment="1">
      <alignment horizontal="justify" vertical="top" wrapText="1"/>
    </xf>
    <xf numFmtId="2" fontId="3" fillId="0" borderId="7" xfId="0" applyNumberFormat="1" applyFont="1" applyFill="1" applyBorder="1" applyAlignment="1">
      <alignment horizontal="justify" vertical="top" wrapText="1"/>
    </xf>
    <xf numFmtId="0" fontId="3" fillId="0" borderId="12" xfId="0" applyFont="1" applyFill="1" applyBorder="1" applyAlignment="1">
      <alignment horizontal="justify" vertical="top" wrapText="1"/>
    </xf>
    <xf numFmtId="14" fontId="3" fillId="0" borderId="12" xfId="0" applyNumberFormat="1" applyFont="1" applyFill="1" applyBorder="1" applyAlignment="1">
      <alignment horizontal="justify" vertical="top" wrapText="1"/>
    </xf>
    <xf numFmtId="0" fontId="10" fillId="0" borderId="12" xfId="0" applyFont="1" applyFill="1" applyBorder="1" applyAlignment="1">
      <alignment horizontal="justify" vertical="top" wrapText="1"/>
    </xf>
    <xf numFmtId="0" fontId="11" fillId="0" borderId="12" xfId="0" applyFont="1" applyFill="1" applyBorder="1"/>
    <xf numFmtId="14" fontId="10" fillId="0" borderId="12" xfId="0" applyNumberFormat="1" applyFont="1" applyFill="1" applyBorder="1" applyAlignment="1">
      <alignment horizontal="justify" vertical="top" wrapText="1"/>
    </xf>
    <xf numFmtId="2" fontId="10" fillId="0" borderId="12" xfId="0" applyNumberFormat="1" applyFont="1" applyFill="1" applyBorder="1" applyAlignment="1">
      <alignment horizontal="justify" vertical="top" wrapText="1"/>
    </xf>
    <xf numFmtId="0" fontId="4" fillId="0" borderId="4" xfId="0" applyFont="1" applyFill="1" applyBorder="1" applyAlignment="1">
      <alignment horizontal="justify" vertical="top" wrapText="1"/>
    </xf>
    <xf numFmtId="0" fontId="4" fillId="0" borderId="5" xfId="0" applyFont="1" applyFill="1" applyBorder="1" applyAlignment="1">
      <alignment horizontal="justify" vertical="top" wrapText="1"/>
    </xf>
    <xf numFmtId="0" fontId="4" fillId="0" borderId="6" xfId="0" applyFont="1" applyFill="1" applyBorder="1" applyAlignment="1">
      <alignment horizontal="justify" vertical="top" wrapText="1"/>
    </xf>
    <xf numFmtId="0" fontId="4" fillId="0" borderId="22" xfId="0" applyFont="1" applyFill="1" applyBorder="1" applyAlignment="1">
      <alignment horizontal="justify" vertical="top" wrapText="1"/>
    </xf>
    <xf numFmtId="0" fontId="4" fillId="0" borderId="23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justify" vertical="top" wrapText="1"/>
    </xf>
    <xf numFmtId="0" fontId="4" fillId="0" borderId="16" xfId="0" applyFont="1" applyFill="1" applyBorder="1" applyAlignment="1">
      <alignment horizontal="justify" vertical="top" wrapText="1"/>
    </xf>
    <xf numFmtId="0" fontId="3" fillId="0" borderId="12" xfId="0" applyFont="1" applyFill="1" applyBorder="1" applyAlignment="1">
      <alignment horizontal="justify" vertical="top" wrapText="1"/>
    </xf>
    <xf numFmtId="0" fontId="4" fillId="0" borderId="17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justify" vertical="top" wrapText="1"/>
    </xf>
    <xf numFmtId="0" fontId="4" fillId="0" borderId="8" xfId="0" applyFont="1" applyFill="1" applyBorder="1" applyAlignment="1">
      <alignment horizontal="justify" vertical="top" wrapText="1"/>
    </xf>
    <xf numFmtId="0" fontId="10" fillId="0" borderId="4" xfId="0" applyFont="1" applyFill="1" applyBorder="1" applyAlignment="1">
      <alignment horizontal="justify" vertical="top" wrapText="1"/>
    </xf>
    <xf numFmtId="0" fontId="11" fillId="0" borderId="0" xfId="0" applyFont="1" applyFill="1"/>
    <xf numFmtId="14" fontId="10" fillId="0" borderId="5" xfId="0" applyNumberFormat="1" applyFont="1" applyFill="1" applyBorder="1" applyAlignment="1">
      <alignment horizontal="justify" vertical="top" wrapText="1"/>
    </xf>
    <xf numFmtId="2" fontId="10" fillId="0" borderId="6" xfId="0" applyNumberFormat="1" applyFont="1" applyFill="1" applyBorder="1" applyAlignment="1">
      <alignment horizontal="justify" vertical="top" wrapText="1"/>
    </xf>
    <xf numFmtId="0" fontId="4" fillId="0" borderId="9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0" fontId="4" fillId="0" borderId="2" xfId="0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2" fontId="3" fillId="0" borderId="8" xfId="0" applyNumberFormat="1" applyFont="1" applyFill="1" applyBorder="1" applyAlignment="1">
      <alignment horizontal="justify" vertical="top" wrapText="1"/>
    </xf>
    <xf numFmtId="2" fontId="3" fillId="0" borderId="6" xfId="0" applyNumberFormat="1" applyFont="1" applyFill="1" applyBorder="1" applyAlignment="1">
      <alignment horizontal="justify" vertical="top" wrapText="1"/>
    </xf>
    <xf numFmtId="0" fontId="3" fillId="0" borderId="7" xfId="0" applyFont="1" applyFill="1" applyBorder="1" applyAlignment="1">
      <alignment horizontal="justify" vertical="top" wrapText="1"/>
    </xf>
    <xf numFmtId="0" fontId="3" fillId="0" borderId="17" xfId="0" applyFont="1" applyFill="1" applyBorder="1" applyAlignment="1">
      <alignment horizontal="justify" vertical="top" wrapText="1"/>
    </xf>
    <xf numFmtId="14" fontId="3" fillId="0" borderId="18" xfId="0" applyNumberFormat="1" applyFont="1" applyFill="1" applyBorder="1" applyAlignment="1">
      <alignment horizontal="justify" vertical="top" wrapText="1"/>
    </xf>
    <xf numFmtId="2" fontId="3" fillId="0" borderId="7" xfId="0" applyNumberFormat="1" applyFont="1" applyFill="1" applyBorder="1" applyAlignment="1">
      <alignment horizontal="justify"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0" fillId="0" borderId="8" xfId="0" applyFill="1" applyBorder="1" applyAlignment="1">
      <alignment vertical="top" wrapText="1"/>
    </xf>
    <xf numFmtId="0" fontId="3" fillId="0" borderId="12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vertical="top" wrapText="1"/>
    </xf>
    <xf numFmtId="0" fontId="3" fillId="0" borderId="26" xfId="0" applyFont="1" applyFill="1" applyBorder="1" applyAlignment="1">
      <alignment horizontal="justify" vertical="top" wrapText="1"/>
    </xf>
    <xf numFmtId="0" fontId="7" fillId="0" borderId="26" xfId="0" applyFont="1" applyFill="1" applyBorder="1" applyAlignment="1">
      <alignment vertical="top" wrapText="1"/>
    </xf>
    <xf numFmtId="0" fontId="0" fillId="0" borderId="26" xfId="0" applyFill="1" applyBorder="1" applyAlignment="1">
      <alignment vertical="top" wrapText="1"/>
    </xf>
    <xf numFmtId="2" fontId="3" fillId="0" borderId="26" xfId="0" applyNumberFormat="1" applyFont="1" applyFill="1" applyBorder="1" applyAlignment="1">
      <alignment horizontal="justify" vertical="top" wrapText="1"/>
    </xf>
    <xf numFmtId="2" fontId="3" fillId="0" borderId="22" xfId="0" applyNumberFormat="1" applyFont="1" applyFill="1" applyBorder="1" applyAlignment="1">
      <alignment horizontal="justify" vertical="top" wrapText="1"/>
    </xf>
    <xf numFmtId="0" fontId="3" fillId="0" borderId="25" xfId="0" applyFont="1" applyFill="1" applyBorder="1" applyAlignment="1">
      <alignment horizontal="left" vertical="top"/>
    </xf>
    <xf numFmtId="2" fontId="3" fillId="0" borderId="4" xfId="0" applyNumberFormat="1" applyFont="1" applyFill="1" applyBorder="1" applyAlignment="1">
      <alignment horizontal="justify" vertical="top" wrapText="1"/>
    </xf>
    <xf numFmtId="0" fontId="3" fillId="0" borderId="26" xfId="0" applyFont="1" applyFill="1" applyBorder="1" applyAlignment="1">
      <alignment horizontal="left" vertical="top"/>
    </xf>
    <xf numFmtId="0" fontId="10" fillId="0" borderId="5" xfId="0" applyFont="1" applyFill="1" applyBorder="1" applyAlignment="1">
      <alignment horizontal="justify" vertical="top" wrapText="1"/>
    </xf>
    <xf numFmtId="0" fontId="10" fillId="0" borderId="17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 wrapText="1"/>
    </xf>
    <xf numFmtId="14" fontId="3" fillId="0" borderId="0" xfId="0" applyNumberFormat="1" applyFont="1" applyFill="1" applyBorder="1" applyAlignment="1">
      <alignment horizontal="justify" vertical="top" wrapText="1"/>
    </xf>
    <xf numFmtId="2" fontId="3" fillId="0" borderId="0" xfId="0" applyNumberFormat="1" applyFont="1" applyFill="1" applyBorder="1" applyAlignment="1">
      <alignment horizontal="justify" vertical="top" wrapText="1"/>
    </xf>
    <xf numFmtId="2" fontId="3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1"/>
  <sheetViews>
    <sheetView tabSelected="1" workbookViewId="0">
      <selection activeCell="A100" sqref="A100:A101"/>
    </sheetView>
  </sheetViews>
  <sheetFormatPr defaultRowHeight="15"/>
  <cols>
    <col min="1" max="1" width="19.85546875" customWidth="1"/>
    <col min="2" max="2" width="21.140625" customWidth="1"/>
    <col min="3" max="3" width="16.85546875" customWidth="1"/>
    <col min="4" max="4" width="12" customWidth="1"/>
    <col min="5" max="5" width="16.7109375" customWidth="1"/>
  </cols>
  <sheetData>
    <row r="1" spans="1:15" ht="31.5" customHeight="1">
      <c r="A1" s="65" t="s">
        <v>180</v>
      </c>
      <c r="B1" s="65"/>
      <c r="C1" s="65"/>
      <c r="D1" s="65"/>
      <c r="E1" s="65"/>
    </row>
    <row r="2" spans="1:15" ht="15.75" thickBot="1"/>
    <row r="3" spans="1:15" ht="91.5" customHeight="1" thickBot="1">
      <c r="A3" s="1" t="s">
        <v>39</v>
      </c>
      <c r="B3" s="2" t="s">
        <v>0</v>
      </c>
      <c r="C3" s="2" t="s">
        <v>1</v>
      </c>
      <c r="D3" s="2" t="s">
        <v>2</v>
      </c>
      <c r="E3" s="2" t="s">
        <v>167</v>
      </c>
    </row>
    <row r="4" spans="1:15" s="5" customFormat="1" ht="16.5" thickBot="1">
      <c r="A4" s="52" t="s">
        <v>3</v>
      </c>
      <c r="B4" s="53"/>
      <c r="C4" s="53"/>
      <c r="D4" s="53"/>
      <c r="E4" s="54"/>
    </row>
    <row r="5" spans="1:15" ht="15.75">
      <c r="A5" s="71" t="s">
        <v>4</v>
      </c>
      <c r="B5" s="71" t="s">
        <v>5</v>
      </c>
      <c r="C5" s="72" t="s">
        <v>43</v>
      </c>
      <c r="D5" s="73">
        <v>5000</v>
      </c>
      <c r="E5" s="73">
        <v>2125</v>
      </c>
      <c r="O5" s="35"/>
    </row>
    <row r="6" spans="1:15" ht="16.5" thickBot="1">
      <c r="A6" s="74"/>
      <c r="B6" s="74"/>
      <c r="C6" s="75">
        <v>42767</v>
      </c>
      <c r="D6" s="76"/>
      <c r="E6" s="76"/>
      <c r="O6" s="36"/>
    </row>
    <row r="7" spans="1:15" ht="15.75">
      <c r="A7" s="71" t="s">
        <v>65</v>
      </c>
      <c r="B7" s="71" t="s">
        <v>6</v>
      </c>
      <c r="C7" s="72" t="s">
        <v>66</v>
      </c>
      <c r="D7" s="73">
        <v>16000</v>
      </c>
      <c r="E7" s="73">
        <v>10304.209999999999</v>
      </c>
      <c r="O7" s="36"/>
    </row>
    <row r="8" spans="1:15" ht="16.5" thickBot="1">
      <c r="A8" s="74"/>
      <c r="B8" s="74"/>
      <c r="C8" s="75">
        <v>42788</v>
      </c>
      <c r="D8" s="76"/>
      <c r="E8" s="76"/>
      <c r="O8" s="36"/>
    </row>
    <row r="9" spans="1:15" ht="15.75">
      <c r="A9" s="71" t="s">
        <v>7</v>
      </c>
      <c r="B9" s="71" t="s">
        <v>119</v>
      </c>
      <c r="C9" s="72" t="s">
        <v>44</v>
      </c>
      <c r="D9" s="73">
        <v>7234.33</v>
      </c>
      <c r="E9" s="73">
        <v>7234.33</v>
      </c>
      <c r="O9" s="36"/>
    </row>
    <row r="10" spans="1:15" ht="15.75">
      <c r="A10" s="77"/>
      <c r="B10" s="77"/>
      <c r="C10" s="78">
        <v>42788</v>
      </c>
      <c r="D10" s="79"/>
      <c r="E10" s="79"/>
      <c r="O10" s="36"/>
    </row>
    <row r="11" spans="1:15" ht="31.5">
      <c r="A11" s="80" t="s">
        <v>168</v>
      </c>
      <c r="B11" s="80" t="s">
        <v>169</v>
      </c>
      <c r="C11" s="81" t="s">
        <v>170</v>
      </c>
      <c r="D11" s="70">
        <v>7195.89</v>
      </c>
      <c r="E11" s="70">
        <v>7195.89</v>
      </c>
      <c r="O11" s="36"/>
    </row>
    <row r="12" spans="1:15" ht="31.5">
      <c r="A12" s="80" t="s">
        <v>86</v>
      </c>
      <c r="B12" s="80" t="s">
        <v>6</v>
      </c>
      <c r="C12" s="81" t="s">
        <v>87</v>
      </c>
      <c r="D12" s="70">
        <v>1400</v>
      </c>
      <c r="E12" s="70">
        <v>1400</v>
      </c>
      <c r="O12" s="36"/>
    </row>
    <row r="13" spans="1:15" ht="30" customHeight="1">
      <c r="A13" s="80" t="s">
        <v>88</v>
      </c>
      <c r="B13" s="80" t="s">
        <v>89</v>
      </c>
      <c r="C13" s="81" t="s">
        <v>90</v>
      </c>
      <c r="D13" s="70">
        <v>89165</v>
      </c>
      <c r="E13" s="70">
        <v>66640</v>
      </c>
      <c r="O13" s="36"/>
    </row>
    <row r="14" spans="1:15" ht="30" customHeight="1">
      <c r="A14" s="80" t="s">
        <v>116</v>
      </c>
      <c r="B14" s="80" t="s">
        <v>117</v>
      </c>
      <c r="C14" s="81" t="s">
        <v>118</v>
      </c>
      <c r="D14" s="70">
        <v>157.6</v>
      </c>
      <c r="E14" s="70">
        <v>72</v>
      </c>
      <c r="O14" s="36"/>
    </row>
    <row r="15" spans="1:15" ht="45.75" customHeight="1">
      <c r="A15" s="80" t="s">
        <v>120</v>
      </c>
      <c r="B15" s="80" t="s">
        <v>125</v>
      </c>
      <c r="C15" s="81" t="s">
        <v>121</v>
      </c>
      <c r="D15" s="70">
        <v>1476</v>
      </c>
      <c r="E15" s="70">
        <v>1476</v>
      </c>
      <c r="O15" s="36"/>
    </row>
    <row r="16" spans="1:15" ht="30" customHeight="1">
      <c r="A16" s="80" t="s">
        <v>122</v>
      </c>
      <c r="B16" s="80" t="s">
        <v>123</v>
      </c>
      <c r="C16" s="81" t="s">
        <v>124</v>
      </c>
      <c r="D16" s="70">
        <v>6329</v>
      </c>
      <c r="E16" s="70">
        <v>6329</v>
      </c>
      <c r="O16" s="36"/>
    </row>
    <row r="17" spans="1:15" ht="30" customHeight="1">
      <c r="A17" s="80" t="s">
        <v>126</v>
      </c>
      <c r="B17" s="80" t="s">
        <v>127</v>
      </c>
      <c r="C17" s="81" t="s">
        <v>128</v>
      </c>
      <c r="D17" s="70">
        <v>1600</v>
      </c>
      <c r="E17" s="70">
        <v>1600</v>
      </c>
      <c r="O17" s="36"/>
    </row>
    <row r="18" spans="1:15" ht="30" customHeight="1">
      <c r="A18" s="80" t="s">
        <v>129</v>
      </c>
      <c r="B18" s="80" t="s">
        <v>130</v>
      </c>
      <c r="C18" s="81" t="s">
        <v>131</v>
      </c>
      <c r="D18" s="70">
        <v>3000</v>
      </c>
      <c r="E18" s="70">
        <v>1069</v>
      </c>
      <c r="O18" s="36"/>
    </row>
    <row r="19" spans="1:15" ht="30" customHeight="1">
      <c r="A19" s="80" t="s">
        <v>166</v>
      </c>
      <c r="B19" s="80" t="s">
        <v>132</v>
      </c>
      <c r="C19" s="81" t="s">
        <v>133</v>
      </c>
      <c r="D19" s="70">
        <v>48724</v>
      </c>
      <c r="E19" s="70">
        <v>36213</v>
      </c>
      <c r="O19" s="36"/>
    </row>
    <row r="20" spans="1:15" ht="29.25" customHeight="1">
      <c r="A20" s="80" t="s">
        <v>91</v>
      </c>
      <c r="B20" s="80" t="s">
        <v>92</v>
      </c>
      <c r="C20" s="81" t="s">
        <v>93</v>
      </c>
      <c r="D20" s="70">
        <v>4320</v>
      </c>
      <c r="E20" s="70">
        <v>4320</v>
      </c>
      <c r="O20" s="36"/>
    </row>
    <row r="21" spans="1:15" s="46" customFormat="1" ht="31.5">
      <c r="A21" s="82" t="s">
        <v>32</v>
      </c>
      <c r="B21" s="83"/>
      <c r="C21" s="84"/>
      <c r="D21" s="85">
        <f>SUM(D5:D20)</f>
        <v>191601.82</v>
      </c>
      <c r="E21" s="85">
        <f>SUM(E5:E20)</f>
        <v>145978.43</v>
      </c>
      <c r="O21" s="47"/>
    </row>
    <row r="22" spans="1:15" s="5" customFormat="1" ht="16.5" thickBot="1">
      <c r="A22" s="86" t="s">
        <v>8</v>
      </c>
      <c r="B22" s="87"/>
      <c r="C22" s="87"/>
      <c r="D22" s="87"/>
      <c r="E22" s="88"/>
      <c r="O22" s="36"/>
    </row>
    <row r="23" spans="1:15" s="5" customFormat="1" ht="15.75">
      <c r="A23" s="89"/>
      <c r="B23" s="90"/>
      <c r="C23" s="91"/>
      <c r="D23" s="90"/>
      <c r="E23" s="92"/>
      <c r="O23" s="36"/>
    </row>
    <row r="24" spans="1:15" ht="15.75">
      <c r="A24" s="93" t="s">
        <v>9</v>
      </c>
      <c r="B24" s="93" t="s">
        <v>10</v>
      </c>
      <c r="C24" s="80" t="s">
        <v>63</v>
      </c>
      <c r="D24" s="69">
        <v>5918.68</v>
      </c>
      <c r="E24" s="69">
        <v>5918.68</v>
      </c>
      <c r="O24" s="36"/>
    </row>
    <row r="25" spans="1:15" ht="15.75">
      <c r="A25" s="93"/>
      <c r="B25" s="93"/>
      <c r="C25" s="81" t="s">
        <v>64</v>
      </c>
      <c r="D25" s="69"/>
      <c r="E25" s="69"/>
      <c r="O25" s="36"/>
    </row>
    <row r="26" spans="1:15" ht="31.5">
      <c r="A26" s="80" t="s">
        <v>80</v>
      </c>
      <c r="B26" s="80" t="s">
        <v>81</v>
      </c>
      <c r="C26" s="81" t="s">
        <v>82</v>
      </c>
      <c r="D26" s="70">
        <v>55440</v>
      </c>
      <c r="E26" s="70">
        <v>32592</v>
      </c>
      <c r="O26" s="36"/>
    </row>
    <row r="27" spans="1:15" ht="31.5">
      <c r="A27" s="80" t="s">
        <v>83</v>
      </c>
      <c r="B27" s="80" t="s">
        <v>84</v>
      </c>
      <c r="C27" s="81" t="s">
        <v>85</v>
      </c>
      <c r="D27" s="70">
        <v>45474.8</v>
      </c>
      <c r="E27" s="70">
        <v>33038.92</v>
      </c>
      <c r="O27" s="36"/>
    </row>
    <row r="28" spans="1:15" ht="15.75">
      <c r="A28" s="80" t="s">
        <v>134</v>
      </c>
      <c r="B28" s="80" t="s">
        <v>10</v>
      </c>
      <c r="C28" s="81" t="s">
        <v>135</v>
      </c>
      <c r="D28" s="70">
        <v>51007.81</v>
      </c>
      <c r="E28" s="70">
        <v>16478.060000000001</v>
      </c>
      <c r="O28" s="36"/>
    </row>
    <row r="29" spans="1:15" ht="31.5">
      <c r="A29" s="80" t="s">
        <v>136</v>
      </c>
      <c r="B29" s="80" t="s">
        <v>137</v>
      </c>
      <c r="C29" s="81" t="s">
        <v>138</v>
      </c>
      <c r="D29" s="70">
        <v>2580.06</v>
      </c>
      <c r="E29" s="70">
        <v>2580.06</v>
      </c>
      <c r="O29" s="35"/>
    </row>
    <row r="30" spans="1:15" ht="31.5">
      <c r="A30" s="80" t="s">
        <v>140</v>
      </c>
      <c r="B30" s="80" t="s">
        <v>139</v>
      </c>
      <c r="C30" s="81" t="s">
        <v>141</v>
      </c>
      <c r="D30" s="70">
        <v>5000</v>
      </c>
      <c r="E30" s="70">
        <v>4317.84</v>
      </c>
    </row>
    <row r="31" spans="1:15" s="46" customFormat="1" ht="31.5">
      <c r="A31" s="82" t="s">
        <v>33</v>
      </c>
      <c r="B31" s="82"/>
      <c r="C31" s="84"/>
      <c r="D31" s="85">
        <f>SUM(D24:D30)</f>
        <v>165421.35</v>
      </c>
      <c r="E31" s="85">
        <f>SUM(E24:E30)</f>
        <v>94925.56</v>
      </c>
    </row>
    <row r="32" spans="1:15" ht="15.75">
      <c r="A32" s="94" t="s">
        <v>11</v>
      </c>
      <c r="B32" s="95"/>
      <c r="C32" s="95"/>
      <c r="D32" s="95"/>
      <c r="E32" s="96"/>
    </row>
    <row r="33" spans="1:5" ht="15.75">
      <c r="A33" s="93" t="s">
        <v>12</v>
      </c>
      <c r="B33" s="93" t="s">
        <v>13</v>
      </c>
      <c r="C33" s="80" t="s">
        <v>45</v>
      </c>
      <c r="D33" s="69">
        <v>8500</v>
      </c>
      <c r="E33" s="69">
        <v>4734</v>
      </c>
    </row>
    <row r="34" spans="1:5" ht="15.75">
      <c r="A34" s="93"/>
      <c r="B34" s="93"/>
      <c r="C34" s="81">
        <v>42760</v>
      </c>
      <c r="D34" s="69"/>
      <c r="E34" s="69"/>
    </row>
    <row r="35" spans="1:5" ht="31.5">
      <c r="A35" s="93" t="s">
        <v>74</v>
      </c>
      <c r="B35" s="93" t="s">
        <v>75</v>
      </c>
      <c r="C35" s="80" t="s">
        <v>76</v>
      </c>
      <c r="D35" s="69">
        <v>10686</v>
      </c>
      <c r="E35" s="69">
        <v>10603.8</v>
      </c>
    </row>
    <row r="36" spans="1:5" ht="15.75">
      <c r="A36" s="93"/>
      <c r="B36" s="93"/>
      <c r="C36" s="81"/>
      <c r="D36" s="69"/>
      <c r="E36" s="69"/>
    </row>
    <row r="37" spans="1:5" ht="15.75">
      <c r="A37" s="93" t="s">
        <v>77</v>
      </c>
      <c r="B37" s="93" t="s">
        <v>75</v>
      </c>
      <c r="C37" s="80" t="s">
        <v>78</v>
      </c>
      <c r="D37" s="69">
        <v>660</v>
      </c>
      <c r="E37" s="69">
        <v>660</v>
      </c>
    </row>
    <row r="38" spans="1:5" ht="15.75">
      <c r="A38" s="93"/>
      <c r="B38" s="93"/>
      <c r="C38" s="81">
        <v>42754</v>
      </c>
      <c r="D38" s="69"/>
      <c r="E38" s="69"/>
    </row>
    <row r="39" spans="1:5" ht="31.5">
      <c r="A39" s="80" t="s">
        <v>94</v>
      </c>
      <c r="B39" s="80" t="s">
        <v>95</v>
      </c>
      <c r="C39" s="81" t="s">
        <v>96</v>
      </c>
      <c r="D39" s="70">
        <v>1500</v>
      </c>
      <c r="E39" s="70">
        <v>3907</v>
      </c>
    </row>
    <row r="40" spans="1:5" ht="15.75">
      <c r="A40" s="80" t="s">
        <v>97</v>
      </c>
      <c r="B40" s="80" t="s">
        <v>95</v>
      </c>
      <c r="C40" s="81" t="s">
        <v>98</v>
      </c>
      <c r="D40" s="70">
        <v>27840</v>
      </c>
      <c r="E40" s="70">
        <v>20243.560000000001</v>
      </c>
    </row>
    <row r="41" spans="1:5" ht="31.5">
      <c r="A41" s="80" t="s">
        <v>142</v>
      </c>
      <c r="B41" s="80" t="s">
        <v>143</v>
      </c>
      <c r="C41" s="81" t="s">
        <v>144</v>
      </c>
      <c r="D41" s="70">
        <v>3000</v>
      </c>
      <c r="E41" s="70">
        <v>999.79</v>
      </c>
    </row>
    <row r="42" spans="1:5" ht="31.5">
      <c r="A42" s="80" t="s">
        <v>174</v>
      </c>
      <c r="B42" s="80" t="s">
        <v>175</v>
      </c>
      <c r="C42" s="81" t="s">
        <v>176</v>
      </c>
      <c r="D42" s="70">
        <v>1125</v>
      </c>
      <c r="E42" s="70">
        <v>1125</v>
      </c>
    </row>
    <row r="43" spans="1:5" ht="15.75">
      <c r="A43" s="80" t="s">
        <v>14</v>
      </c>
      <c r="B43" s="80" t="s">
        <v>15</v>
      </c>
      <c r="C43" s="80" t="s">
        <v>99</v>
      </c>
      <c r="D43" s="70">
        <v>15500</v>
      </c>
      <c r="E43" s="70">
        <v>11437.25</v>
      </c>
    </row>
    <row r="44" spans="1:5" s="46" customFormat="1" ht="32.25" thickBot="1">
      <c r="A44" s="97" t="s">
        <v>34</v>
      </c>
      <c r="B44" s="98"/>
      <c r="C44" s="99"/>
      <c r="D44" s="100">
        <f>SUM(D33:D43)</f>
        <v>68811</v>
      </c>
      <c r="E44" s="100">
        <f>SUM(E33:E43)</f>
        <v>53710.400000000001</v>
      </c>
    </row>
    <row r="45" spans="1:5" ht="16.5" thickBot="1">
      <c r="A45" s="101" t="s">
        <v>16</v>
      </c>
      <c r="B45" s="102"/>
      <c r="C45" s="102"/>
      <c r="D45" s="102"/>
      <c r="E45" s="103"/>
    </row>
    <row r="46" spans="1:5" ht="15.75">
      <c r="A46" s="104" t="s">
        <v>17</v>
      </c>
      <c r="B46" s="71" t="s">
        <v>18</v>
      </c>
      <c r="C46" s="72" t="s">
        <v>46</v>
      </c>
      <c r="D46" s="73">
        <v>5400</v>
      </c>
      <c r="E46" s="73">
        <v>4050</v>
      </c>
    </row>
    <row r="47" spans="1:5" ht="16.5" thickBot="1">
      <c r="A47" s="105"/>
      <c r="B47" s="74"/>
      <c r="C47" s="75">
        <v>42761</v>
      </c>
      <c r="D47" s="76"/>
      <c r="E47" s="76"/>
    </row>
    <row r="48" spans="1:5" ht="15.75">
      <c r="A48" s="71" t="s">
        <v>47</v>
      </c>
      <c r="B48" s="71" t="s">
        <v>48</v>
      </c>
      <c r="C48" s="72"/>
      <c r="D48" s="73">
        <v>899.98</v>
      </c>
      <c r="E48" s="73">
        <v>899.98</v>
      </c>
    </row>
    <row r="49" spans="1:5" ht="32.25" thickBot="1">
      <c r="A49" s="74"/>
      <c r="B49" s="74"/>
      <c r="C49" s="75" t="s">
        <v>49</v>
      </c>
      <c r="D49" s="76"/>
      <c r="E49" s="76"/>
    </row>
    <row r="50" spans="1:5" ht="15.75">
      <c r="A50" s="71" t="s">
        <v>70</v>
      </c>
      <c r="B50" s="71" t="s">
        <v>71</v>
      </c>
      <c r="C50" s="72" t="s">
        <v>72</v>
      </c>
      <c r="D50" s="106">
        <v>1079.06</v>
      </c>
      <c r="E50" s="73">
        <v>1079.06</v>
      </c>
    </row>
    <row r="51" spans="1:5" ht="16.5" thickBot="1">
      <c r="A51" s="74"/>
      <c r="B51" s="74"/>
      <c r="C51" s="75">
        <v>42788</v>
      </c>
      <c r="D51" s="107"/>
      <c r="E51" s="76"/>
    </row>
    <row r="52" spans="1:5" ht="15.75">
      <c r="A52" s="71" t="s">
        <v>151</v>
      </c>
      <c r="B52" s="71" t="s">
        <v>19</v>
      </c>
      <c r="C52" s="72" t="s">
        <v>20</v>
      </c>
      <c r="D52" s="73">
        <v>4500</v>
      </c>
      <c r="E52" s="73">
        <v>1488.49</v>
      </c>
    </row>
    <row r="53" spans="1:5" ht="15.75">
      <c r="A53" s="77"/>
      <c r="B53" s="77"/>
      <c r="C53" s="78">
        <v>42789</v>
      </c>
      <c r="D53" s="79"/>
      <c r="E53" s="79"/>
    </row>
    <row r="54" spans="1:5" ht="47.25">
      <c r="A54" s="80" t="s">
        <v>177</v>
      </c>
      <c r="B54" s="80" t="s">
        <v>178</v>
      </c>
      <c r="C54" s="81" t="s">
        <v>179</v>
      </c>
      <c r="D54" s="70">
        <v>2032.72</v>
      </c>
      <c r="E54" s="70">
        <v>2032.72</v>
      </c>
    </row>
    <row r="55" spans="1:5" ht="47.25">
      <c r="A55" s="80" t="s">
        <v>57</v>
      </c>
      <c r="B55" s="80" t="s">
        <v>73</v>
      </c>
      <c r="C55" s="81" t="s">
        <v>58</v>
      </c>
      <c r="D55" s="70">
        <v>1820</v>
      </c>
      <c r="E55" s="70">
        <v>1820</v>
      </c>
    </row>
    <row r="56" spans="1:5" ht="15.75">
      <c r="A56" s="77" t="s">
        <v>21</v>
      </c>
      <c r="B56" s="77" t="s">
        <v>22</v>
      </c>
      <c r="C56" s="72" t="s">
        <v>51</v>
      </c>
      <c r="D56" s="79">
        <v>900</v>
      </c>
      <c r="E56" s="79">
        <v>900</v>
      </c>
    </row>
    <row r="57" spans="1:5" ht="16.5" thickBot="1">
      <c r="A57" s="74"/>
      <c r="B57" s="74"/>
      <c r="C57" s="75">
        <v>42754</v>
      </c>
      <c r="D57" s="76"/>
      <c r="E57" s="76"/>
    </row>
    <row r="58" spans="1:5" ht="31.5">
      <c r="A58" s="71" t="s">
        <v>23</v>
      </c>
      <c r="B58" s="71" t="s">
        <v>24</v>
      </c>
      <c r="C58" s="72" t="s">
        <v>50</v>
      </c>
      <c r="D58" s="73">
        <v>4820.6400000000003</v>
      </c>
      <c r="E58" s="73">
        <v>3213.6</v>
      </c>
    </row>
    <row r="59" spans="1:5" ht="16.5" thickBot="1">
      <c r="A59" s="74"/>
      <c r="B59" s="74"/>
      <c r="C59" s="75">
        <v>42760</v>
      </c>
      <c r="D59" s="76"/>
      <c r="E59" s="76"/>
    </row>
    <row r="60" spans="1:5" ht="15.75">
      <c r="A60" s="71" t="s">
        <v>67</v>
      </c>
      <c r="B60" s="71" t="s">
        <v>69</v>
      </c>
      <c r="C60" s="72" t="s">
        <v>68</v>
      </c>
      <c r="D60" s="73">
        <v>1910.45</v>
      </c>
      <c r="E60" s="73">
        <v>1910.45</v>
      </c>
    </row>
    <row r="61" spans="1:5" ht="16.5" thickBot="1">
      <c r="A61" s="74"/>
      <c r="B61" s="74"/>
      <c r="C61" s="75">
        <v>42789</v>
      </c>
      <c r="D61" s="76"/>
      <c r="E61" s="76"/>
    </row>
    <row r="62" spans="1:5" ht="33.75" customHeight="1" thickBot="1">
      <c r="A62" s="108" t="s">
        <v>52</v>
      </c>
      <c r="B62" s="109" t="s">
        <v>53</v>
      </c>
      <c r="C62" s="110" t="s">
        <v>145</v>
      </c>
      <c r="D62" s="106">
        <v>400.01</v>
      </c>
      <c r="E62" s="111">
        <v>400.01</v>
      </c>
    </row>
    <row r="63" spans="1:5" ht="21" customHeight="1">
      <c r="A63" s="71" t="s">
        <v>25</v>
      </c>
      <c r="B63" s="71" t="s">
        <v>59</v>
      </c>
      <c r="C63" s="72" t="s">
        <v>60</v>
      </c>
      <c r="D63" s="73">
        <v>433.72</v>
      </c>
      <c r="E63" s="73">
        <v>433.72</v>
      </c>
    </row>
    <row r="64" spans="1:5" ht="29.25" customHeight="1" thickBot="1">
      <c r="A64" s="74"/>
      <c r="B64" s="74"/>
      <c r="C64" s="75">
        <v>42772</v>
      </c>
      <c r="D64" s="76"/>
      <c r="E64" s="76"/>
    </row>
    <row r="65" spans="1:5" ht="15.75" customHeight="1">
      <c r="A65" s="71" t="s">
        <v>54</v>
      </c>
      <c r="B65" s="71" t="s">
        <v>55</v>
      </c>
      <c r="C65" s="72">
        <v>746</v>
      </c>
      <c r="D65" s="73">
        <v>2500</v>
      </c>
      <c r="E65" s="73">
        <v>1063</v>
      </c>
    </row>
    <row r="66" spans="1:5" ht="14.25" customHeight="1">
      <c r="A66" s="77"/>
      <c r="B66" s="77"/>
      <c r="C66" s="78" t="s">
        <v>56</v>
      </c>
      <c r="D66" s="79"/>
      <c r="E66" s="79"/>
    </row>
    <row r="67" spans="1:5" ht="1.5" hidden="1" customHeight="1" thickBot="1">
      <c r="A67" s="77"/>
      <c r="B67" s="77"/>
      <c r="C67" s="72"/>
      <c r="D67" s="79"/>
      <c r="E67" s="79"/>
    </row>
    <row r="68" spans="1:5" ht="31.5">
      <c r="A68" s="80" t="s">
        <v>146</v>
      </c>
      <c r="B68" s="80" t="s">
        <v>147</v>
      </c>
      <c r="C68" s="80" t="s">
        <v>148</v>
      </c>
      <c r="D68" s="70">
        <v>262</v>
      </c>
      <c r="E68" s="70">
        <v>262</v>
      </c>
    </row>
    <row r="69" spans="1:5" ht="31.5" customHeight="1">
      <c r="A69" s="80" t="s">
        <v>150</v>
      </c>
      <c r="B69" s="80" t="s">
        <v>105</v>
      </c>
      <c r="C69" s="80" t="s">
        <v>106</v>
      </c>
      <c r="D69" s="70">
        <v>2958.22</v>
      </c>
      <c r="E69" s="70">
        <v>2958.22</v>
      </c>
    </row>
    <row r="70" spans="1:5" ht="33.75" customHeight="1">
      <c r="A70" s="80" t="s">
        <v>100</v>
      </c>
      <c r="B70" s="80" t="s">
        <v>101</v>
      </c>
      <c r="C70" s="80" t="s">
        <v>149</v>
      </c>
      <c r="D70" s="70">
        <v>3600</v>
      </c>
      <c r="E70" s="70">
        <v>3075.92</v>
      </c>
    </row>
    <row r="71" spans="1:5" ht="31.5">
      <c r="A71" s="80" t="s">
        <v>102</v>
      </c>
      <c r="B71" s="80" t="s">
        <v>103</v>
      </c>
      <c r="C71" s="80" t="s">
        <v>104</v>
      </c>
      <c r="D71" s="70">
        <v>15200</v>
      </c>
      <c r="E71" s="70">
        <v>10400</v>
      </c>
    </row>
    <row r="72" spans="1:5" ht="15.75">
      <c r="A72" s="77" t="s">
        <v>25</v>
      </c>
      <c r="B72" s="112" t="s">
        <v>61</v>
      </c>
      <c r="C72" s="72" t="s">
        <v>62</v>
      </c>
      <c r="D72" s="79">
        <v>4711.53</v>
      </c>
      <c r="E72" s="79">
        <v>4711.53</v>
      </c>
    </row>
    <row r="73" spans="1:5" ht="15.75">
      <c r="A73" s="77"/>
      <c r="B73" s="113"/>
      <c r="C73" s="78">
        <v>42774</v>
      </c>
      <c r="D73" s="79"/>
      <c r="E73" s="79"/>
    </row>
    <row r="74" spans="1:5">
      <c r="A74" s="77"/>
      <c r="B74" s="113"/>
      <c r="C74" s="114"/>
      <c r="D74" s="79"/>
      <c r="E74" s="79"/>
    </row>
    <row r="75" spans="1:5" ht="31.5">
      <c r="A75" s="80" t="s">
        <v>171</v>
      </c>
      <c r="B75" s="115" t="s">
        <v>172</v>
      </c>
      <c r="C75" s="116" t="s">
        <v>173</v>
      </c>
      <c r="D75" s="70">
        <v>7680</v>
      </c>
      <c r="E75" s="70">
        <v>3840</v>
      </c>
    </row>
    <row r="76" spans="1:5" ht="51.75" customHeight="1" thickBot="1">
      <c r="A76" s="117" t="s">
        <v>152</v>
      </c>
      <c r="B76" s="118" t="s">
        <v>153</v>
      </c>
      <c r="C76" s="119" t="s">
        <v>154</v>
      </c>
      <c r="D76" s="120">
        <v>3600</v>
      </c>
      <c r="E76" s="107">
        <v>2400</v>
      </c>
    </row>
    <row r="77" spans="1:5" ht="15.75">
      <c r="A77" s="71" t="s">
        <v>155</v>
      </c>
      <c r="B77" s="71" t="s">
        <v>156</v>
      </c>
      <c r="C77" s="72" t="s">
        <v>157</v>
      </c>
      <c r="D77" s="73">
        <v>1332</v>
      </c>
      <c r="E77" s="73">
        <v>1332</v>
      </c>
    </row>
    <row r="78" spans="1:5" ht="16.5" thickBot="1">
      <c r="A78" s="74"/>
      <c r="B78" s="74"/>
      <c r="C78" s="75" t="s">
        <v>158</v>
      </c>
      <c r="D78" s="76"/>
      <c r="E78" s="79"/>
    </row>
    <row r="79" spans="1:5" ht="17.25" customHeight="1">
      <c r="A79" s="73" t="s">
        <v>159</v>
      </c>
      <c r="B79" s="71" t="s">
        <v>160</v>
      </c>
      <c r="C79" s="72" t="s">
        <v>161</v>
      </c>
      <c r="D79" s="121">
        <v>1382.4</v>
      </c>
      <c r="E79" s="122">
        <v>1382.4</v>
      </c>
    </row>
    <row r="80" spans="1:5" ht="16.5" thickBot="1">
      <c r="A80" s="76"/>
      <c r="B80" s="74"/>
      <c r="C80" s="75" t="s">
        <v>162</v>
      </c>
      <c r="D80" s="123"/>
      <c r="E80" s="124"/>
    </row>
    <row r="81" spans="1:5" s="46" customFormat="1" ht="32.25" thickBot="1">
      <c r="A81" s="97" t="s">
        <v>35</v>
      </c>
      <c r="B81" s="125"/>
      <c r="C81" s="99"/>
      <c r="D81" s="100">
        <f>SUM(D46:D80)</f>
        <v>67422.73</v>
      </c>
      <c r="E81" s="100">
        <f>SUM(E46:E80)</f>
        <v>49653.1</v>
      </c>
    </row>
    <row r="82" spans="1:5" ht="15.75">
      <c r="A82" s="82" t="s">
        <v>26</v>
      </c>
      <c r="B82" s="80"/>
      <c r="C82" s="81"/>
      <c r="D82" s="70"/>
      <c r="E82" s="70"/>
    </row>
    <row r="83" spans="1:5" s="39" customFormat="1" ht="47.25">
      <c r="A83" s="80" t="s">
        <v>163</v>
      </c>
      <c r="B83" s="80" t="s">
        <v>27</v>
      </c>
      <c r="C83" s="81" t="s">
        <v>164</v>
      </c>
      <c r="D83" s="70">
        <v>8587</v>
      </c>
      <c r="E83" s="70">
        <v>3006.77</v>
      </c>
    </row>
    <row r="84" spans="1:5" s="46" customFormat="1" ht="31.5">
      <c r="A84" s="82" t="s">
        <v>36</v>
      </c>
      <c r="B84" s="82"/>
      <c r="C84" s="84"/>
      <c r="D84" s="85">
        <f>D83</f>
        <v>8587</v>
      </c>
      <c r="E84" s="85">
        <f>E83</f>
        <v>3006.77</v>
      </c>
    </row>
    <row r="85" spans="1:5" ht="15.75">
      <c r="A85" s="126" t="s">
        <v>28</v>
      </c>
      <c r="B85" s="127"/>
      <c r="C85" s="128"/>
      <c r="D85" s="129"/>
      <c r="E85" s="106"/>
    </row>
    <row r="86" spans="1:5" ht="47.25">
      <c r="A86" s="80" t="s">
        <v>107</v>
      </c>
      <c r="B86" s="80" t="s">
        <v>108</v>
      </c>
      <c r="C86" s="81" t="s">
        <v>109</v>
      </c>
      <c r="D86" s="70">
        <v>79011</v>
      </c>
      <c r="E86" s="70">
        <v>51719.63</v>
      </c>
    </row>
    <row r="87" spans="1:5" s="46" customFormat="1" ht="31.5">
      <c r="A87" s="43" t="s">
        <v>37</v>
      </c>
      <c r="B87" s="43"/>
      <c r="C87" s="44"/>
      <c r="D87" s="45">
        <f>D86</f>
        <v>79011</v>
      </c>
      <c r="E87" s="45">
        <f>E86</f>
        <v>51719.63</v>
      </c>
    </row>
    <row r="88" spans="1:5" ht="15.75">
      <c r="A88" s="38" t="s">
        <v>29</v>
      </c>
      <c r="B88" s="25"/>
      <c r="C88" s="37"/>
      <c r="D88" s="26"/>
      <c r="E88" s="26"/>
    </row>
    <row r="89" spans="1:5" ht="15.75">
      <c r="A89" s="6" t="s">
        <v>110</v>
      </c>
      <c r="B89" s="6" t="s">
        <v>111</v>
      </c>
      <c r="C89" s="7" t="s">
        <v>112</v>
      </c>
      <c r="D89" s="8">
        <v>219623.84</v>
      </c>
      <c r="E89" s="8">
        <v>142795.74</v>
      </c>
    </row>
    <row r="90" spans="1:5" ht="31.5">
      <c r="A90" s="6" t="s">
        <v>113</v>
      </c>
      <c r="B90" s="42" t="s">
        <v>165</v>
      </c>
      <c r="C90" s="7" t="s">
        <v>114</v>
      </c>
      <c r="D90" s="8">
        <v>21073.06</v>
      </c>
      <c r="E90" s="8">
        <v>7968.43</v>
      </c>
    </row>
    <row r="91" spans="1:5" s="46" customFormat="1" ht="31.5">
      <c r="A91" s="43" t="s">
        <v>38</v>
      </c>
      <c r="B91" s="43"/>
      <c r="C91" s="44"/>
      <c r="D91" s="45">
        <f>SUM(D89:D90)</f>
        <v>240696.9</v>
      </c>
      <c r="E91" s="45">
        <f>SUM(E89:E90)</f>
        <v>150764.16999999998</v>
      </c>
    </row>
    <row r="92" spans="1:5" ht="16.5" thickBot="1">
      <c r="A92" s="59" t="s">
        <v>30</v>
      </c>
      <c r="B92" s="60"/>
      <c r="C92" s="60"/>
      <c r="D92" s="60"/>
      <c r="E92" s="61"/>
    </row>
    <row r="93" spans="1:5" ht="15.75">
      <c r="A93" s="55" t="s">
        <v>31</v>
      </c>
      <c r="B93" s="55" t="s">
        <v>79</v>
      </c>
      <c r="C93" s="3">
        <v>27</v>
      </c>
      <c r="D93" s="56">
        <v>53730</v>
      </c>
      <c r="E93" s="56">
        <v>41069.64</v>
      </c>
    </row>
    <row r="94" spans="1:5" ht="15.75">
      <c r="A94" s="57"/>
      <c r="B94" s="57"/>
      <c r="C94" s="4">
        <v>42758</v>
      </c>
      <c r="D94" s="58"/>
      <c r="E94" s="58"/>
    </row>
    <row r="95" spans="1:5" s="46" customFormat="1" ht="31.5">
      <c r="A95" s="40" t="s">
        <v>40</v>
      </c>
      <c r="B95" s="48"/>
      <c r="C95" s="49"/>
      <c r="D95" s="50">
        <f>D93</f>
        <v>53730</v>
      </c>
      <c r="E95" s="50">
        <f>E93</f>
        <v>41069.64</v>
      </c>
    </row>
    <row r="96" spans="1:5">
      <c r="A96" s="33"/>
      <c r="B96" s="33"/>
      <c r="C96" s="33"/>
      <c r="D96" s="33"/>
      <c r="E96" s="33"/>
    </row>
    <row r="97" spans="1:5" ht="15.75">
      <c r="A97" s="41" t="s">
        <v>115</v>
      </c>
      <c r="B97" s="33"/>
      <c r="C97" s="33"/>
      <c r="D97" s="34">
        <f>D21+D31+D44+D81+D84+D87+D91+D95</f>
        <v>875281.8</v>
      </c>
      <c r="E97" s="34">
        <f>E21+E31+E44+E81+E84+E87+E91+E95</f>
        <v>590827.70000000007</v>
      </c>
    </row>
    <row r="100" spans="1:5">
      <c r="A100" s="9" t="s">
        <v>41</v>
      </c>
    </row>
    <row r="101" spans="1:5">
      <c r="A101" s="9" t="s">
        <v>42</v>
      </c>
    </row>
  </sheetData>
  <mergeCells count="85">
    <mergeCell ref="B72:B74"/>
    <mergeCell ref="E79:E80"/>
    <mergeCell ref="A92:E92"/>
    <mergeCell ref="A93:A94"/>
    <mergeCell ref="B93:B94"/>
    <mergeCell ref="D93:D94"/>
    <mergeCell ref="E93:E94"/>
    <mergeCell ref="B79:B80"/>
    <mergeCell ref="D79:D80"/>
    <mergeCell ref="A79:A80"/>
    <mergeCell ref="A1:E1"/>
    <mergeCell ref="A77:A78"/>
    <mergeCell ref="B77:B78"/>
    <mergeCell ref="D77:D78"/>
    <mergeCell ref="E77:E78"/>
    <mergeCell ref="A72:A74"/>
    <mergeCell ref="D72:D74"/>
    <mergeCell ref="E72:E74"/>
    <mergeCell ref="A63:A64"/>
    <mergeCell ref="B63:B64"/>
    <mergeCell ref="D63:D64"/>
    <mergeCell ref="E63:E64"/>
    <mergeCell ref="A65:A67"/>
    <mergeCell ref="B65:B67"/>
    <mergeCell ref="D65:D67"/>
    <mergeCell ref="E65:E67"/>
    <mergeCell ref="A58:A59"/>
    <mergeCell ref="B58:B59"/>
    <mergeCell ref="D58:D59"/>
    <mergeCell ref="E58:E59"/>
    <mergeCell ref="A60:A61"/>
    <mergeCell ref="B60:B61"/>
    <mergeCell ref="D60:D61"/>
    <mergeCell ref="E60:E61"/>
    <mergeCell ref="A52:A53"/>
    <mergeCell ref="B52:B53"/>
    <mergeCell ref="D52:D53"/>
    <mergeCell ref="E52:E53"/>
    <mergeCell ref="A56:A57"/>
    <mergeCell ref="B56:B57"/>
    <mergeCell ref="D56:D57"/>
    <mergeCell ref="E56:E57"/>
    <mergeCell ref="A48:A49"/>
    <mergeCell ref="B48:B49"/>
    <mergeCell ref="D48:D49"/>
    <mergeCell ref="E48:E49"/>
    <mergeCell ref="A50:A51"/>
    <mergeCell ref="B50:B51"/>
    <mergeCell ref="E50:E51"/>
    <mergeCell ref="A45:E45"/>
    <mergeCell ref="A46:A47"/>
    <mergeCell ref="B46:B47"/>
    <mergeCell ref="D46:D47"/>
    <mergeCell ref="E46:E47"/>
    <mergeCell ref="A37:A38"/>
    <mergeCell ref="B37:B38"/>
    <mergeCell ref="D37:D38"/>
    <mergeCell ref="E37:E38"/>
    <mergeCell ref="A32:E32"/>
    <mergeCell ref="A33:A34"/>
    <mergeCell ref="B33:B34"/>
    <mergeCell ref="D33:D34"/>
    <mergeCell ref="E33:E34"/>
    <mergeCell ref="A35:A36"/>
    <mergeCell ref="B35:B36"/>
    <mergeCell ref="D35:D36"/>
    <mergeCell ref="E35:E36"/>
    <mergeCell ref="A22:E22"/>
    <mergeCell ref="A24:A25"/>
    <mergeCell ref="B24:B25"/>
    <mergeCell ref="D24:D25"/>
    <mergeCell ref="E24:E25"/>
    <mergeCell ref="A9:A10"/>
    <mergeCell ref="B9:B10"/>
    <mergeCell ref="D9:D10"/>
    <mergeCell ref="E9:E10"/>
    <mergeCell ref="A7:A8"/>
    <mergeCell ref="B7:B8"/>
    <mergeCell ref="D7:D8"/>
    <mergeCell ref="E7:E8"/>
    <mergeCell ref="A4:E4"/>
    <mergeCell ref="A5:A6"/>
    <mergeCell ref="B5:B6"/>
    <mergeCell ref="D5:D6"/>
    <mergeCell ref="E5:E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workbookViewId="0">
      <selection activeCell="I3" sqref="I3"/>
    </sheetView>
  </sheetViews>
  <sheetFormatPr defaultRowHeight="15"/>
  <cols>
    <col min="1" max="1" width="19.140625" customWidth="1"/>
    <col min="2" max="2" width="21.140625" customWidth="1"/>
    <col min="3" max="3" width="14.85546875" customWidth="1"/>
    <col min="4" max="4" width="12" customWidth="1"/>
    <col min="5" max="5" width="16.7109375" customWidth="1"/>
  </cols>
  <sheetData>
    <row r="1" spans="1:5" ht="31.5" customHeight="1">
      <c r="A1" s="65" t="s">
        <v>188</v>
      </c>
      <c r="B1" s="65"/>
      <c r="C1" s="65"/>
      <c r="D1" s="65"/>
      <c r="E1" s="65"/>
    </row>
    <row r="2" spans="1:5" ht="15.75" thickBot="1"/>
    <row r="3" spans="1:5" ht="75.75" customHeight="1" thickBot="1">
      <c r="A3" s="1" t="s">
        <v>39</v>
      </c>
      <c r="B3" s="2" t="s">
        <v>0</v>
      </c>
      <c r="C3" s="2" t="s">
        <v>1</v>
      </c>
      <c r="D3" s="2" t="s">
        <v>2</v>
      </c>
      <c r="E3" s="2" t="s">
        <v>167</v>
      </c>
    </row>
    <row r="4" spans="1:5" s="10" customFormat="1" ht="15.75">
      <c r="A4" s="66">
        <v>2210</v>
      </c>
      <c r="B4" s="67"/>
      <c r="C4" s="67"/>
      <c r="D4" s="67"/>
      <c r="E4" s="68"/>
    </row>
    <row r="5" spans="1:5" s="14" customFormat="1" ht="31.5">
      <c r="A5" s="11" t="s">
        <v>181</v>
      </c>
      <c r="B5" s="12" t="s">
        <v>182</v>
      </c>
      <c r="C5" s="12" t="s">
        <v>183</v>
      </c>
      <c r="D5" s="13">
        <v>3500</v>
      </c>
      <c r="E5" s="13">
        <v>3500</v>
      </c>
    </row>
    <row r="6" spans="1:5" s="10" customFormat="1" ht="15.75">
      <c r="A6" s="15"/>
      <c r="B6" s="16"/>
      <c r="C6" s="16"/>
      <c r="D6" s="17"/>
      <c r="E6" s="17"/>
    </row>
    <row r="7" spans="1:5" s="10" customFormat="1" ht="15.75">
      <c r="A7" s="66">
        <v>2220</v>
      </c>
      <c r="B7" s="67"/>
      <c r="C7" s="67"/>
      <c r="D7" s="67"/>
      <c r="E7" s="68"/>
    </row>
    <row r="8" spans="1:5" s="14" customFormat="1" ht="31.5">
      <c r="A8" s="13" t="s">
        <v>140</v>
      </c>
      <c r="B8" s="12" t="s">
        <v>139</v>
      </c>
      <c r="C8" s="12" t="s">
        <v>184</v>
      </c>
      <c r="D8" s="13">
        <v>2163.8000000000002</v>
      </c>
      <c r="E8" s="130">
        <v>2163.8000000000002</v>
      </c>
    </row>
    <row r="9" spans="1:5" s="10" customFormat="1" ht="15.75">
      <c r="A9" s="15"/>
      <c r="B9" s="16"/>
      <c r="C9" s="16"/>
      <c r="D9" s="17"/>
      <c r="E9" s="17"/>
    </row>
    <row r="10" spans="1:5" s="10" customFormat="1" ht="15.75">
      <c r="A10" s="62">
        <v>3110</v>
      </c>
      <c r="B10" s="63"/>
      <c r="C10" s="63"/>
      <c r="D10" s="63"/>
      <c r="E10" s="64"/>
    </row>
    <row r="11" spans="1:5" s="14" customFormat="1" ht="31.5">
      <c r="A11" s="18" t="s">
        <v>185</v>
      </c>
      <c r="B11" s="18" t="s">
        <v>186</v>
      </c>
      <c r="C11" s="51" t="s">
        <v>187</v>
      </c>
      <c r="D11" s="19">
        <v>58515</v>
      </c>
      <c r="E11" s="19">
        <v>58515</v>
      </c>
    </row>
    <row r="12" spans="1:5" s="14" customFormat="1" ht="15.75">
      <c r="A12" s="18"/>
      <c r="B12" s="18"/>
      <c r="C12" s="6"/>
      <c r="D12" s="19"/>
      <c r="E12" s="19"/>
    </row>
    <row r="13" spans="1:5" s="14" customFormat="1" ht="15.75">
      <c r="A13" s="18"/>
      <c r="B13" s="18"/>
      <c r="C13" s="6"/>
      <c r="D13" s="19"/>
      <c r="E13" s="19">
        <f>E5+E8+E11</f>
        <v>64178.8</v>
      </c>
    </row>
    <row r="14" spans="1:5" s="20" customFormat="1" ht="15.75">
      <c r="A14" s="18"/>
      <c r="B14" s="18"/>
      <c r="C14" s="6"/>
      <c r="D14" s="19"/>
      <c r="E14" s="19"/>
    </row>
    <row r="15" spans="1:5" s="24" customFormat="1" ht="15.75">
      <c r="A15" s="21"/>
      <c r="B15" s="21"/>
      <c r="C15" s="22"/>
      <c r="D15" s="23"/>
      <c r="E15" s="23"/>
    </row>
    <row r="16" spans="1:5" ht="15.75">
      <c r="A16" s="25"/>
      <c r="B16" s="25"/>
      <c r="C16" s="25"/>
      <c r="D16" s="26"/>
      <c r="E16" s="26"/>
    </row>
    <row r="19" spans="1:1">
      <c r="A19" s="9" t="s">
        <v>41</v>
      </c>
    </row>
    <row r="20" spans="1:1">
      <c r="A20" s="9" t="s">
        <v>42</v>
      </c>
    </row>
    <row r="21" spans="1:1">
      <c r="A21" s="9"/>
    </row>
    <row r="22" spans="1:1">
      <c r="A22" s="9"/>
    </row>
  </sheetData>
  <mergeCells count="4">
    <mergeCell ref="A1:E1"/>
    <mergeCell ref="A4:E4"/>
    <mergeCell ref="A7:E7"/>
    <mergeCell ref="A10:E10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M1:Q225"/>
  <sheetViews>
    <sheetView topLeftCell="D1" workbookViewId="0">
      <selection activeCell="R21" sqref="R21"/>
    </sheetView>
  </sheetViews>
  <sheetFormatPr defaultRowHeight="15"/>
  <sheetData>
    <row r="1" spans="13:14" ht="15.75" thickBot="1">
      <c r="M1" s="27"/>
      <c r="N1" s="29"/>
    </row>
    <row r="2" spans="13:14" ht="15.75" thickBot="1">
      <c r="M2" s="28"/>
      <c r="N2" s="30"/>
    </row>
    <row r="3" spans="13:14" ht="15.75" thickBot="1">
      <c r="M3" s="28"/>
      <c r="N3" s="30"/>
    </row>
    <row r="4" spans="13:14" ht="15.75" thickBot="1">
      <c r="M4" s="28"/>
      <c r="N4" s="30"/>
    </row>
    <row r="5" spans="13:14" ht="15.75" thickBot="1">
      <c r="M5" s="27"/>
      <c r="N5" s="29"/>
    </row>
    <row r="6" spans="13:14" ht="15.75" thickBot="1">
      <c r="M6" s="28"/>
      <c r="N6" s="30"/>
    </row>
    <row r="7" spans="13:14" ht="15.75" thickBot="1">
      <c r="M7" s="32"/>
      <c r="N7" s="30"/>
    </row>
    <row r="8" spans="13:14" ht="15.75" thickBot="1">
      <c r="M8" s="28"/>
      <c r="N8" s="30"/>
    </row>
    <row r="9" spans="13:14" ht="15.75" thickBot="1">
      <c r="M9" s="32"/>
      <c r="N9" s="31"/>
    </row>
    <row r="10" spans="13:14" ht="15.75" thickBot="1">
      <c r="M10" s="28"/>
      <c r="N10" s="30"/>
    </row>
    <row r="11" spans="13:14" ht="15.75" thickBot="1">
      <c r="M11" s="28"/>
      <c r="N11" s="30"/>
    </row>
    <row r="12" spans="13:14" ht="15.75" thickBot="1">
      <c r="M12" s="28"/>
      <c r="N12" s="30"/>
    </row>
    <row r="13" spans="13:14" ht="15.75" thickBot="1">
      <c r="M13" s="28"/>
      <c r="N13" s="30"/>
    </row>
    <row r="14" spans="13:14" ht="15.75" thickBot="1">
      <c r="M14" s="28"/>
      <c r="N14" s="30"/>
    </row>
    <row r="15" spans="13:14" ht="15.75" thickBot="1">
      <c r="M15" s="28"/>
      <c r="N15" s="30"/>
    </row>
    <row r="16" spans="13:14" ht="15.75" thickBot="1">
      <c r="M16" s="28"/>
      <c r="N16" s="30"/>
    </row>
    <row r="17" spans="13:14" ht="15.75" thickBot="1">
      <c r="M17" s="28"/>
      <c r="N17" s="30"/>
    </row>
    <row r="18" spans="13:14" ht="15.75" thickBot="1">
      <c r="M18" s="28"/>
      <c r="N18" s="30"/>
    </row>
    <row r="19" spans="13:14" ht="15.75" thickBot="1">
      <c r="M19" s="28"/>
      <c r="N19" s="30"/>
    </row>
    <row r="20" spans="13:14" ht="15.75" thickBot="1">
      <c r="M20" s="28"/>
      <c r="N20" s="30"/>
    </row>
    <row r="21" spans="13:14" ht="15.75" thickBot="1">
      <c r="M21" s="28"/>
      <c r="N21" s="30"/>
    </row>
    <row r="22" spans="13:14" ht="15.75" thickBot="1">
      <c r="M22" s="28"/>
      <c r="N22" s="30"/>
    </row>
    <row r="23" spans="13:14" ht="15.75" thickBot="1">
      <c r="M23" s="28"/>
      <c r="N23" s="30"/>
    </row>
    <row r="24" spans="13:14" ht="15.75" thickBot="1">
      <c r="M24" s="28"/>
      <c r="N24" s="30"/>
    </row>
    <row r="25" spans="13:14" ht="15.75" thickBot="1">
      <c r="M25" s="28"/>
      <c r="N25" s="30"/>
    </row>
    <row r="26" spans="13:14" ht="15.75" thickBot="1">
      <c r="M26" s="28"/>
      <c r="N26" s="30"/>
    </row>
    <row r="27" spans="13:14" ht="15.75" thickBot="1">
      <c r="M27" s="28"/>
      <c r="N27" s="30"/>
    </row>
    <row r="28" spans="13:14" ht="15.75" thickBot="1">
      <c r="M28" s="28"/>
      <c r="N28" s="30"/>
    </row>
    <row r="29" spans="13:14" ht="15.75" thickBot="1">
      <c r="M29" s="28"/>
      <c r="N29" s="30"/>
    </row>
    <row r="30" spans="13:14" ht="15.75" thickBot="1">
      <c r="M30" s="28"/>
      <c r="N30" s="30"/>
    </row>
    <row r="31" spans="13:14" ht="15.75" thickBot="1">
      <c r="M31" s="28"/>
      <c r="N31" s="30"/>
    </row>
    <row r="32" spans="13:14" ht="15.75" thickBot="1">
      <c r="M32" s="28"/>
      <c r="N32" s="30"/>
    </row>
    <row r="33" spans="13:14" ht="15.75" thickBot="1">
      <c r="M33" s="28"/>
      <c r="N33" s="30"/>
    </row>
    <row r="34" spans="13:14" ht="15.75" thickBot="1">
      <c r="M34" s="28"/>
      <c r="N34" s="30"/>
    </row>
    <row r="35" spans="13:14" ht="15.75" thickBot="1">
      <c r="M35" s="28"/>
      <c r="N35" s="30"/>
    </row>
    <row r="36" spans="13:14" ht="15.75" thickBot="1">
      <c r="M36" s="28"/>
      <c r="N36" s="30"/>
    </row>
    <row r="37" spans="13:14" ht="15.75" thickBot="1">
      <c r="M37" s="28"/>
      <c r="N37" s="30"/>
    </row>
    <row r="38" spans="13:14" ht="15.75" thickBot="1">
      <c r="M38" s="28"/>
      <c r="N38" s="30"/>
    </row>
    <row r="39" spans="13:14" ht="15.75" thickBot="1">
      <c r="M39" s="28"/>
      <c r="N39" s="30"/>
    </row>
    <row r="40" spans="13:14" ht="15.75" thickBot="1">
      <c r="M40" s="28"/>
      <c r="N40" s="30"/>
    </row>
    <row r="41" spans="13:14" ht="15.75" thickBot="1">
      <c r="M41" s="28"/>
      <c r="N41" s="30"/>
    </row>
    <row r="42" spans="13:14" ht="15.75" thickBot="1">
      <c r="M42" s="28"/>
      <c r="N42" s="30"/>
    </row>
    <row r="43" spans="13:14" ht="15.75" thickBot="1">
      <c r="M43" s="28"/>
      <c r="N43" s="30"/>
    </row>
    <row r="44" spans="13:14" ht="15.75" thickBot="1">
      <c r="M44" s="28"/>
      <c r="N44" s="30"/>
    </row>
    <row r="45" spans="13:14" ht="15.75" thickBot="1">
      <c r="M45" s="28"/>
      <c r="N45" s="30"/>
    </row>
    <row r="46" spans="13:14" ht="15.75" thickBot="1">
      <c r="M46" s="28"/>
      <c r="N46" s="30"/>
    </row>
    <row r="47" spans="13:14" ht="15.75" thickBot="1">
      <c r="M47" s="28"/>
      <c r="N47" s="30"/>
    </row>
    <row r="48" spans="13:14" ht="15.75" thickBot="1">
      <c r="M48" s="28"/>
      <c r="N48" s="30"/>
    </row>
    <row r="49" spans="13:14" ht="15.75" thickBot="1">
      <c r="M49" s="28"/>
      <c r="N49" s="30"/>
    </row>
    <row r="50" spans="13:14" ht="15.75" thickBot="1">
      <c r="M50" s="28"/>
      <c r="N50" s="30"/>
    </row>
    <row r="51" spans="13:14" ht="15.75" thickBot="1">
      <c r="M51" s="28"/>
      <c r="N51" s="30"/>
    </row>
    <row r="52" spans="13:14" ht="15.75" thickBot="1">
      <c r="M52" s="28"/>
      <c r="N52" s="30"/>
    </row>
    <row r="53" spans="13:14" ht="15.75" thickBot="1">
      <c r="M53" s="28"/>
      <c r="N53" s="30"/>
    </row>
    <row r="54" spans="13:14" ht="15.75" thickBot="1">
      <c r="M54" s="28"/>
      <c r="N54" s="30"/>
    </row>
    <row r="55" spans="13:14" ht="15.75" thickBot="1">
      <c r="M55" s="28"/>
      <c r="N55" s="30"/>
    </row>
    <row r="56" spans="13:14" ht="15.75" thickBot="1">
      <c r="M56" s="28"/>
      <c r="N56" s="30"/>
    </row>
    <row r="57" spans="13:14" ht="15.75" thickBot="1">
      <c r="M57" s="28"/>
      <c r="N57" s="30"/>
    </row>
    <row r="58" spans="13:14" ht="15.75" thickBot="1">
      <c r="M58" s="28"/>
      <c r="N58" s="30"/>
    </row>
    <row r="59" spans="13:14" ht="15.75" thickBot="1">
      <c r="M59" s="28"/>
      <c r="N59" s="30"/>
    </row>
    <row r="60" spans="13:14" ht="15.75" thickBot="1">
      <c r="M60" s="28"/>
      <c r="N60" s="30"/>
    </row>
    <row r="61" spans="13:14" ht="15.75" thickBot="1">
      <c r="M61" s="28"/>
      <c r="N61" s="30"/>
    </row>
    <row r="62" spans="13:14" ht="15.75" thickBot="1">
      <c r="M62" s="28"/>
      <c r="N62" s="30"/>
    </row>
    <row r="63" spans="13:14" ht="15.75" thickBot="1">
      <c r="M63" s="28"/>
      <c r="N63" s="30"/>
    </row>
    <row r="64" spans="13:14" ht="15.75" thickBot="1">
      <c r="M64" s="28"/>
      <c r="N64" s="30"/>
    </row>
    <row r="65" spans="13:14" ht="15.75" thickBot="1">
      <c r="M65" s="28"/>
      <c r="N65" s="30"/>
    </row>
    <row r="66" spans="13:14" ht="15.75" thickBot="1">
      <c r="M66" s="28"/>
      <c r="N66" s="30"/>
    </row>
    <row r="67" spans="13:14" ht="15.75" thickBot="1">
      <c r="M67" s="28"/>
      <c r="N67" s="30"/>
    </row>
    <row r="68" spans="13:14" ht="15.75" thickBot="1">
      <c r="M68" s="28"/>
      <c r="N68" s="30"/>
    </row>
    <row r="69" spans="13:14" ht="15.75" thickBot="1">
      <c r="M69" s="28"/>
      <c r="N69" s="30"/>
    </row>
    <row r="70" spans="13:14" ht="15.75" thickBot="1">
      <c r="M70" s="28"/>
      <c r="N70" s="30"/>
    </row>
    <row r="71" spans="13:14" ht="15.75" thickBot="1">
      <c r="M71" s="28"/>
      <c r="N71" s="30"/>
    </row>
    <row r="72" spans="13:14" ht="15.75" thickBot="1">
      <c r="M72" s="28"/>
      <c r="N72" s="30"/>
    </row>
    <row r="73" spans="13:14" ht="15.75" thickBot="1">
      <c r="M73" s="28"/>
      <c r="N73" s="30"/>
    </row>
    <row r="74" spans="13:14" ht="15.75" thickBot="1">
      <c r="M74" s="28"/>
      <c r="N74" s="30"/>
    </row>
    <row r="75" spans="13:14" ht="15.75" thickBot="1">
      <c r="M75" s="28"/>
      <c r="N75" s="30"/>
    </row>
    <row r="76" spans="13:14" ht="15.75" thickBot="1">
      <c r="M76" s="28"/>
      <c r="N76" s="30"/>
    </row>
    <row r="77" spans="13:14" ht="15.75" thickBot="1">
      <c r="M77" s="28"/>
      <c r="N77" s="30"/>
    </row>
    <row r="78" spans="13:14" ht="15.75" thickBot="1">
      <c r="M78" s="28"/>
      <c r="N78" s="30"/>
    </row>
    <row r="79" spans="13:14" ht="15.75" thickBot="1">
      <c r="M79" s="28"/>
      <c r="N79" s="30"/>
    </row>
    <row r="80" spans="13:14" ht="15.75" thickBot="1">
      <c r="M80" s="28"/>
      <c r="N80" s="30"/>
    </row>
    <row r="81" spans="13:14" ht="15.75" thickBot="1">
      <c r="M81" s="28"/>
      <c r="N81" s="30"/>
    </row>
    <row r="82" spans="13:14" ht="15.75" thickBot="1">
      <c r="M82" s="28"/>
      <c r="N82" s="30"/>
    </row>
    <row r="83" spans="13:14" ht="15.75" thickBot="1">
      <c r="M83" s="28"/>
      <c r="N83" s="30"/>
    </row>
    <row r="84" spans="13:14" ht="15.75" thickBot="1">
      <c r="M84" s="28"/>
      <c r="N84" s="30"/>
    </row>
    <row r="85" spans="13:14" ht="15.75" thickBot="1">
      <c r="M85" s="28"/>
      <c r="N85" s="30"/>
    </row>
    <row r="86" spans="13:14" ht="15.75" thickBot="1">
      <c r="M86" s="28"/>
      <c r="N86" s="30"/>
    </row>
    <row r="87" spans="13:14" ht="15.75" thickBot="1">
      <c r="M87" s="28"/>
      <c r="N87" s="30"/>
    </row>
    <row r="88" spans="13:14" ht="15.75" thickBot="1">
      <c r="M88" s="28"/>
      <c r="N88" s="30"/>
    </row>
    <row r="89" spans="13:14" ht="15.75" thickBot="1">
      <c r="M89" s="28"/>
      <c r="N89" s="30"/>
    </row>
    <row r="90" spans="13:14" ht="15.75" thickBot="1">
      <c r="M90" s="28"/>
      <c r="N90" s="30"/>
    </row>
    <row r="91" spans="13:14" ht="15.75" thickBot="1">
      <c r="M91" s="28"/>
      <c r="N91" s="30"/>
    </row>
    <row r="92" spans="13:14" ht="15.75" thickBot="1">
      <c r="M92" s="28"/>
      <c r="N92" s="30"/>
    </row>
    <row r="93" spans="13:14" ht="15.75" thickBot="1">
      <c r="M93" s="28"/>
      <c r="N93" s="30"/>
    </row>
    <row r="94" spans="13:14" ht="15.75" thickBot="1">
      <c r="M94" s="28"/>
      <c r="N94" s="30"/>
    </row>
    <row r="95" spans="13:14" ht="15.75" thickBot="1">
      <c r="M95" s="28"/>
      <c r="N95" s="30"/>
    </row>
    <row r="96" spans="13:14" ht="15.75" thickBot="1">
      <c r="M96" s="28"/>
      <c r="N96" s="30"/>
    </row>
    <row r="97" spans="13:14" ht="15.75" thickBot="1">
      <c r="M97" s="28"/>
      <c r="N97" s="30"/>
    </row>
    <row r="98" spans="13:14" ht="15.75" thickBot="1">
      <c r="M98" s="28"/>
      <c r="N98" s="30"/>
    </row>
    <row r="99" spans="13:14" ht="15.75" thickBot="1">
      <c r="M99" s="28"/>
      <c r="N99" s="30"/>
    </row>
    <row r="100" spans="13:14" ht="15.75" thickBot="1">
      <c r="M100" s="28"/>
      <c r="N100" s="30"/>
    </row>
    <row r="101" spans="13:14" ht="15.75" thickBot="1">
      <c r="M101" s="28"/>
      <c r="N101" s="30"/>
    </row>
    <row r="102" spans="13:14" ht="15.75" thickBot="1">
      <c r="M102" s="28"/>
      <c r="N102" s="30"/>
    </row>
    <row r="103" spans="13:14" ht="15.75" thickBot="1">
      <c r="M103" s="28"/>
      <c r="N103" s="30"/>
    </row>
    <row r="104" spans="13:14" ht="15.75" thickBot="1">
      <c r="M104" s="28"/>
      <c r="N104" s="30"/>
    </row>
    <row r="105" spans="13:14" ht="15.75" thickBot="1">
      <c r="M105" s="28"/>
      <c r="N105" s="30"/>
    </row>
    <row r="106" spans="13:14" ht="15.75" thickBot="1">
      <c r="M106" s="28"/>
      <c r="N106" s="30"/>
    </row>
    <row r="107" spans="13:14" ht="15.75" thickBot="1">
      <c r="M107" s="28"/>
      <c r="N107" s="30"/>
    </row>
    <row r="108" spans="13:14" ht="15.75" thickBot="1">
      <c r="M108" s="28"/>
      <c r="N108" s="30"/>
    </row>
    <row r="109" spans="13:14" ht="15.75" thickBot="1">
      <c r="M109" s="28"/>
      <c r="N109" s="30"/>
    </row>
    <row r="110" spans="13:14" ht="15.75" thickBot="1">
      <c r="M110" s="28"/>
      <c r="N110" s="30"/>
    </row>
    <row r="111" spans="13:14" ht="15.75" thickBot="1">
      <c r="M111" s="28"/>
      <c r="N111" s="30"/>
    </row>
    <row r="112" spans="13:14" ht="15.75" thickBot="1">
      <c r="M112" s="28"/>
      <c r="N112" s="30"/>
    </row>
    <row r="113" spans="13:14" ht="15.75" thickBot="1">
      <c r="M113" s="28"/>
      <c r="N113" s="30"/>
    </row>
    <row r="114" spans="13:14" ht="15.75" thickBot="1">
      <c r="M114" s="28"/>
      <c r="N114" s="30"/>
    </row>
    <row r="115" spans="13:14" ht="15.75" thickBot="1">
      <c r="M115" s="28"/>
      <c r="N115" s="30"/>
    </row>
    <row r="116" spans="13:14" ht="15.75" thickBot="1">
      <c r="M116" s="28"/>
      <c r="N116" s="30"/>
    </row>
    <row r="117" spans="13:14" ht="15.75" thickBot="1">
      <c r="M117" s="28"/>
      <c r="N117" s="30"/>
    </row>
    <row r="118" spans="13:14" ht="15.75" thickBot="1">
      <c r="M118" s="28"/>
      <c r="N118" s="30"/>
    </row>
    <row r="119" spans="13:14" ht="15.75" thickBot="1">
      <c r="M119" s="28"/>
      <c r="N119" s="30"/>
    </row>
    <row r="120" spans="13:14" ht="15.75" thickBot="1">
      <c r="M120" s="28"/>
      <c r="N120" s="30"/>
    </row>
    <row r="121" spans="13:14" ht="15.75" thickBot="1">
      <c r="M121" s="28"/>
      <c r="N121" s="30"/>
    </row>
    <row r="122" spans="13:14" ht="15.75" thickBot="1">
      <c r="M122" s="28"/>
      <c r="N122" s="30"/>
    </row>
    <row r="123" spans="13:14" ht="15.75" thickBot="1">
      <c r="M123" s="28"/>
      <c r="N123" s="30"/>
    </row>
    <row r="124" spans="13:14" ht="15.75" thickBot="1">
      <c r="M124" s="28"/>
      <c r="N124" s="30"/>
    </row>
    <row r="125" spans="13:14" ht="15.75" thickBot="1">
      <c r="M125" s="28"/>
      <c r="N125" s="30"/>
    </row>
    <row r="126" spans="13:14" ht="15.75" thickBot="1">
      <c r="M126" s="28"/>
      <c r="N126" s="30"/>
    </row>
    <row r="127" spans="13:14" ht="15.75" thickBot="1">
      <c r="M127" s="28"/>
      <c r="N127" s="30"/>
    </row>
    <row r="128" spans="13:14" ht="15.75" thickBot="1">
      <c r="M128" s="28"/>
      <c r="N128" s="30"/>
    </row>
    <row r="129" spans="13:14" ht="15.75" thickBot="1">
      <c r="M129" s="28"/>
      <c r="N129" s="30"/>
    </row>
    <row r="130" spans="13:14" ht="15.75" thickBot="1">
      <c r="M130" s="28"/>
      <c r="N130" s="30"/>
    </row>
    <row r="131" spans="13:14" ht="15.75" thickBot="1">
      <c r="M131" s="28"/>
      <c r="N131" s="30"/>
    </row>
    <row r="132" spans="13:14" ht="15.75" thickBot="1">
      <c r="M132" s="28"/>
      <c r="N132" s="30"/>
    </row>
    <row r="133" spans="13:14" ht="15.75" thickBot="1">
      <c r="M133" s="28"/>
      <c r="N133" s="30"/>
    </row>
    <row r="134" spans="13:14" ht="15.75" thickBot="1">
      <c r="M134" s="28"/>
      <c r="N134" s="30"/>
    </row>
    <row r="135" spans="13:14" ht="15.75" thickBot="1">
      <c r="M135" s="28"/>
      <c r="N135" s="30"/>
    </row>
    <row r="136" spans="13:14" ht="15.75" thickBot="1">
      <c r="M136" s="28"/>
      <c r="N136" s="30"/>
    </row>
    <row r="137" spans="13:14" ht="15.75" thickBot="1">
      <c r="M137" s="28"/>
      <c r="N137" s="30"/>
    </row>
    <row r="138" spans="13:14" ht="15.75" thickBot="1">
      <c r="M138" s="28"/>
      <c r="N138" s="30"/>
    </row>
    <row r="139" spans="13:14" ht="15.75" thickBot="1">
      <c r="M139" s="28"/>
      <c r="N139" s="30"/>
    </row>
    <row r="140" spans="13:14" ht="15.75" thickBot="1">
      <c r="M140" s="28"/>
      <c r="N140" s="30"/>
    </row>
    <row r="141" spans="13:14" ht="15.75" thickBot="1">
      <c r="M141" s="28"/>
      <c r="N141" s="30"/>
    </row>
    <row r="142" spans="13:14" ht="15.75" thickBot="1">
      <c r="M142" s="28"/>
      <c r="N142" s="30"/>
    </row>
    <row r="143" spans="13:14" ht="15.75" thickBot="1">
      <c r="M143" s="28"/>
      <c r="N143" s="30"/>
    </row>
    <row r="144" spans="13:14" ht="15.75" thickBot="1">
      <c r="M144" s="28"/>
      <c r="N144" s="30"/>
    </row>
    <row r="145" spans="13:14" ht="15.75" thickBot="1">
      <c r="M145" s="28"/>
      <c r="N145" s="30"/>
    </row>
    <row r="146" spans="13:14" ht="15.75" thickBot="1">
      <c r="M146" s="28"/>
      <c r="N146" s="30"/>
    </row>
    <row r="147" spans="13:14" ht="15.75" thickBot="1">
      <c r="M147" s="28"/>
      <c r="N147" s="30"/>
    </row>
    <row r="148" spans="13:14" ht="15.75" thickBot="1">
      <c r="M148" s="28"/>
      <c r="N148" s="30"/>
    </row>
    <row r="149" spans="13:14" ht="15.75" thickBot="1">
      <c r="M149" s="28"/>
      <c r="N149" s="30"/>
    </row>
    <row r="150" spans="13:14" ht="15.75" thickBot="1">
      <c r="M150" s="28"/>
      <c r="N150" s="30"/>
    </row>
    <row r="151" spans="13:14" ht="15.75" thickBot="1">
      <c r="M151" s="28"/>
      <c r="N151" s="30"/>
    </row>
    <row r="152" spans="13:14" ht="15.75" thickBot="1">
      <c r="M152" s="28"/>
      <c r="N152" s="30"/>
    </row>
    <row r="153" spans="13:14" ht="15.75" thickBot="1">
      <c r="M153" s="28"/>
      <c r="N153" s="30"/>
    </row>
    <row r="154" spans="13:14" ht="15.75" thickBot="1">
      <c r="M154" s="28"/>
      <c r="N154" s="30"/>
    </row>
    <row r="155" spans="13:14" ht="15.75" thickBot="1">
      <c r="M155" s="28"/>
      <c r="N155" s="30"/>
    </row>
    <row r="156" spans="13:14" ht="15.75" thickBot="1">
      <c r="M156" s="28"/>
      <c r="N156" s="30"/>
    </row>
    <row r="157" spans="13:14" ht="15.75" thickBot="1">
      <c r="M157" s="28"/>
      <c r="N157" s="30"/>
    </row>
    <row r="158" spans="13:14" ht="15.75" thickBot="1">
      <c r="M158" s="28"/>
      <c r="N158" s="30"/>
    </row>
    <row r="159" spans="13:14" ht="15.75" thickBot="1">
      <c r="M159" s="28"/>
      <c r="N159" s="30"/>
    </row>
    <row r="160" spans="13:14" ht="15.75" thickBot="1">
      <c r="M160" s="28"/>
      <c r="N160" s="30"/>
    </row>
    <row r="161" spans="13:14" ht="15.75" thickBot="1">
      <c r="M161" s="28"/>
      <c r="N161" s="30"/>
    </row>
    <row r="162" spans="13:14" ht="15.75" thickBot="1">
      <c r="M162" s="28"/>
      <c r="N162" s="30"/>
    </row>
    <row r="163" spans="13:14" ht="15.75" thickBot="1">
      <c r="M163" s="28"/>
      <c r="N163" s="30"/>
    </row>
    <row r="164" spans="13:14" ht="15.75" thickBot="1">
      <c r="M164" s="28"/>
      <c r="N164" s="30"/>
    </row>
    <row r="165" spans="13:14" ht="15.75" thickBot="1">
      <c r="M165" s="28"/>
      <c r="N165" s="30"/>
    </row>
    <row r="166" spans="13:14" ht="15.75" thickBot="1">
      <c r="M166" s="28"/>
      <c r="N166" s="30"/>
    </row>
    <row r="167" spans="13:14" ht="15.75" thickBot="1">
      <c r="M167" s="28"/>
      <c r="N167" s="30"/>
    </row>
    <row r="168" spans="13:14" ht="15.75" thickBot="1">
      <c r="M168" s="28"/>
      <c r="N168" s="30"/>
    </row>
    <row r="169" spans="13:14" ht="15.75" thickBot="1">
      <c r="M169" s="28"/>
      <c r="N169" s="30"/>
    </row>
    <row r="170" spans="13:14" ht="15.75" thickBot="1">
      <c r="M170" s="28"/>
      <c r="N170" s="30"/>
    </row>
    <row r="171" spans="13:14" ht="15.75" thickBot="1">
      <c r="M171" s="28"/>
      <c r="N171" s="30"/>
    </row>
    <row r="172" spans="13:14" ht="15.75" thickBot="1">
      <c r="M172" s="28"/>
      <c r="N172" s="30"/>
    </row>
    <row r="173" spans="13:14" ht="15.75" thickBot="1">
      <c r="M173" s="28"/>
      <c r="N173" s="30"/>
    </row>
    <row r="174" spans="13:14" ht="15.75" thickBot="1">
      <c r="M174" s="28"/>
      <c r="N174" s="30"/>
    </row>
    <row r="175" spans="13:14" ht="15.75" thickBot="1">
      <c r="M175" s="28"/>
      <c r="N175" s="30"/>
    </row>
    <row r="176" spans="13:14" ht="15.75" thickBot="1">
      <c r="M176" s="28"/>
      <c r="N176" s="30"/>
    </row>
    <row r="177" spans="13:17" ht="15.75" thickBot="1">
      <c r="M177" s="28"/>
      <c r="N177" s="30"/>
    </row>
    <row r="178" spans="13:17" ht="15.75" thickBot="1">
      <c r="M178" s="28"/>
      <c r="N178" s="30"/>
    </row>
    <row r="179" spans="13:17" ht="15.75" thickBot="1">
      <c r="M179" s="28"/>
      <c r="N179" s="30"/>
    </row>
    <row r="180" spans="13:17" ht="15.75" thickBot="1">
      <c r="M180" s="28"/>
      <c r="N180" s="30"/>
    </row>
    <row r="181" spans="13:17" ht="15.75" thickBot="1">
      <c r="M181" s="28"/>
      <c r="N181" s="30"/>
    </row>
    <row r="182" spans="13:17" ht="15.75" thickBot="1">
      <c r="M182" s="28"/>
      <c r="N182" s="30"/>
    </row>
    <row r="183" spans="13:17" ht="15.75" thickBot="1">
      <c r="M183" s="28"/>
      <c r="N183" s="30"/>
    </row>
    <row r="184" spans="13:17" ht="15.75" thickBot="1">
      <c r="M184" s="28"/>
      <c r="N184" s="30"/>
    </row>
    <row r="185" spans="13:17" ht="15.75" thickBot="1">
      <c r="M185" s="28"/>
      <c r="N185" s="30"/>
      <c r="Q185" s="27"/>
    </row>
    <row r="186" spans="13:17" ht="15.75" thickBot="1">
      <c r="M186" s="28"/>
      <c r="N186" s="30"/>
      <c r="Q186" s="28"/>
    </row>
    <row r="187" spans="13:17" ht="15.75" thickBot="1">
      <c r="M187" s="28"/>
      <c r="N187" s="30"/>
      <c r="Q187" s="28"/>
    </row>
    <row r="188" spans="13:17" ht="15.75" thickBot="1">
      <c r="M188" s="28"/>
      <c r="N188" s="30"/>
      <c r="Q188" s="28"/>
    </row>
    <row r="189" spans="13:17" ht="15.75" thickBot="1">
      <c r="M189" s="28"/>
      <c r="N189" s="30"/>
      <c r="Q189" s="28"/>
    </row>
    <row r="190" spans="13:17" ht="15.75" thickBot="1">
      <c r="M190" s="28"/>
      <c r="N190" s="30"/>
      <c r="Q190" s="28"/>
    </row>
    <row r="191" spans="13:17" ht="15.75" thickBot="1">
      <c r="M191" s="28"/>
      <c r="N191" s="30"/>
      <c r="Q191" s="28"/>
    </row>
    <row r="192" spans="13:17" ht="15.75" thickBot="1">
      <c r="M192" s="28"/>
      <c r="N192" s="30"/>
      <c r="Q192" s="28"/>
    </row>
    <row r="193" spans="13:17" ht="15.75" thickBot="1">
      <c r="M193" s="28"/>
      <c r="N193" s="30"/>
      <c r="Q193" s="28"/>
    </row>
    <row r="194" spans="13:17" ht="15.75" thickBot="1">
      <c r="M194" s="28"/>
      <c r="N194" s="30"/>
      <c r="Q194" s="28"/>
    </row>
    <row r="195" spans="13:17" ht="15.75" thickBot="1">
      <c r="M195" s="28"/>
      <c r="N195" s="30"/>
      <c r="Q195" s="28"/>
    </row>
    <row r="196" spans="13:17" ht="15.75" thickBot="1">
      <c r="M196" s="28"/>
      <c r="N196" s="30"/>
      <c r="Q196" s="28"/>
    </row>
    <row r="197" spans="13:17" ht="15.75" thickBot="1">
      <c r="M197" s="28"/>
      <c r="N197" s="30"/>
      <c r="Q197" s="28"/>
    </row>
    <row r="198" spans="13:17" ht="15.75" thickBot="1">
      <c r="M198" s="28"/>
      <c r="N198" s="30"/>
      <c r="Q198" s="28"/>
    </row>
    <row r="199" spans="13:17" ht="15.75" thickBot="1">
      <c r="M199" s="28"/>
      <c r="N199" s="30"/>
      <c r="Q199" s="28"/>
    </row>
    <row r="200" spans="13:17" ht="15.75" thickBot="1">
      <c r="M200" s="28"/>
      <c r="N200" s="30"/>
      <c r="Q200" s="28"/>
    </row>
    <row r="201" spans="13:17" ht="15.75" thickBot="1">
      <c r="M201" s="28"/>
      <c r="N201" s="30"/>
      <c r="Q201" s="28"/>
    </row>
    <row r="202" spans="13:17" ht="15.75" thickBot="1">
      <c r="M202" s="28"/>
      <c r="N202" s="30"/>
      <c r="Q202" s="28"/>
    </row>
    <row r="203" spans="13:17" ht="15.75" thickBot="1">
      <c r="M203" s="28"/>
      <c r="N203" s="30"/>
      <c r="Q203" s="28"/>
    </row>
    <row r="204" spans="13:17" ht="15.75" thickBot="1">
      <c r="M204" s="28"/>
      <c r="N204" s="30"/>
      <c r="Q204" s="28"/>
    </row>
    <row r="205" spans="13:17" ht="15.75" thickBot="1">
      <c r="M205" s="28"/>
      <c r="N205" s="30"/>
      <c r="Q205" s="28"/>
    </row>
    <row r="206" spans="13:17" ht="15.75" thickBot="1">
      <c r="M206" s="28"/>
      <c r="N206" s="30"/>
      <c r="Q206" s="28"/>
    </row>
    <row r="207" spans="13:17" ht="15.75" thickBot="1">
      <c r="M207" s="28"/>
      <c r="N207" s="30"/>
      <c r="Q207" s="28"/>
    </row>
    <row r="208" spans="13:17" ht="15.75" thickBot="1">
      <c r="M208" s="28"/>
      <c r="N208" s="30"/>
      <c r="Q208" s="28"/>
    </row>
    <row r="209" spans="13:17" ht="15.75" thickBot="1">
      <c r="M209" s="28"/>
      <c r="N209" s="30"/>
      <c r="Q209" s="28"/>
    </row>
    <row r="210" spans="13:17" ht="15.75" thickBot="1">
      <c r="M210" s="28"/>
      <c r="N210" s="30"/>
      <c r="Q210" s="28"/>
    </row>
    <row r="211" spans="13:17" ht="15.75" thickBot="1">
      <c r="M211" s="28"/>
      <c r="N211" s="30"/>
      <c r="Q211" s="28"/>
    </row>
    <row r="212" spans="13:17" ht="15.75" thickBot="1">
      <c r="M212" s="28"/>
      <c r="N212" s="30"/>
      <c r="Q212" s="32"/>
    </row>
    <row r="213" spans="13:17" ht="15.75" thickBot="1">
      <c r="M213" s="28"/>
      <c r="N213" s="30"/>
      <c r="Q213" s="28"/>
    </row>
    <row r="214" spans="13:17" ht="15.75" thickBot="1">
      <c r="M214" s="28"/>
      <c r="N214" s="30"/>
      <c r="Q214" s="28"/>
    </row>
    <row r="215" spans="13:17" ht="15.75" thickBot="1">
      <c r="M215" s="28"/>
      <c r="N215" s="30"/>
      <c r="Q215" s="28"/>
    </row>
    <row r="216" spans="13:17" ht="15.75" thickBot="1">
      <c r="M216" s="28"/>
      <c r="N216" s="30"/>
      <c r="Q216" s="28"/>
    </row>
    <row r="217" spans="13:17" ht="15.75" thickBot="1">
      <c r="M217" s="28"/>
      <c r="N217" s="30"/>
      <c r="Q217" s="28"/>
    </row>
    <row r="218" spans="13:17" ht="15.75" thickBot="1">
      <c r="M218" s="28"/>
      <c r="N218" s="30"/>
      <c r="Q218" s="28"/>
    </row>
    <row r="219" spans="13:17" ht="15.75" thickBot="1">
      <c r="M219" s="28"/>
      <c r="N219" s="30"/>
    </row>
    <row r="220" spans="13:17" ht="15.75" thickBot="1">
      <c r="M220" s="28"/>
      <c r="N220" s="30"/>
    </row>
    <row r="221" spans="13:17" ht="15.75" thickBot="1">
      <c r="M221" s="28"/>
      <c r="N221" s="30"/>
    </row>
    <row r="222" spans="13:17" ht="15.75" thickBot="1">
      <c r="M222" s="28"/>
      <c r="N222" s="30"/>
    </row>
    <row r="223" spans="13:17" ht="15.75" thickBot="1">
      <c r="M223" s="28"/>
      <c r="N223" s="30"/>
    </row>
    <row r="224" spans="13:17" ht="15.75" thickBot="1">
      <c r="M224" s="28"/>
      <c r="N224" s="30"/>
    </row>
    <row r="225" spans="13:14" ht="15.75" thickBot="1">
      <c r="M225" s="28"/>
      <c r="N225" s="30"/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заг. фонд</vt:lpstr>
      <vt:lpstr>спец.фонд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2017-10-04T12:01:10Z</dcterms:modified>
</cp:coreProperties>
</file>