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465" windowWidth="15450" windowHeight="10380"/>
  </bookViews>
  <sheets>
    <sheet name="дод 1" sheetId="15" r:id="rId1"/>
    <sheet name="дод.2" sheetId="12" r:id="rId2"/>
    <sheet name="дод.3" sheetId="1" r:id="rId3"/>
    <sheet name="дод.4" sheetId="11" r:id="rId4"/>
    <sheet name="дод 5" sheetId="16" r:id="rId5"/>
    <sheet name="дод.6" sheetId="8" r:id="rId6"/>
    <sheet name="дод 7" sheetId="13" r:id="rId7"/>
    <sheet name="дод 8" sheetId="14" r:id="rId8"/>
  </sheets>
  <definedNames>
    <definedName name="_xlnm.Print_Titles" localSheetId="1">дод.2!$6:$6</definedName>
    <definedName name="_xlnm.Print_Titles" localSheetId="2">дод.3!$5:$7</definedName>
    <definedName name="_xlnm.Print_Area" localSheetId="4">'дод 5'!$B$1:$J$14</definedName>
    <definedName name="_xlnm.Print_Area" localSheetId="6">'дод 7'!$A$1:$H$34</definedName>
    <definedName name="_xlnm.Print_Area" localSheetId="7">'дод 8'!$A$2:$AQ$85</definedName>
    <definedName name="_xlnm.Print_Area" localSheetId="1">дод.2!$A$3:$F$26</definedName>
    <definedName name="_xlnm.Print_Area" localSheetId="2">дод.3!$A$1:$P$108</definedName>
    <definedName name="_xlnm.Print_Area" localSheetId="3">дод.4!$D$4:$I$29</definedName>
    <definedName name="_xlnm.Print_Area" localSheetId="5">дод.6!$A$1:$K$27</definedName>
  </definedNames>
  <calcPr calcId="125725" fullCalcOnLoad="1"/>
</workbook>
</file>

<file path=xl/calcChain.xml><?xml version="1.0" encoding="utf-8"?>
<calcChain xmlns="http://schemas.openxmlformats.org/spreadsheetml/2006/main">
  <c r="F18" i="1"/>
  <c r="G40"/>
  <c r="F40"/>
  <c r="I22" i="8"/>
  <c r="I7"/>
  <c r="F20" i="1"/>
  <c r="F27"/>
  <c r="I27"/>
  <c r="F24"/>
  <c r="I24"/>
  <c r="E24"/>
  <c r="L24"/>
  <c r="O24"/>
  <c r="E25"/>
  <c r="J25"/>
  <c r="E26"/>
  <c r="J26"/>
  <c r="L27"/>
  <c r="O27"/>
  <c r="E28"/>
  <c r="J28"/>
  <c r="P28"/>
  <c r="H8" i="8"/>
  <c r="H7"/>
  <c r="H9"/>
  <c r="H10"/>
  <c r="H11"/>
  <c r="H12"/>
  <c r="H13"/>
  <c r="I14"/>
  <c r="H14"/>
  <c r="H16"/>
  <c r="H17"/>
  <c r="H18"/>
  <c r="H19"/>
  <c r="H20"/>
  <c r="I21"/>
  <c r="J21"/>
  <c r="H21"/>
  <c r="H23"/>
  <c r="H22"/>
  <c r="I6"/>
  <c r="I24"/>
  <c r="H24"/>
  <c r="H6"/>
  <c r="I7" i="16"/>
  <c r="I6"/>
  <c r="I11"/>
  <c r="I9"/>
  <c r="K48" i="1"/>
  <c r="K47"/>
  <c r="K80"/>
  <c r="K56"/>
  <c r="K55"/>
  <c r="K103"/>
  <c r="F45"/>
  <c r="F44"/>
  <c r="I45"/>
  <c r="I44"/>
  <c r="E45"/>
  <c r="P45"/>
  <c r="E46"/>
  <c r="P46"/>
  <c r="G52"/>
  <c r="F52"/>
  <c r="F51"/>
  <c r="F49"/>
  <c r="G51"/>
  <c r="G49"/>
  <c r="H51"/>
  <c r="H48"/>
  <c r="H47"/>
  <c r="I51"/>
  <c r="I48"/>
  <c r="I47"/>
  <c r="G21"/>
  <c r="G24"/>
  <c r="G27"/>
  <c r="G29"/>
  <c r="G31"/>
  <c r="G39"/>
  <c r="H21"/>
  <c r="H24"/>
  <c r="H27"/>
  <c r="H29"/>
  <c r="H31"/>
  <c r="H39"/>
  <c r="I21"/>
  <c r="I19"/>
  <c r="I29"/>
  <c r="I31"/>
  <c r="I39"/>
  <c r="F21"/>
  <c r="F19"/>
  <c r="F29"/>
  <c r="F31"/>
  <c r="F33"/>
  <c r="F36"/>
  <c r="F39"/>
  <c r="F41"/>
  <c r="F15"/>
  <c r="F14"/>
  <c r="E14"/>
  <c r="I15"/>
  <c r="I14"/>
  <c r="F57"/>
  <c r="F60"/>
  <c r="F63"/>
  <c r="F66"/>
  <c r="F74"/>
  <c r="F80"/>
  <c r="F85"/>
  <c r="F90"/>
  <c r="F89"/>
  <c r="E89"/>
  <c r="F87"/>
  <c r="I57"/>
  <c r="I60"/>
  <c r="I63"/>
  <c r="I66"/>
  <c r="I74"/>
  <c r="I80"/>
  <c r="I85"/>
  <c r="F96"/>
  <c r="F99"/>
  <c r="I97"/>
  <c r="I92"/>
  <c r="I91"/>
  <c r="L15"/>
  <c r="L14"/>
  <c r="L21"/>
  <c r="L19"/>
  <c r="L29"/>
  <c r="L31"/>
  <c r="L39"/>
  <c r="L51"/>
  <c r="L48"/>
  <c r="L57"/>
  <c r="L80"/>
  <c r="L85"/>
  <c r="L97"/>
  <c r="L92"/>
  <c r="O15"/>
  <c r="O14"/>
  <c r="O21"/>
  <c r="O19"/>
  <c r="O29"/>
  <c r="O31"/>
  <c r="O39"/>
  <c r="O51"/>
  <c r="O48"/>
  <c r="O47"/>
  <c r="O57"/>
  <c r="O80"/>
  <c r="O85"/>
  <c r="J85"/>
  <c r="O97"/>
  <c r="O92"/>
  <c r="O91"/>
  <c r="N15"/>
  <c r="N14"/>
  <c r="N21"/>
  <c r="N24"/>
  <c r="N27"/>
  <c r="N29"/>
  <c r="N31"/>
  <c r="N39"/>
  <c r="N51"/>
  <c r="N48"/>
  <c r="N47"/>
  <c r="N57"/>
  <c r="N80"/>
  <c r="N85"/>
  <c r="N97"/>
  <c r="N92"/>
  <c r="N91"/>
  <c r="M15"/>
  <c r="M14"/>
  <c r="M21"/>
  <c r="M24"/>
  <c r="M27"/>
  <c r="M29"/>
  <c r="M31"/>
  <c r="M39"/>
  <c r="M51"/>
  <c r="M48"/>
  <c r="M47"/>
  <c r="M57"/>
  <c r="M80"/>
  <c r="M85"/>
  <c r="M97"/>
  <c r="M92"/>
  <c r="M91"/>
  <c r="H15"/>
  <c r="H14"/>
  <c r="H57"/>
  <c r="H60"/>
  <c r="H63"/>
  <c r="H66"/>
  <c r="H74"/>
  <c r="H80"/>
  <c r="H85"/>
  <c r="H92"/>
  <c r="H91"/>
  <c r="G15"/>
  <c r="G14"/>
  <c r="G57"/>
  <c r="G60"/>
  <c r="G63"/>
  <c r="G66"/>
  <c r="G74"/>
  <c r="G80"/>
  <c r="G85"/>
  <c r="G92"/>
  <c r="G91"/>
  <c r="J102"/>
  <c r="P102"/>
  <c r="E101"/>
  <c r="J101"/>
  <c r="E100"/>
  <c r="J100"/>
  <c r="P100"/>
  <c r="E99"/>
  <c r="J99"/>
  <c r="E98"/>
  <c r="J98"/>
  <c r="E97"/>
  <c r="J97"/>
  <c r="E96"/>
  <c r="J96"/>
  <c r="P96"/>
  <c r="E95"/>
  <c r="J95"/>
  <c r="P95"/>
  <c r="E94"/>
  <c r="J94"/>
  <c r="P94"/>
  <c r="E93"/>
  <c r="J93"/>
  <c r="E90"/>
  <c r="J90"/>
  <c r="P90"/>
  <c r="J89"/>
  <c r="E88"/>
  <c r="J88"/>
  <c r="P88"/>
  <c r="E87"/>
  <c r="J87"/>
  <c r="E86"/>
  <c r="J86"/>
  <c r="E85"/>
  <c r="P85"/>
  <c r="E84"/>
  <c r="J84"/>
  <c r="P84"/>
  <c r="E83"/>
  <c r="J83"/>
  <c r="E82"/>
  <c r="J82"/>
  <c r="P82"/>
  <c r="E81"/>
  <c r="J81"/>
  <c r="E80"/>
  <c r="J80"/>
  <c r="E79"/>
  <c r="J79"/>
  <c r="E78"/>
  <c r="J78"/>
  <c r="P78"/>
  <c r="E77"/>
  <c r="J77"/>
  <c r="P77"/>
  <c r="E76"/>
  <c r="J76"/>
  <c r="P76"/>
  <c r="E75"/>
  <c r="J75"/>
  <c r="E74"/>
  <c r="J74"/>
  <c r="P74"/>
  <c r="E73"/>
  <c r="J73"/>
  <c r="E72"/>
  <c r="J72"/>
  <c r="E71"/>
  <c r="J71"/>
  <c r="E70"/>
  <c r="J70"/>
  <c r="P70"/>
  <c r="E69"/>
  <c r="J69"/>
  <c r="P69"/>
  <c r="E68"/>
  <c r="J68"/>
  <c r="P68"/>
  <c r="E67"/>
  <c r="J67"/>
  <c r="E66"/>
  <c r="J66"/>
  <c r="P66"/>
  <c r="E65"/>
  <c r="P65"/>
  <c r="E64"/>
  <c r="J64"/>
  <c r="E63"/>
  <c r="J63"/>
  <c r="E62"/>
  <c r="J62"/>
  <c r="E61"/>
  <c r="J61"/>
  <c r="P61"/>
  <c r="E60"/>
  <c r="J60"/>
  <c r="P60"/>
  <c r="E59"/>
  <c r="J59"/>
  <c r="P59"/>
  <c r="E58"/>
  <c r="J58"/>
  <c r="E57"/>
  <c r="J57"/>
  <c r="P57"/>
  <c r="E54"/>
  <c r="J54"/>
  <c r="E53"/>
  <c r="P53"/>
  <c r="E52"/>
  <c r="J52"/>
  <c r="P52"/>
  <c r="J51"/>
  <c r="E50"/>
  <c r="J50"/>
  <c r="P50"/>
  <c r="E49"/>
  <c r="J49"/>
  <c r="H45"/>
  <c r="G45"/>
  <c r="H44"/>
  <c r="G44"/>
  <c r="E43"/>
  <c r="P43"/>
  <c r="E42"/>
  <c r="J42"/>
  <c r="P42"/>
  <c r="E41"/>
  <c r="P41"/>
  <c r="E40"/>
  <c r="J40"/>
  <c r="E39"/>
  <c r="J39"/>
  <c r="P39"/>
  <c r="F38"/>
  <c r="I38"/>
  <c r="E38"/>
  <c r="P38"/>
  <c r="H38"/>
  <c r="G38"/>
  <c r="E37"/>
  <c r="P37"/>
  <c r="E36"/>
  <c r="P36"/>
  <c r="E35"/>
  <c r="P35"/>
  <c r="E34"/>
  <c r="P34"/>
  <c r="E33"/>
  <c r="P33"/>
  <c r="E32"/>
  <c r="J32"/>
  <c r="P32"/>
  <c r="E31"/>
  <c r="J31"/>
  <c r="P31"/>
  <c r="E30"/>
  <c r="J30"/>
  <c r="E29"/>
  <c r="J29"/>
  <c r="P29"/>
  <c r="E23"/>
  <c r="J23"/>
  <c r="E22"/>
  <c r="J22"/>
  <c r="E21"/>
  <c r="J21"/>
  <c r="E20"/>
  <c r="J20"/>
  <c r="P20"/>
  <c r="E16"/>
  <c r="J16"/>
  <c r="P16"/>
  <c r="E15"/>
  <c r="J15"/>
  <c r="P15"/>
  <c r="I26" i="11"/>
  <c r="I28"/>
  <c r="H26"/>
  <c r="H28"/>
  <c r="C80" i="14"/>
  <c r="C31"/>
  <c r="C81"/>
  <c r="AH80"/>
  <c r="AH31"/>
  <c r="AH81"/>
  <c r="AI80"/>
  <c r="AI31"/>
  <c r="AI81"/>
  <c r="AI83"/>
  <c r="AJ80"/>
  <c r="AJ31"/>
  <c r="AJ81"/>
  <c r="G25" i="13"/>
  <c r="E25"/>
  <c r="AK28" i="14"/>
  <c r="AK27"/>
  <c r="W25" i="13"/>
  <c r="O25"/>
  <c r="S23"/>
  <c r="N25"/>
  <c r="M25"/>
  <c r="K25"/>
  <c r="L25"/>
  <c r="D25"/>
  <c r="K11"/>
  <c r="C25"/>
  <c r="S24"/>
  <c r="Q24"/>
  <c r="P24"/>
  <c r="Q23"/>
  <c r="P23"/>
  <c r="L23"/>
  <c r="F23"/>
  <c r="Q22"/>
  <c r="P22"/>
  <c r="L22"/>
  <c r="F22"/>
  <c r="U21"/>
  <c r="S21"/>
  <c r="Q21"/>
  <c r="P21"/>
  <c r="L21"/>
  <c r="J21"/>
  <c r="Q20"/>
  <c r="P20"/>
  <c r="L20"/>
  <c r="F20"/>
  <c r="Q19"/>
  <c r="P19"/>
  <c r="L19"/>
  <c r="Q18"/>
  <c r="P18"/>
  <c r="L18"/>
  <c r="F18"/>
  <c r="Q17"/>
  <c r="P17"/>
  <c r="L17"/>
  <c r="F17"/>
  <c r="F25"/>
  <c r="Q16"/>
  <c r="Q25"/>
  <c r="P16"/>
  <c r="P25"/>
  <c r="L16"/>
  <c r="J16"/>
  <c r="R11"/>
  <c r="R10"/>
  <c r="R9"/>
  <c r="AS80" i="14"/>
  <c r="AP80"/>
  <c r="AN80"/>
  <c r="AM80"/>
  <c r="AL80"/>
  <c r="AA80"/>
  <c r="Z80"/>
  <c r="Y80"/>
  <c r="Y81"/>
  <c r="Y83"/>
  <c r="X80"/>
  <c r="X81"/>
  <c r="X83"/>
  <c r="W80"/>
  <c r="W81"/>
  <c r="W83"/>
  <c r="V80"/>
  <c r="V81"/>
  <c r="V83"/>
  <c r="P80"/>
  <c r="O80"/>
  <c r="N80"/>
  <c r="M80"/>
  <c r="M81"/>
  <c r="M83"/>
  <c r="L80"/>
  <c r="L81"/>
  <c r="L83"/>
  <c r="I80"/>
  <c r="G80"/>
  <c r="E80"/>
  <c r="D80"/>
  <c r="AO79"/>
  <c r="AK79"/>
  <c r="AE79"/>
  <c r="AD79"/>
  <c r="AB79"/>
  <c r="AO78"/>
  <c r="AK78"/>
  <c r="AQ78"/>
  <c r="AT78"/>
  <c r="AE78"/>
  <c r="AD78"/>
  <c r="AB78"/>
  <c r="AO77"/>
  <c r="AK77"/>
  <c r="AE77"/>
  <c r="AD77"/>
  <c r="AB77"/>
  <c r="AO76"/>
  <c r="AK76"/>
  <c r="AQ76"/>
  <c r="AT76"/>
  <c r="AE76"/>
  <c r="AD76"/>
  <c r="AB76"/>
  <c r="AO75"/>
  <c r="AK75"/>
  <c r="AE75"/>
  <c r="AD75"/>
  <c r="AB75"/>
  <c r="AO74"/>
  <c r="AK74"/>
  <c r="AQ74"/>
  <c r="AT74"/>
  <c r="AE74"/>
  <c r="AD74"/>
  <c r="AB74"/>
  <c r="AO73"/>
  <c r="AK73"/>
  <c r="AE73"/>
  <c r="AD73"/>
  <c r="AB73"/>
  <c r="AO72"/>
  <c r="AK72"/>
  <c r="AQ72"/>
  <c r="AT72"/>
  <c r="AE72"/>
  <c r="AD72"/>
  <c r="AB72"/>
  <c r="AO71"/>
  <c r="AK71"/>
  <c r="AE71"/>
  <c r="AD71"/>
  <c r="AB71"/>
  <c r="A71"/>
  <c r="A72"/>
  <c r="A73"/>
  <c r="A74"/>
  <c r="A75"/>
  <c r="A76"/>
  <c r="A77"/>
  <c r="A78"/>
  <c r="A79"/>
  <c r="AO70"/>
  <c r="AK70"/>
  <c r="AE70"/>
  <c r="AD70"/>
  <c r="AB70"/>
  <c r="AO69"/>
  <c r="AK69"/>
  <c r="AQ69"/>
  <c r="AT69"/>
  <c r="AE69"/>
  <c r="AD69"/>
  <c r="AB69"/>
  <c r="AO68"/>
  <c r="AK68"/>
  <c r="AE68"/>
  <c r="AD68"/>
  <c r="AB68"/>
  <c r="AO67"/>
  <c r="AK67"/>
  <c r="AE67"/>
  <c r="AD67"/>
  <c r="AB67"/>
  <c r="AO66"/>
  <c r="AK66"/>
  <c r="AQ66"/>
  <c r="AT66"/>
  <c r="AE66"/>
  <c r="AD66"/>
  <c r="AB66"/>
  <c r="AO65"/>
  <c r="AK65"/>
  <c r="AQ65"/>
  <c r="AT65"/>
  <c r="AE65"/>
  <c r="AD65"/>
  <c r="AB65"/>
  <c r="AO64"/>
  <c r="AK64"/>
  <c r="AE64"/>
  <c r="AD64"/>
  <c r="AB64"/>
  <c r="AO63"/>
  <c r="AK63"/>
  <c r="AQ63"/>
  <c r="AT63"/>
  <c r="AE63"/>
  <c r="AD63"/>
  <c r="AB63"/>
  <c r="AO62"/>
  <c r="AK62"/>
  <c r="AE62"/>
  <c r="AD62"/>
  <c r="AB62"/>
  <c r="AO61"/>
  <c r="AK61"/>
  <c r="AQ61"/>
  <c r="AT61"/>
  <c r="AE61"/>
  <c r="AD61"/>
  <c r="AB61"/>
  <c r="AO60"/>
  <c r="AK60"/>
  <c r="AE60"/>
  <c r="AD60"/>
  <c r="AB60"/>
  <c r="AO59"/>
  <c r="AK59"/>
  <c r="AE59"/>
  <c r="AD59"/>
  <c r="AB59"/>
  <c r="AO58"/>
  <c r="AK58"/>
  <c r="AQ58"/>
  <c r="AT58"/>
  <c r="AE58"/>
  <c r="AD58"/>
  <c r="AB58"/>
  <c r="AO57"/>
  <c r="AK57"/>
  <c r="AQ57"/>
  <c r="AT57"/>
  <c r="AE57"/>
  <c r="AD57"/>
  <c r="AB57"/>
  <c r="AO56"/>
  <c r="AK56"/>
  <c r="AE56"/>
  <c r="AD56"/>
  <c r="AB56"/>
  <c r="AO55"/>
  <c r="AK55"/>
  <c r="AQ55"/>
  <c r="AT55"/>
  <c r="AE55"/>
  <c r="AD55"/>
  <c r="AB55"/>
  <c r="AO54"/>
  <c r="AK54"/>
  <c r="AE54"/>
  <c r="AD54"/>
  <c r="AB54"/>
  <c r="AO53"/>
  <c r="AK53"/>
  <c r="AQ53"/>
  <c r="AT53"/>
  <c r="AE53"/>
  <c r="AD53"/>
  <c r="AB53"/>
  <c r="AO52"/>
  <c r="AK52"/>
  <c r="AE52"/>
  <c r="AD52"/>
  <c r="AB52"/>
  <c r="AO51"/>
  <c r="AK51"/>
  <c r="AQ51"/>
  <c r="AT51"/>
  <c r="AE51"/>
  <c r="AD51"/>
  <c r="AB51"/>
  <c r="AO50"/>
  <c r="AK50"/>
  <c r="AE50"/>
  <c r="AD50"/>
  <c r="AB50"/>
  <c r="AO49"/>
  <c r="AK49"/>
  <c r="AQ49"/>
  <c r="AT49"/>
  <c r="AE49"/>
  <c r="AD49"/>
  <c r="AB49"/>
  <c r="AO48"/>
  <c r="AK48"/>
  <c r="AE48"/>
  <c r="AD48"/>
  <c r="AB48"/>
  <c r="AO47"/>
  <c r="AK47"/>
  <c r="AE47"/>
  <c r="AD47"/>
  <c r="AB47"/>
  <c r="AO46"/>
  <c r="AK46"/>
  <c r="AE46"/>
  <c r="AD46"/>
  <c r="AB46"/>
  <c r="AO45"/>
  <c r="AQ45"/>
  <c r="AT45"/>
  <c r="AO44"/>
  <c r="AK44"/>
  <c r="AQ44"/>
  <c r="AT44"/>
  <c r="AE44"/>
  <c r="AD44"/>
  <c r="AB44"/>
  <c r="AO43"/>
  <c r="AK43"/>
  <c r="AQ43"/>
  <c r="AT43"/>
  <c r="AE43"/>
  <c r="AD43"/>
  <c r="AB43"/>
  <c r="AO42"/>
  <c r="AK42"/>
  <c r="AE42"/>
  <c r="AD42"/>
  <c r="AB42"/>
  <c r="AO41"/>
  <c r="AQ41"/>
  <c r="AT41"/>
  <c r="AO40"/>
  <c r="AK40"/>
  <c r="AQ40"/>
  <c r="AR40"/>
  <c r="AO39"/>
  <c r="AK39"/>
  <c r="AQ39"/>
  <c r="AT39"/>
  <c r="AE39"/>
  <c r="AD39"/>
  <c r="AB39"/>
  <c r="AO38"/>
  <c r="AK38"/>
  <c r="AE38"/>
  <c r="AD38"/>
  <c r="AB38"/>
  <c r="AO37"/>
  <c r="AK37"/>
  <c r="AE37"/>
  <c r="AD37"/>
  <c r="AB37"/>
  <c r="AO36"/>
  <c r="AK36"/>
  <c r="AO35"/>
  <c r="AK35"/>
  <c r="AQ35"/>
  <c r="AT35"/>
  <c r="AE35"/>
  <c r="AD35"/>
  <c r="AB35"/>
  <c r="AO34"/>
  <c r="AK34"/>
  <c r="AO33"/>
  <c r="AQ33"/>
  <c r="AT33"/>
  <c r="AE33"/>
  <c r="AD33"/>
  <c r="AB33"/>
  <c r="AO32"/>
  <c r="AK32"/>
  <c r="AE32"/>
  <c r="AE80"/>
  <c r="AD32"/>
  <c r="AB32"/>
  <c r="AB80"/>
  <c r="AA31"/>
  <c r="AA81"/>
  <c r="AA83"/>
  <c r="Z31"/>
  <c r="Z81"/>
  <c r="Z83"/>
  <c r="U31"/>
  <c r="U81"/>
  <c r="U83"/>
  <c r="T31"/>
  <c r="T81"/>
  <c r="T83"/>
  <c r="S31"/>
  <c r="S81"/>
  <c r="S83"/>
  <c r="R31"/>
  <c r="R81"/>
  <c r="R83"/>
  <c r="P31"/>
  <c r="P81"/>
  <c r="P82"/>
  <c r="O31"/>
  <c r="O81"/>
  <c r="N31"/>
  <c r="N81"/>
  <c r="N82"/>
  <c r="N83"/>
  <c r="K31"/>
  <c r="J31"/>
  <c r="I31"/>
  <c r="G31"/>
  <c r="E31"/>
  <c r="D31"/>
  <c r="AO30"/>
  <c r="AK30"/>
  <c r="AE30"/>
  <c r="AD30"/>
  <c r="AC30"/>
  <c r="AG30"/>
  <c r="AB30"/>
  <c r="F30"/>
  <c r="H30"/>
  <c r="AO29"/>
  <c r="AK29"/>
  <c r="AQ29"/>
  <c r="AT29"/>
  <c r="AE29"/>
  <c r="AD29"/>
  <c r="AC29"/>
  <c r="AG29"/>
  <c r="F29"/>
  <c r="H29"/>
  <c r="AB29"/>
  <c r="AO28"/>
  <c r="AQ28"/>
  <c r="AT28"/>
  <c r="AE28"/>
  <c r="AD28"/>
  <c r="AC28"/>
  <c r="AG28"/>
  <c r="F28"/>
  <c r="H28"/>
  <c r="AR28"/>
  <c r="AB28"/>
  <c r="AO27"/>
  <c r="AQ27"/>
  <c r="AT27"/>
  <c r="AE27"/>
  <c r="AE31"/>
  <c r="AE81"/>
  <c r="AE83"/>
  <c r="AD27"/>
  <c r="AC27"/>
  <c r="AG27"/>
  <c r="AB27"/>
  <c r="F27"/>
  <c r="H27"/>
  <c r="AO26"/>
  <c r="AK26"/>
  <c r="AE26"/>
  <c r="AD26"/>
  <c r="AC26"/>
  <c r="AG26"/>
  <c r="AD25"/>
  <c r="AC25"/>
  <c r="AC31"/>
  <c r="AE25"/>
  <c r="AG25"/>
  <c r="AG31"/>
  <c r="AB26"/>
  <c r="F26"/>
  <c r="H26"/>
  <c r="AO25"/>
  <c r="AQ25"/>
  <c r="AD31"/>
  <c r="AB25"/>
  <c r="AB31"/>
  <c r="AB81"/>
  <c r="AB83"/>
  <c r="F25"/>
  <c r="F31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I24"/>
  <c r="AJ24"/>
  <c r="AK24"/>
  <c r="AL24"/>
  <c r="AM24"/>
  <c r="AN24"/>
  <c r="AO24"/>
  <c r="AP24"/>
  <c r="AQ24"/>
  <c r="AR24"/>
  <c r="H20"/>
  <c r="G28" i="11"/>
  <c r="F25"/>
  <c r="F23"/>
  <c r="F20"/>
  <c r="F28"/>
  <c r="G81" i="14"/>
  <c r="G83"/>
  <c r="AK31"/>
  <c r="AL31"/>
  <c r="E81"/>
  <c r="E83"/>
  <c r="I81"/>
  <c r="I83"/>
  <c r="K81"/>
  <c r="K83"/>
  <c r="H25"/>
  <c r="Q31"/>
  <c r="Q80"/>
  <c r="Q81"/>
  <c r="Q82"/>
  <c r="D81"/>
  <c r="D83"/>
  <c r="J81"/>
  <c r="J83"/>
  <c r="AH83"/>
  <c r="AJ83"/>
  <c r="AK80"/>
  <c r="P83"/>
  <c r="AT40"/>
  <c r="AR41"/>
  <c r="AR45"/>
  <c r="AO80"/>
  <c r="U17" i="13"/>
  <c r="U25"/>
  <c r="J17"/>
  <c r="H9"/>
  <c r="R17"/>
  <c r="R20"/>
  <c r="R16"/>
  <c r="R22"/>
  <c r="R23"/>
  <c r="S11"/>
  <c r="S16"/>
  <c r="S17"/>
  <c r="S25"/>
  <c r="S18"/>
  <c r="S19"/>
  <c r="S20"/>
  <c r="S22"/>
  <c r="J18"/>
  <c r="U18"/>
  <c r="J23"/>
  <c r="U23"/>
  <c r="J20"/>
  <c r="U20"/>
  <c r="R18"/>
  <c r="R19"/>
  <c r="R21"/>
  <c r="R24"/>
  <c r="R25"/>
  <c r="J19"/>
  <c r="H25"/>
  <c r="U19"/>
  <c r="U22"/>
  <c r="J22"/>
  <c r="AQ46" i="14"/>
  <c r="AT46"/>
  <c r="AQ37"/>
  <c r="AT37"/>
  <c r="AQ32"/>
  <c r="AT32"/>
  <c r="AR25"/>
  <c r="AT25"/>
  <c r="AQ38"/>
  <c r="AT38"/>
  <c r="AQ47"/>
  <c r="AT47"/>
  <c r="AQ50"/>
  <c r="AT50"/>
  <c r="AQ73"/>
  <c r="AT73"/>
  <c r="AQ54"/>
  <c r="AT54"/>
  <c r="AQ59"/>
  <c r="AT59"/>
  <c r="AQ62"/>
  <c r="AT62"/>
  <c r="AQ67"/>
  <c r="AT67"/>
  <c r="AQ70"/>
  <c r="AT70"/>
  <c r="AQ77"/>
  <c r="AT77"/>
  <c r="F67"/>
  <c r="H67"/>
  <c r="F58"/>
  <c r="H58"/>
  <c r="AR58"/>
  <c r="F76"/>
  <c r="H76"/>
  <c r="AR76"/>
  <c r="F75"/>
  <c r="H75"/>
  <c r="F49"/>
  <c r="H49"/>
  <c r="F61"/>
  <c r="H61"/>
  <c r="F69"/>
  <c r="H69"/>
  <c r="F39"/>
  <c r="H39"/>
  <c r="F35"/>
  <c r="H35"/>
  <c r="C83"/>
  <c r="AR27"/>
  <c r="H31"/>
  <c r="AR29"/>
  <c r="AQ71"/>
  <c r="AT71"/>
  <c r="AQ75"/>
  <c r="AT75"/>
  <c r="AQ79"/>
  <c r="AT79"/>
  <c r="F53"/>
  <c r="H53"/>
  <c r="F60"/>
  <c r="H60"/>
  <c r="F78"/>
  <c r="H78"/>
  <c r="AR78"/>
  <c r="AD80"/>
  <c r="AF55"/>
  <c r="AG55"/>
  <c r="F37"/>
  <c r="H37"/>
  <c r="AF38"/>
  <c r="AG38"/>
  <c r="AQ26"/>
  <c r="AQ30"/>
  <c r="AT30"/>
  <c r="AQ34"/>
  <c r="AR34"/>
  <c r="AQ36"/>
  <c r="AQ42"/>
  <c r="AT42"/>
  <c r="AQ48"/>
  <c r="AT48"/>
  <c r="AQ52"/>
  <c r="AT52"/>
  <c r="AQ56"/>
  <c r="AT56"/>
  <c r="AQ60"/>
  <c r="AT60"/>
  <c r="AQ64"/>
  <c r="AT64"/>
  <c r="AQ68"/>
  <c r="AT68"/>
  <c r="AR35"/>
  <c r="AR49"/>
  <c r="AR61"/>
  <c r="AL81"/>
  <c r="AL83"/>
  <c r="AM31"/>
  <c r="AF56"/>
  <c r="AG56"/>
  <c r="AF79"/>
  <c r="AG79"/>
  <c r="AF39"/>
  <c r="AG39"/>
  <c r="AR39"/>
  <c r="AF37"/>
  <c r="AF65"/>
  <c r="AG65"/>
  <c r="AF64"/>
  <c r="AG64"/>
  <c r="AF43"/>
  <c r="AG43"/>
  <c r="AF72"/>
  <c r="AG72"/>
  <c r="AF70"/>
  <c r="AG70"/>
  <c r="AF67"/>
  <c r="AG67"/>
  <c r="AR67"/>
  <c r="AF47"/>
  <c r="AG47"/>
  <c r="F51"/>
  <c r="H51"/>
  <c r="AR51"/>
  <c r="F55"/>
  <c r="H55"/>
  <c r="AR55"/>
  <c r="F71"/>
  <c r="H71"/>
  <c r="AR71"/>
  <c r="F43"/>
  <c r="H43"/>
  <c r="AR43"/>
  <c r="F42"/>
  <c r="F74"/>
  <c r="H74"/>
  <c r="AR74"/>
  <c r="AT34"/>
  <c r="AQ80"/>
  <c r="AT80"/>
  <c r="AR36"/>
  <c r="AT36"/>
  <c r="AF33"/>
  <c r="AG33"/>
  <c r="AF46"/>
  <c r="AG46"/>
  <c r="AF71"/>
  <c r="AG71"/>
  <c r="AF78"/>
  <c r="AG78"/>
  <c r="AF48"/>
  <c r="AG48"/>
  <c r="AF42"/>
  <c r="AG42"/>
  <c r="AF74"/>
  <c r="AG74"/>
  <c r="AF32"/>
  <c r="AG32"/>
  <c r="AG80"/>
  <c r="AG81"/>
  <c r="AF63"/>
  <c r="AG63"/>
  <c r="AF57"/>
  <c r="AG57"/>
  <c r="AT26"/>
  <c r="AR26"/>
  <c r="AF59"/>
  <c r="AG59"/>
  <c r="AF75"/>
  <c r="AG75"/>
  <c r="AF58"/>
  <c r="AG58"/>
  <c r="AF61"/>
  <c r="AG61"/>
  <c r="AF60"/>
  <c r="AG60"/>
  <c r="AR60"/>
  <c r="AF35"/>
  <c r="AG35"/>
  <c r="AF54"/>
  <c r="AG54"/>
  <c r="AF69"/>
  <c r="AG69"/>
  <c r="AR69"/>
  <c r="AF68"/>
  <c r="AG68"/>
  <c r="AF51"/>
  <c r="AG51"/>
  <c r="AF76"/>
  <c r="AG76"/>
  <c r="AD81"/>
  <c r="AD83"/>
  <c r="AF49"/>
  <c r="AG49"/>
  <c r="AF44"/>
  <c r="AG44"/>
  <c r="AF73"/>
  <c r="AG73"/>
  <c r="AF66"/>
  <c r="AG66"/>
  <c r="AF53"/>
  <c r="AG53"/>
  <c r="AR53"/>
  <c r="AF52"/>
  <c r="AG52"/>
  <c r="AF77"/>
  <c r="AG77"/>
  <c r="AF50"/>
  <c r="AG50"/>
  <c r="AR30"/>
  <c r="AR75"/>
  <c r="AN31"/>
  <c r="AM81"/>
  <c r="AM83"/>
  <c r="H42"/>
  <c r="AG37"/>
  <c r="AF80"/>
  <c r="AF81"/>
  <c r="AF83"/>
  <c r="AR42"/>
  <c r="AN81"/>
  <c r="AN83"/>
  <c r="AO31"/>
  <c r="AO81"/>
  <c r="AO83"/>
  <c r="AR37"/>
  <c r="AG82"/>
  <c r="AG83"/>
  <c r="Q83"/>
  <c r="O82"/>
  <c r="O83"/>
  <c r="F48"/>
  <c r="H48"/>
  <c r="AR48"/>
  <c r="F64"/>
  <c r="H64"/>
  <c r="AR64"/>
  <c r="F68"/>
  <c r="H68"/>
  <c r="AR68"/>
  <c r="F73"/>
  <c r="H73"/>
  <c r="AR73"/>
  <c r="F70"/>
  <c r="H70"/>
  <c r="AR70"/>
  <c r="F63"/>
  <c r="H63"/>
  <c r="AR63"/>
  <c r="AK81"/>
  <c r="AK83"/>
  <c r="F44"/>
  <c r="H44"/>
  <c r="AR44"/>
  <c r="F47"/>
  <c r="H47"/>
  <c r="AR47"/>
  <c r="F33"/>
  <c r="H33"/>
  <c r="AR33"/>
  <c r="F72"/>
  <c r="H72"/>
  <c r="AR72"/>
  <c r="F50"/>
  <c r="H50"/>
  <c r="AR50"/>
  <c r="F59"/>
  <c r="H59"/>
  <c r="AR59"/>
  <c r="F66"/>
  <c r="H66"/>
  <c r="AR66"/>
  <c r="F57"/>
  <c r="H57"/>
  <c r="AR57"/>
  <c r="F54"/>
  <c r="H54"/>
  <c r="AR54"/>
  <c r="F79"/>
  <c r="H79"/>
  <c r="AR79"/>
  <c r="F77"/>
  <c r="H77"/>
  <c r="AR77"/>
  <c r="F52"/>
  <c r="H52"/>
  <c r="AR52"/>
  <c r="F65"/>
  <c r="H65"/>
  <c r="AR65"/>
  <c r="F38"/>
  <c r="H38"/>
  <c r="AR38"/>
  <c r="F62"/>
  <c r="H62"/>
  <c r="AR62"/>
  <c r="F46"/>
  <c r="H46"/>
  <c r="AR46"/>
  <c r="F56"/>
  <c r="H56"/>
  <c r="AR56"/>
  <c r="F32"/>
  <c r="AP31"/>
  <c r="AC81"/>
  <c r="AC83"/>
  <c r="AF62"/>
  <c r="AG62"/>
  <c r="I13" i="16"/>
  <c r="J24" i="8"/>
  <c r="AP81" i="14"/>
  <c r="AP83"/>
  <c r="AQ31"/>
  <c r="F80"/>
  <c r="F81"/>
  <c r="F83"/>
  <c r="H32"/>
  <c r="AR32"/>
  <c r="AR80"/>
  <c r="H80"/>
  <c r="H81"/>
  <c r="H83"/>
  <c r="AQ81"/>
  <c r="AR31"/>
  <c r="AR81"/>
  <c r="AS31"/>
  <c r="AQ82"/>
  <c r="AR82"/>
  <c r="AR83"/>
  <c r="AS81"/>
  <c r="AT81"/>
  <c r="AT31"/>
  <c r="P22" i="1"/>
  <c r="P23"/>
  <c r="P49"/>
  <c r="P54"/>
  <c r="P63"/>
  <c r="P64"/>
  <c r="P72"/>
  <c r="P73"/>
  <c r="P80"/>
  <c r="P81"/>
  <c r="P86"/>
  <c r="P87"/>
  <c r="P98"/>
  <c r="P99"/>
  <c r="P26"/>
  <c r="P25"/>
  <c r="J24"/>
  <c r="P24"/>
  <c r="O17"/>
  <c r="L47"/>
  <c r="J48"/>
  <c r="L17"/>
  <c r="J19"/>
  <c r="J14"/>
  <c r="P21"/>
  <c r="P30"/>
  <c r="P40"/>
  <c r="P58"/>
  <c r="P62"/>
  <c r="P67"/>
  <c r="P71"/>
  <c r="P75"/>
  <c r="P79"/>
  <c r="P83"/>
  <c r="P93"/>
  <c r="P97"/>
  <c r="P101"/>
  <c r="G56"/>
  <c r="G55"/>
  <c r="M56"/>
  <c r="M55"/>
  <c r="M19"/>
  <c r="M17"/>
  <c r="N56"/>
  <c r="N55"/>
  <c r="F92"/>
  <c r="I56"/>
  <c r="I55"/>
  <c r="P89"/>
  <c r="G48"/>
  <c r="G47"/>
  <c r="J27"/>
  <c r="E27"/>
  <c r="H56"/>
  <c r="H55"/>
  <c r="N19"/>
  <c r="N17"/>
  <c r="O56"/>
  <c r="O55"/>
  <c r="O103"/>
  <c r="L56"/>
  <c r="J56"/>
  <c r="P14"/>
  <c r="I17"/>
  <c r="H19"/>
  <c r="H17"/>
  <c r="G19"/>
  <c r="G17"/>
  <c r="E44"/>
  <c r="P44"/>
  <c r="L55"/>
  <c r="J55"/>
  <c r="E19"/>
  <c r="P19"/>
  <c r="F17"/>
  <c r="E18"/>
  <c r="P18"/>
  <c r="F48"/>
  <c r="E51"/>
  <c r="P51"/>
  <c r="M103"/>
  <c r="H103"/>
  <c r="G103"/>
  <c r="J92"/>
  <c r="L91"/>
  <c r="J91"/>
  <c r="J47"/>
  <c r="L103"/>
  <c r="E92"/>
  <c r="P92"/>
  <c r="F91"/>
  <c r="E91"/>
  <c r="P91"/>
  <c r="N103"/>
  <c r="F56"/>
  <c r="I103"/>
  <c r="P27"/>
  <c r="E17"/>
  <c r="J17"/>
  <c r="J103"/>
  <c r="E56"/>
  <c r="P56"/>
  <c r="F55"/>
  <c r="E55"/>
  <c r="P55"/>
  <c r="E48"/>
  <c r="P48"/>
  <c r="F47"/>
  <c r="P17"/>
  <c r="E47"/>
  <c r="F103"/>
  <c r="P47"/>
  <c r="E103"/>
  <c r="P103"/>
</calcChain>
</file>

<file path=xl/comments1.xml><?xml version="1.0" encoding="utf-8"?>
<comments xmlns="http://schemas.openxmlformats.org/spreadsheetml/2006/main">
  <authors>
    <author>budget-galyna-m</author>
  </authors>
  <commentList>
    <comment ref="AQ82" authorId="0">
      <text>
        <r>
          <rPr>
            <b/>
            <sz val="8"/>
            <color indexed="81"/>
            <rFont val="Tahoma"/>
            <family val="2"/>
            <charset val="204"/>
          </rPr>
          <t>budget-galyna-m:</t>
        </r>
        <r>
          <rPr>
            <sz val="8"/>
            <color indexed="81"/>
            <rFont val="Tahoma"/>
            <family val="2"/>
            <charset val="204"/>
          </rPr>
          <t xml:space="preserve">
видатки виходячи з фінансового нормативу, що визначаються для районного бюджету
</t>
        </r>
      </text>
    </comment>
  </commentList>
</comments>
</file>

<file path=xl/sharedStrings.xml><?xml version="1.0" encoding="utf-8"?>
<sst xmlns="http://schemas.openxmlformats.org/spreadsheetml/2006/main" count="1078" uniqueCount="535">
  <si>
    <r>
      <t xml:space="preserve">Управління соціального захисту населення РДА </t>
    </r>
    <r>
      <rPr>
        <i/>
        <sz val="12"/>
        <rFont val="Times New Roman"/>
        <family val="1"/>
        <charset val="204"/>
      </rPr>
      <t>(відповідальний виконавець)</t>
    </r>
  </si>
  <si>
    <r>
      <t xml:space="preserve">Районна державна адміністрація </t>
    </r>
    <r>
      <rPr>
        <i/>
        <sz val="12"/>
        <rFont val="Times New Roman"/>
        <family val="1"/>
        <charset val="204"/>
      </rPr>
      <t>(головний розпорядник)</t>
    </r>
  </si>
  <si>
    <r>
      <t xml:space="preserve">Управління  соціального захисту населення райдержадміністрації </t>
    </r>
    <r>
      <rPr>
        <i/>
        <sz val="12"/>
        <rFont val="Times New Roman"/>
        <family val="1"/>
        <charset val="204"/>
      </rPr>
      <t>(головний розпорядник)</t>
    </r>
  </si>
  <si>
    <r>
      <t xml:space="preserve">Управління  соціального захисту населення райдержадміністрації </t>
    </r>
    <r>
      <rPr>
        <i/>
        <sz val="12"/>
        <rFont val="Times New Roman"/>
        <family val="1"/>
        <charset val="204"/>
      </rPr>
      <t>(відповідальний виконавець)</t>
    </r>
  </si>
  <si>
    <r>
      <t xml:space="preserve">Відділ освіти райдержадміністрації </t>
    </r>
    <r>
      <rPr>
        <i/>
        <sz val="12"/>
        <rFont val="Times New Roman"/>
        <family val="1"/>
        <charset val="204"/>
      </rPr>
      <t>(головний розпорядник)</t>
    </r>
  </si>
  <si>
    <r>
      <t xml:space="preserve">Відділ освіти райдержадміністрації </t>
    </r>
    <r>
      <rPr>
        <i/>
        <sz val="12"/>
        <rFont val="Times New Roman"/>
        <family val="1"/>
        <charset val="204"/>
      </rPr>
      <t>(відповідальний виконавець)</t>
    </r>
  </si>
  <si>
    <t>(грн.)</t>
  </si>
  <si>
    <t>Код програмної класифікації видатків та кредитування місцевих бюджетів1</t>
  </si>
  <si>
    <t>Код ТПКВКМБ / ТКВКБМС2</t>
  </si>
  <si>
    <t>Код ФКВКБ3</t>
  </si>
  <si>
    <t>Найменування головного розпорядника, відповідального виконавця, бюджетної програми або напряму видатків згідно з типовою відомчою / ТПКВКМБ / ТКВКБМС</t>
  </si>
  <si>
    <t>РАЗОМ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</si>
  <si>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</si>
  <si>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0212110</t>
  </si>
  <si>
    <t>2110</t>
  </si>
  <si>
    <t>Первинна медична допомога населенню</t>
  </si>
  <si>
    <t>2112</t>
  </si>
  <si>
    <t>0212113</t>
  </si>
  <si>
    <t>2113</t>
  </si>
  <si>
    <t>Первинна медична допомога населенню, що надається амбулаторно-поліклінічними закладами (відділеннями)</t>
  </si>
  <si>
    <t>0212140</t>
  </si>
  <si>
    <t>2140</t>
  </si>
  <si>
    <t>Програми і централізовані заходи у галузі охорони здоров`я</t>
  </si>
  <si>
    <t>2144</t>
  </si>
  <si>
    <t>2146</t>
  </si>
  <si>
    <t>0212150</t>
  </si>
  <si>
    <t>2150</t>
  </si>
  <si>
    <t>Інші програми, заклади та заходи у сфері охорони здоров`я</t>
  </si>
  <si>
    <t>2151</t>
  </si>
  <si>
    <t>Забезпечення діяльності інших закладів у сфері охорони здоров`я</t>
  </si>
  <si>
    <t>0215010</t>
  </si>
  <si>
    <t>Проведення спортивної роботи в регіоні</t>
  </si>
  <si>
    <t>0215012</t>
  </si>
  <si>
    <t>Проведення навчально-тренувальних зборів і змагань з неолімпійських видів спорту</t>
  </si>
  <si>
    <t>0215020</t>
  </si>
  <si>
    <t>Здійснення фізкультурно- спортивної роботи та реабілітаційної роботи серед осіб з інвалідністю</t>
  </si>
  <si>
    <t>0215022</t>
  </si>
  <si>
    <t>Проведення навчально-тренувальних зборів та змагань зі спорту осіб з інвалідністю</t>
  </si>
  <si>
    <t>0215030</t>
  </si>
  <si>
    <t>5030</t>
  </si>
  <si>
    <t>Розвиток дитячо-юнацького та резервного спорту</t>
  </si>
  <si>
    <t>5031</t>
  </si>
  <si>
    <t>0215060</t>
  </si>
  <si>
    <t>Інші заходи з розвитку фізичної культури та спорту</t>
  </si>
  <si>
    <t>0215062</t>
  </si>
  <si>
    <t>Підтримка спорту вищих досягнень та організацій, які здійснюють фізкультурно-спортивну діяльність в регіоні</t>
  </si>
  <si>
    <t>0213120</t>
  </si>
  <si>
    <t>3120</t>
  </si>
  <si>
    <t>Здійснення соціальної роботи з вразливими категоріями населення</t>
  </si>
  <si>
    <t>3121</t>
  </si>
  <si>
    <t>Утримання та забезпечення діяльності центрів соціальних служб для сім`ї, дітей та молоді</t>
  </si>
  <si>
    <t>1150</t>
  </si>
  <si>
    <t>0611160</t>
  </si>
  <si>
    <t>1160</t>
  </si>
  <si>
    <t>Інші програми, заклади та заходи у сфері освіти</t>
  </si>
  <si>
    <t>1161</t>
  </si>
  <si>
    <t>Забезпечення діяльності інших закладів у сфері освіти</t>
  </si>
  <si>
    <t>0611162</t>
  </si>
  <si>
    <t>Інші програми та заходи у сфері освіти (одноразова виплата дітям-сиротам)</t>
  </si>
  <si>
    <t>9770</t>
  </si>
  <si>
    <t>0813010</t>
  </si>
  <si>
    <t>3010</t>
  </si>
  <si>
    <t>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побутового сміття та рідких нечистот</t>
  </si>
  <si>
    <t>3011</t>
  </si>
  <si>
    <t>Надання пільг на оплату житлово-комунальних послуг окремим категоріям громадян відповідно до законодавства</t>
  </si>
  <si>
    <t>3012</t>
  </si>
  <si>
    <t>0813020</t>
  </si>
  <si>
    <t>3020</t>
  </si>
  <si>
    <t>Надання пільг та субсидій населенню на придбання твердого та рідкого пічного побутового палива і скрапленого газу</t>
  </si>
  <si>
    <t>3021</t>
  </si>
  <si>
    <t>3022</t>
  </si>
  <si>
    <t>0813030</t>
  </si>
  <si>
    <t>3030</t>
  </si>
  <si>
    <t>Надання пільг з оплати послуг зв`язку, інших передбачених законодавством пільг окремим категоріям громадян та компенсації за пільговий проїзд окремих категорій громадян</t>
  </si>
  <si>
    <t>3032</t>
  </si>
  <si>
    <t>Надання пільг окремим категоріям громадян з оплати послуг зв`язку</t>
  </si>
  <si>
    <t>0813040</t>
  </si>
  <si>
    <t>3040</t>
  </si>
  <si>
    <t>Надання допомоги сім`ям з дітьми, малозабезпеченим сім`ям, тимчасової допомоги дітям</t>
  </si>
  <si>
    <t>3041</t>
  </si>
  <si>
    <t>Надання допомоги у зв`язку з вагітністю і пологами</t>
  </si>
  <si>
    <t>3042</t>
  </si>
  <si>
    <t>3043</t>
  </si>
  <si>
    <t>3044</t>
  </si>
  <si>
    <t>3045</t>
  </si>
  <si>
    <t>3046</t>
  </si>
  <si>
    <t>3047</t>
  </si>
  <si>
    <t>Надання державної соціальної допомоги малозабезпеченим сім`ям</t>
  </si>
  <si>
    <t>0813080</t>
  </si>
  <si>
    <t>3080</t>
  </si>
  <si>
    <t>Надання допомоги особам з інвалідністю, дітям з інвалідністю, особам, які не мають права на пенсію, непрацюючій особі, яка досягла загального пенсійного віку, але не набула права на пенсійну виплату, допомоги по догляду за особами з інвалідністю І чи ІІ групи</t>
  </si>
  <si>
    <t>3081</t>
  </si>
  <si>
    <t>3082</t>
  </si>
  <si>
    <t>Надання державної соціальної допомоги особам, які не мають права на пенсію, та особам з інвалідністю, державної соціальної допомоги на догляд</t>
  </si>
  <si>
    <t>3083</t>
  </si>
  <si>
    <t>3084</t>
  </si>
  <si>
    <t>3085</t>
  </si>
  <si>
    <t>3105</t>
  </si>
  <si>
    <t>Надання реабілітаційних послуг особам з інвалідністю та дітям з інвалідністю</t>
  </si>
  <si>
    <t>3160</t>
  </si>
  <si>
    <t>3180</t>
  </si>
  <si>
    <t>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 на оплату житлово-комунальних послуг</t>
  </si>
  <si>
    <t>0813190</t>
  </si>
  <si>
    <t>3190</t>
  </si>
  <si>
    <t>Соціальний захист ветеранів війни та праці</t>
  </si>
  <si>
    <t>3192</t>
  </si>
  <si>
    <t>Виплата державної соціальної допомоги на дітей-сиріт і дітей, позбавлених батьківського піклування, грошового забезпечення батькам-вихователям і прийомним батькам за надання соціальних послуг у дитячих будинках сімейного типу та прийомних сім’ях - за принципом "гроші ходять за дитиною", оплату послуг із здійснення патронату над дитиною та виплату соціальної допомоги на тримання дитини в сім’ї патронатного вихователя</t>
  </si>
  <si>
    <t>0813240</t>
  </si>
  <si>
    <t>3240</t>
  </si>
  <si>
    <t>Інші заклади та заходи</t>
  </si>
  <si>
    <t>3242</t>
  </si>
  <si>
    <t>1011100</t>
  </si>
  <si>
    <t>1100</t>
  </si>
  <si>
    <t>1014030</t>
  </si>
  <si>
    <t>4030</t>
  </si>
  <si>
    <t>1014040</t>
  </si>
  <si>
    <t>4040</t>
  </si>
  <si>
    <t>1014060</t>
  </si>
  <si>
    <t>4060</t>
  </si>
  <si>
    <t>1014080</t>
  </si>
  <si>
    <t>4080</t>
  </si>
  <si>
    <t>Інші заклади та заходи в галузі культури і мистецтва</t>
  </si>
  <si>
    <t>1014081</t>
  </si>
  <si>
    <t>4081</t>
  </si>
  <si>
    <t>Забезпечення діяльності інших закладів в галузі культури і мистецтва</t>
  </si>
  <si>
    <t>1019770</t>
  </si>
  <si>
    <t xml:space="preserve">Інші субвенції з місцевого бюджету </t>
  </si>
  <si>
    <t>3700000</t>
  </si>
  <si>
    <t>3710000</t>
  </si>
  <si>
    <t>3718700</t>
  </si>
  <si>
    <t>8700</t>
  </si>
  <si>
    <t>Резервний фонд</t>
  </si>
  <si>
    <t xml:space="preserve"> </t>
  </si>
  <si>
    <t>1 Заповнюється у разі прийняття відповідною місцевою радою рішення про застосування програмно-цільового методу у бюджетному процесі.</t>
  </si>
  <si>
    <t>2 Код Типової програмної класифікації видатків та кредитування місцевих бюджетів / Тимчасової класифікації видатків та кредитування для бюджетів місцевого самоврядування, які не застосовують програмно-цільового методу, затвердженої наказом Міністерства фінансів України від 02.12.2014 № 1195 (зі змінами).</t>
  </si>
  <si>
    <t>3 Код функціональної класифікації видатків та кредитування бюджету, затвердженої наказом Міністерства фінансів України від 14.01.2011 № 11 (зі змінами).</t>
  </si>
  <si>
    <t>Разом по селищних радах</t>
  </si>
  <si>
    <t>Плата за надання інших адміністративних послуг</t>
  </si>
  <si>
    <t>Субвенції з державного бюджету місцевим бюджетам</t>
  </si>
  <si>
    <t>Субвенції  з  місцевих бюджетів іншим місцевим бюджетам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</si>
  <si>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</si>
  <si>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виплату допомоги сім"ям з дітьми, малозабезпечиним сім"ям,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допомоги по догляду за особами з інвалідністю І чи ІІ групи внаслідок психічного розладу, компенсаційної виплати непрацюючій працездатній особі, яка доглядає за особою з інвалідністю 1 групи, а також за особою, яка досягла 80-річного віку за рахунок відповідної субвенції з державного бюджету</t>
  </si>
  <si>
    <t>Субвенція з місцевого бюджету на виплату державної соціальної допомоги на дітей-сиріт та дітей, позбавлених батьківського піклування, грошового забезпечення батькам-вихователям і прийомним батькам за надання соціальних послуг у дитячих будинках сімейного типу та прийомних сім`ях за принципом "гроші ходять за дитиною", оплату послуг із здійснення патронату над дитиною та виплату соціальної допомоги на утримання дитини в сім"ї патронатного вихователя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</si>
  <si>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</si>
  <si>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переданих видатків у сфері охорони здоров"я за рахунок коштів медичної субвенції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</si>
  <si>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</si>
  <si>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Доходи районного бюджету  на 2019 рік</t>
  </si>
  <si>
    <t>Додаток № 1
до рішення районної ради
від 18.12.2018р.№______</t>
  </si>
  <si>
    <t>видатків районного бюджету на 2019 рік</t>
  </si>
  <si>
    <t>Додаток № 2
до рішення районної ради
від 18.12.2018р. №____</t>
  </si>
  <si>
    <t>Всього по органах місцевого самоврядування</t>
  </si>
  <si>
    <t>грн.</t>
  </si>
  <si>
    <t>Найменування згідно
 з класифікацією доходів бюджету</t>
  </si>
  <si>
    <t>Податкові надходження</t>
  </si>
  <si>
    <t>Податки на доходи, податки на прибуток, податки на збільшення ринкової вартості</t>
  </si>
  <si>
    <t>Податок та збір на доходи фізичних осіб</t>
  </si>
  <si>
    <t>Податок на доходи фізичних осіб, що сплачується податковими агентами, із доходів платника податку у вигляді заробітної плати</t>
  </si>
  <si>
    <t>Податок на доходи фізичних осіб, що сплачується податковими агентами, із доходів платника податку інших ніж заробітна плата</t>
  </si>
  <si>
    <t>Податок на доходи фізичних осіб, що сплачується фізичними особами за результатами річного декларування</t>
  </si>
  <si>
    <t>Податок на прибуток підприємств</t>
  </si>
  <si>
    <t>Податок на прибуток підприємств та фінансових установ комунальної власності </t>
  </si>
  <si>
    <t>Неподаткові надходження</t>
  </si>
  <si>
    <t>Доходи від власності та підприємницької діяльності</t>
  </si>
  <si>
    <t>Частина чистого прибутку (доходу) комунальних унітарних підприємств та їх об`єднань, що вилучається до відповідного місцевого бюджету</t>
  </si>
  <si>
    <t>Адміністративні збори та платежі, доходи від некомерційної господарської діяльності</t>
  </si>
  <si>
    <t>Плата за надання адміністративних послуг</t>
  </si>
  <si>
    <t>Адміністративний збір за проведення державної реєстрації юридичних осіб, фізичних осіб-підприємців та громадських формувань</t>
  </si>
  <si>
    <t>Адміністративний збір за державну реєстрацію речових прав не нерухоме майно та їх обтяжень</t>
  </si>
  <si>
    <t>Надходження від орендної плати за користування цілісним майновим комплексом та іншим державним майном  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</si>
  <si>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</si>
  <si>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Інші неподаткові надходження</t>
  </si>
  <si>
    <t>Інші надходження  </t>
  </si>
  <si>
    <t>Власні надходження бюджетних установ</t>
  </si>
  <si>
    <t>Надходження від плати за послуги, що надаються бюджетними установами згідно із законодавством </t>
  </si>
  <si>
    <t>Плата за послуги, що надаються бюджетними установами згідно з їх основною діяльністю </t>
  </si>
  <si>
    <t xml:space="preserve">Разом доходів </t>
  </si>
  <si>
    <t>Офіційні трансферти</t>
  </si>
  <si>
    <t>Базова дотація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</si>
  <si>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</si>
  <si>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</si>
  <si>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Код</t>
  </si>
  <si>
    <t>Найменування 
згідно з класифікацією фінансування бюджету</t>
  </si>
  <si>
    <t>Фінансування за активними операціями</t>
  </si>
  <si>
    <t>На початок періоду</t>
  </si>
  <si>
    <t>-</t>
  </si>
  <si>
    <t>Субвенція загального фонду на:</t>
  </si>
  <si>
    <t>Загальний фонд</t>
  </si>
  <si>
    <t>Спеціальний фонд</t>
  </si>
  <si>
    <t>Разом</t>
  </si>
  <si>
    <t>Всього</t>
  </si>
  <si>
    <t>видатки споживання</t>
  </si>
  <si>
    <t>з них</t>
  </si>
  <si>
    <t>видатки розвитку</t>
  </si>
  <si>
    <t>оплата праці</t>
  </si>
  <si>
    <t>комунальні послуги та енергоносії</t>
  </si>
  <si>
    <t>0110000</t>
  </si>
  <si>
    <t>0111</t>
  </si>
  <si>
    <t xml:space="preserve">Назва місцевого бюджету адміністративно-територіальної одиниці  </t>
  </si>
  <si>
    <t>О3</t>
  </si>
  <si>
    <t>O2</t>
  </si>
  <si>
    <t>О4</t>
  </si>
  <si>
    <t>…</t>
  </si>
  <si>
    <t>0100000</t>
  </si>
  <si>
    <t xml:space="preserve">Всього </t>
  </si>
  <si>
    <t>Найменування місцевої (регіональної) програми</t>
  </si>
  <si>
    <t>1060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</si>
  <si>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Надається перелік програм, які затверджені місцевими радами відповідно до статті 91 Бюджетного Кодексу України.</t>
    </r>
  </si>
  <si>
    <t>Найменування головного розпорядника, відповідального виконавця, бюджетної програми або напряму видатків
згідно з типовою відомчою/ТПКВКМБ /
ТКВКБМС</t>
  </si>
  <si>
    <r>
      <t>Код програмної класифікації видатків та кредитування місцевих бюджетів</t>
    </r>
    <r>
      <rPr>
        <b/>
        <vertAlign val="superscript"/>
        <sz val="10"/>
        <rFont val="Times New Roman"/>
        <family val="1"/>
        <charset val="204"/>
      </rPr>
      <t>2</t>
    </r>
  </si>
  <si>
    <r>
      <t>Код ТПКВКМБ /
ТКВКБМС</t>
    </r>
    <r>
      <rPr>
        <b/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</si>
  <si>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Заповнюється у разі прийняття відповідною місцевою радою рішення про застосування програмно-цільового методу у бюджетному процесі.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</si>
  <si>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Код Типової програмної класифікації видатків та кредитування місцевих бюджетів / Тимчасової класифікації видатків та кредитування для бюджетів місцевого самоврядування, які не застосовують програмно-цільового методу, затвердженої наказом Міністерства фінансів України від 02.12.2014 № 1195 (зі змінами).</t>
    </r>
  </si>
  <si>
    <t>Структура коду програмної класифікації видатків та кредитування місцевих бюджетів зтверджена наказом Міністерства фінансів України від 02.12.2014 № 1195 (зі змінами).</t>
  </si>
  <si>
    <r>
      <rPr>
        <vertAlign val="superscript"/>
        <sz val="10"/>
        <rFont val="Times New Roman"/>
        <family val="1"/>
        <charset val="204"/>
      </rPr>
      <t xml:space="preserve">4 </t>
    </r>
    <r>
      <rPr>
        <sz val="10"/>
        <rFont val="Times New Roman"/>
        <family val="1"/>
        <charset val="204"/>
      </rPr>
      <t>Код функціональної класифікації видатків та кредитування бюджету, затвердженої наказом Міністерства фінансів України від 14.01.2011 № 11 (зі змінами).</t>
    </r>
  </si>
  <si>
    <r>
      <t>Код ФКВКБ</t>
    </r>
    <r>
      <rPr>
        <b/>
        <vertAlign val="superscript"/>
        <sz val="10"/>
        <rFont val="Times New Roman"/>
        <family val="1"/>
        <charset val="204"/>
      </rPr>
      <t>4</t>
    </r>
  </si>
  <si>
    <t>Внутрішнє фінансування</t>
  </si>
  <si>
    <t>Фінансування  за рахунок зміни залишків коштів бюджетів</t>
  </si>
  <si>
    <t>На кінець періоду</t>
  </si>
  <si>
    <t>Кошти, що передаються із загального фонду бюджету до бюджету розвитку (спеціального фонду)</t>
  </si>
  <si>
    <t>Разом коштів , отриманих  з усіх  джерел фінансування бюджету  за типом кредитора</t>
  </si>
  <si>
    <t>Зміни  обсягів  готівкових коштів</t>
  </si>
  <si>
    <t>Разом коштів , отриманих  з усіх  джерел фінансування бюджету  за типом боргового зобов»язання</t>
  </si>
  <si>
    <t>Дотації з районного бюджету</t>
  </si>
  <si>
    <t>Желдецька</t>
  </si>
  <si>
    <t>районний бюджет</t>
  </si>
  <si>
    <t>ВСЬОГО</t>
  </si>
  <si>
    <t>Інші додаткові дотації</t>
  </si>
  <si>
    <t>0921</t>
  </si>
  <si>
    <t>0960</t>
  </si>
  <si>
    <t>0990</t>
  </si>
  <si>
    <t>Утримання та навчально-тренувальна робота комунальних дитячо-юнацьких спортивних шкіл</t>
  </si>
  <si>
    <t>0810</t>
  </si>
  <si>
    <t>0180</t>
  </si>
  <si>
    <t>0133</t>
  </si>
  <si>
    <t>0824</t>
  </si>
  <si>
    <t>0828</t>
  </si>
  <si>
    <t>0829</t>
  </si>
  <si>
    <t>1040</t>
  </si>
  <si>
    <t>Проведення навчально-тренувальних зборів і змагань з олімпійських видів спорту</t>
  </si>
  <si>
    <t>1090</t>
  </si>
  <si>
    <t>1010</t>
  </si>
  <si>
    <t>1020</t>
  </si>
  <si>
    <t>0320</t>
  </si>
  <si>
    <t>0731</t>
  </si>
  <si>
    <t>0721</t>
  </si>
  <si>
    <t>0725</t>
  </si>
  <si>
    <t>0763</t>
  </si>
  <si>
    <t>Багатопрофільна стаціонарна медична допомога населенню</t>
  </si>
  <si>
    <t>Вирівська</t>
  </si>
  <si>
    <t>1030</t>
  </si>
  <si>
    <t>1070</t>
  </si>
  <si>
    <t>Надання допомоги при народженні дитини</t>
  </si>
  <si>
    <t>Надання допомоги на дітей, над якими встановлено опіку чи піклування</t>
  </si>
  <si>
    <t>Надання допомоги на дітей одиноким матерям</t>
  </si>
  <si>
    <t>Надання тимчасової державної допомоги дітям</t>
  </si>
  <si>
    <t>Надання допомоги при усиновленні дитини</t>
  </si>
  <si>
    <t xml:space="preserve">Розрахунок обсягу видатків загального фонду  бюджетів районного значення, міст, сіл, селищ </t>
  </si>
  <si>
    <t>Фінансовий норматив (Hod),  тис.грн.</t>
  </si>
  <si>
    <t>розрахункові показники ВО на дошкільні заклади району (Vo), тис.грн.</t>
  </si>
  <si>
    <t>Коефіцієнт застосування факторів впливу:</t>
  </si>
  <si>
    <t>кількості дітей віком 0-6 років (Kod) (від 0,5 до 1)</t>
  </si>
  <si>
    <t>кількості дітей, що відвідують дошкільний заклад (Kot)</t>
  </si>
  <si>
    <t>Найменування АТО</t>
  </si>
  <si>
    <t>ДОШКІЛЬНА ОСВІТА  без бухгалтерів</t>
  </si>
  <si>
    <t>Кількість дитячих садків</t>
  </si>
  <si>
    <r>
      <t xml:space="preserve">Кількість  дітей віком 0-6 років </t>
    </r>
    <r>
      <rPr>
        <sz val="12"/>
        <rFont val="Times New Roman"/>
        <family val="1"/>
        <charset val="204"/>
      </rPr>
      <t xml:space="preserve"> на територіях яких є дитячі садки,</t>
    </r>
  </si>
  <si>
    <t>Кількість дітей у віці 0-6 років, прикріплених до садочка відповідно до ст 7 Закону (Di)</t>
  </si>
  <si>
    <t>Обсяг видатків на освіту для бюджетів сіл (Vosi)</t>
  </si>
  <si>
    <r>
      <t xml:space="preserve">Діти 0-6 років </t>
    </r>
    <r>
      <rPr>
        <b/>
        <u/>
        <sz val="12"/>
        <rFont val="Times New Roman"/>
        <family val="1"/>
        <charset val="204"/>
      </rPr>
      <t>за статистичними даними станом на 01.01.2015</t>
    </r>
  </si>
  <si>
    <r>
      <t xml:space="preserve">в яких діти  </t>
    </r>
    <r>
      <rPr>
        <b/>
        <u/>
        <sz val="12"/>
        <rFont val="Times New Roman"/>
        <family val="1"/>
        <charset val="204"/>
      </rPr>
      <t xml:space="preserve">відвідують ДНЗ </t>
    </r>
  </si>
  <si>
    <r>
      <t xml:space="preserve">в яких діти </t>
    </r>
    <r>
      <rPr>
        <b/>
        <u/>
        <sz val="12"/>
        <rFont val="Times New Roman"/>
        <family val="1"/>
        <charset val="204"/>
      </rPr>
      <t xml:space="preserve"> не відвідують ДНЗ </t>
    </r>
  </si>
  <si>
    <t>м. Кам. -Бузька</t>
  </si>
  <si>
    <t>Батятицька с/р</t>
  </si>
  <si>
    <t>Всього по району</t>
  </si>
  <si>
    <t>Н.Мудрик</t>
  </si>
  <si>
    <t>затверджуються розпорядженням голови райдержадміністрації</t>
  </si>
  <si>
    <t>показники, розраховані по звіту за 2013 рік</t>
  </si>
  <si>
    <t>Державне управління</t>
  </si>
  <si>
    <t>Освіта</t>
  </si>
  <si>
    <t>Культура</t>
  </si>
  <si>
    <t>Фінансовий норматив (Hyms), тис.грн.</t>
  </si>
  <si>
    <t>Коригуючий коефіцієнт (Kdm)</t>
  </si>
  <si>
    <t>фінансовий норматив (Hk), грн</t>
  </si>
  <si>
    <t>частка видатків на клуби (не менше 34%)</t>
  </si>
  <si>
    <t>частка видатків, у % (по звіту за 2013 рік):</t>
  </si>
  <si>
    <t>частка видатків на клуби по звіту за 2004 рік(не менше 34%)</t>
  </si>
  <si>
    <t>місто районного значення, селище, село</t>
  </si>
  <si>
    <t>місто районного значення,селище</t>
  </si>
  <si>
    <t>на клуби (Kkk) ( не менше 34%)</t>
  </si>
  <si>
    <r>
      <t>для міста районного значення, селища по районах (</t>
    </r>
    <r>
      <rPr>
        <i/>
        <sz val="14"/>
        <rFont val="Times New Roman"/>
        <family val="1"/>
        <charset val="204"/>
      </rPr>
      <t xml:space="preserve">міст обласного значення </t>
    </r>
    <r>
      <rPr>
        <b/>
        <i/>
        <sz val="14"/>
        <rFont val="Times New Roman"/>
        <family val="1"/>
        <charset val="204"/>
      </rPr>
      <t>35,379286</t>
    </r>
    <r>
      <rPr>
        <sz val="14"/>
        <rFont val="Times New Roman"/>
        <family val="1"/>
        <charset val="204"/>
      </rPr>
      <t>)</t>
    </r>
  </si>
  <si>
    <t>розрахункові показники МФ на дошкільні заклади для району (Vo), тис.грн.</t>
  </si>
  <si>
    <t>село</t>
  </si>
  <si>
    <t>на бібліотеки (Kb) (не менше 16 %)</t>
  </si>
  <si>
    <t>Фінансовий норматив бюджетної забезпеченості 1 дитини на розвиток дошкільної освіти, в яких діти не відвідують дошкільні навчпльні заклади (Hrdonv)</t>
  </si>
  <si>
    <t>Коефіцієнт приведення кількості дітей у віці 0-6 років у населених пунктах, яким надано статус гірських (Kgdnz)</t>
  </si>
  <si>
    <t xml:space="preserve">для району </t>
  </si>
  <si>
    <t>Коригуючий коефіцієнт осягу видатків на дошкільну освіту,що застосовується у разі, коли кількість дітей у дошкільних закладах, що передує плановому перевищує 20% (Kzd)</t>
  </si>
  <si>
    <t>Коефіцієнт частки нормативу видатків на утримання органів місцевого самоврядування для бюджетів місцевого самоврядування в зведеному бюджеті міста (району) (не менше 0,76 відс)(Kyd)</t>
  </si>
  <si>
    <r>
      <t xml:space="preserve">Фактичний коефіцієнт охоплення дітей дошкільного віку у районах санаторними та спеціальними  дошкільними закладами, розташованими у </t>
    </r>
    <r>
      <rPr>
        <b/>
        <sz val="14"/>
        <rFont val="Times New Roman"/>
        <family val="1"/>
        <charset val="204"/>
      </rPr>
      <t>МІСТАХ районного значення, селищах міського типу</t>
    </r>
    <r>
      <rPr>
        <sz val="14"/>
        <rFont val="Times New Roman"/>
        <family val="1"/>
        <charset val="204"/>
      </rPr>
      <t xml:space="preserve">, яким                </t>
    </r>
    <r>
      <rPr>
        <b/>
        <sz val="14"/>
        <rFont val="Times New Roman"/>
        <family val="1"/>
        <charset val="204"/>
      </rPr>
      <t>не надано</t>
    </r>
    <r>
      <rPr>
        <sz val="14"/>
        <rFont val="Times New Roman"/>
        <family val="1"/>
        <charset val="204"/>
      </rPr>
      <t xml:space="preserve"> статус гірських        (Kdmsn-sp)   </t>
    </r>
  </si>
  <si>
    <r>
      <t xml:space="preserve">Фактичний коефіцієнт охоплення дітей дошкільного віку у районах санаторними та спеціальними  дошкільними закладами, розташованими </t>
    </r>
    <r>
      <rPr>
        <b/>
        <sz val="14"/>
        <rFont val="Times New Roman"/>
        <family val="1"/>
        <charset val="204"/>
      </rPr>
      <t>у СЕЛАХ</t>
    </r>
    <r>
      <rPr>
        <sz val="14"/>
        <rFont val="Times New Roman"/>
        <family val="1"/>
        <charset val="204"/>
      </rPr>
      <t xml:space="preserve">, яким           </t>
    </r>
    <r>
      <rPr>
        <b/>
        <sz val="14"/>
        <rFont val="Times New Roman"/>
        <family val="1"/>
        <charset val="204"/>
      </rPr>
      <t>не надано</t>
    </r>
    <r>
      <rPr>
        <sz val="14"/>
        <rFont val="Times New Roman"/>
        <family val="1"/>
        <charset val="204"/>
      </rPr>
      <t xml:space="preserve"> статус гірських        (Kdmsn-sp)   </t>
    </r>
  </si>
  <si>
    <r>
      <t xml:space="preserve">Фактичний коефіцієнт охоплення дітей дошкільного віку у районах санаторними та спеціальними  дошкільними закладами, розташованими у містах районного значення, селищах міського типу, яким  </t>
    </r>
    <r>
      <rPr>
        <b/>
        <sz val="14"/>
        <rFont val="Times New Roman"/>
        <family val="1"/>
        <charset val="204"/>
      </rPr>
      <t>надано</t>
    </r>
    <r>
      <rPr>
        <sz val="14"/>
        <rFont val="Times New Roman"/>
        <family val="1"/>
        <charset val="204"/>
      </rPr>
      <t xml:space="preserve"> статус </t>
    </r>
    <r>
      <rPr>
        <b/>
        <sz val="14"/>
        <rFont val="Times New Roman"/>
        <family val="1"/>
        <charset val="204"/>
      </rPr>
      <t xml:space="preserve">гірських </t>
    </r>
    <r>
      <rPr>
        <sz val="14"/>
        <rFont val="Times New Roman"/>
        <family val="1"/>
        <charset val="204"/>
      </rPr>
      <t xml:space="preserve">              (Kdmgsn-sp)</t>
    </r>
  </si>
  <si>
    <t>кількості груп у дитячих садках (Kog) (від 0 до 0,5)</t>
  </si>
  <si>
    <t>чисельності населення (Kyn) ( від 0,5 до 1)</t>
  </si>
  <si>
    <t>Коригуючий коефіцієнт обсягу видатків на дошкільну освіту у санаторних та спеціальних дошкільних закладах  міської місцевості  (Ksn-sp)</t>
  </si>
  <si>
    <t>кількості населених пунктів (Kys) (від 0 до 0,5)</t>
  </si>
  <si>
    <t>Фінансовий норматив бюджетної забезпеченості однієї дитини на розширення мережі ДНЗ та модернізацію дитячих майданчиків ДНЗ (H spd)</t>
  </si>
  <si>
    <t>нормативної чисельності працівників (Kvl)</t>
  </si>
  <si>
    <t>КУЛЬТУРА</t>
  </si>
  <si>
    <t>Кількість еаселених пунктів відповідної ради (Si)</t>
  </si>
  <si>
    <t>Нормативна чисельність працівників апарату відповідної ради (Lyi)</t>
  </si>
  <si>
    <t>Обсяг видатків на утримання органів місцевого самоврядування (v)</t>
  </si>
  <si>
    <t xml:space="preserve">Видатки гірські в абсолютній сумі (Vyg), тис.грн </t>
  </si>
  <si>
    <t>Разом видатків на органи управління (Vyi)</t>
  </si>
  <si>
    <r>
      <t xml:space="preserve">Діти віком 0-6 років у </t>
    </r>
    <r>
      <rPr>
        <b/>
        <u/>
        <sz val="12"/>
        <rFont val="Times New Roman"/>
        <family val="1"/>
        <charset val="204"/>
      </rPr>
      <t>містах районного значення, селищах за статистичними даними станом на 01.01.2013р.</t>
    </r>
  </si>
  <si>
    <r>
      <t xml:space="preserve">Діти 0-6 років у </t>
    </r>
    <r>
      <rPr>
        <b/>
        <u/>
        <sz val="12"/>
        <rFont val="Times New Roman"/>
        <family val="1"/>
        <charset val="204"/>
      </rPr>
      <t>селах за статистичними даними станом на 01.01.2013р.</t>
    </r>
  </si>
  <si>
    <r>
      <t>Навчально-виховні комплекси</t>
    </r>
    <r>
      <rPr>
        <sz val="12"/>
        <rFont val="Times New Roman"/>
        <family val="1"/>
        <charset val="204"/>
      </rPr>
      <t xml:space="preserve"> за умови, що загальноосвітній навчальний заклад </t>
    </r>
    <r>
      <rPr>
        <b/>
        <u/>
        <sz val="12"/>
        <rFont val="Times New Roman"/>
        <family val="1"/>
        <charset val="204"/>
      </rPr>
      <t>не належить до закладів I ступеня</t>
    </r>
  </si>
  <si>
    <r>
      <t xml:space="preserve">Кількість дітей у віці 0-6 років у </t>
    </r>
    <r>
      <rPr>
        <b/>
        <u/>
        <sz val="12"/>
        <rFont val="Times New Roman"/>
        <family val="1"/>
        <charset val="204"/>
      </rPr>
      <t>містах районного значення, селищах,</t>
    </r>
  </si>
  <si>
    <r>
      <t xml:space="preserve">Кількість  дітей віком 0-6 років </t>
    </r>
    <r>
      <rPr>
        <b/>
        <u/>
        <sz val="12"/>
        <rFont val="Times New Roman"/>
        <family val="1"/>
        <charset val="204"/>
      </rPr>
      <t>у селах, селищах</t>
    </r>
    <r>
      <rPr>
        <sz val="12"/>
        <rFont val="Times New Roman"/>
        <family val="1"/>
        <charset val="204"/>
      </rPr>
      <t xml:space="preserve"> (крім селищ міського типу) на територіях яких є дитячі садки,</t>
    </r>
  </si>
  <si>
    <t>Кількість груп у дитячих садках  (G)</t>
  </si>
  <si>
    <t>Кількість дітей, що відвідують дошкільний заклад  (T)</t>
  </si>
  <si>
    <t>Обсяг видатків на освіту для бюджетів міст районного значення, селищ (Vomi)</t>
  </si>
  <si>
    <t>Додатковий обсяг видатків на розвиток дошкільної освіти у містах районного значення та селищ міського типу та бюджетів сіл, селищ (крім селищ міського типу) на територіях яких є дитячі садки (Vrd)</t>
  </si>
  <si>
    <t>Видатки на розширення мережі дошкільних навчальних закладів та модернізацію дитячих майданчиків дошкільних закладів (V spd)</t>
  </si>
  <si>
    <t>Всього обсяг видатків на дошкільну освіту та НВК</t>
  </si>
  <si>
    <t>Населення і-тої території, що обслуговується клубними закладами, які фінансуються з  районного бюджету Nrkki</t>
  </si>
  <si>
    <t>Населення сусідніх територій, що обслуговується клубними закладами і-тої території (Njk)</t>
  </si>
  <si>
    <t>Населення і-тої території, що обслуговується клубними закладами з сусідніх територій (Nik)</t>
  </si>
  <si>
    <t>Видатки на утримання клубних закладів, тис.грн. (Vkk)</t>
  </si>
  <si>
    <t>Населення і-тої території, що обслуговується бібліотеками, які фінансуються з  районного бюджету (Nrkbi)</t>
  </si>
  <si>
    <t>Населення сусідніх територій, що обслуговується бібліотеками і-тої території (Njb)</t>
  </si>
  <si>
    <t>Населення і-тої території, що обслуговується клубними закладами з сусідніх територій (Nib)</t>
  </si>
  <si>
    <t>Видатки на утримання бібліотечних установ, тис.грн. (Vkb)</t>
  </si>
  <si>
    <t xml:space="preserve">Видатки гірські в абсолютній сумі, тис.грн </t>
  </si>
  <si>
    <t>Видатки на галузь (Vki) **</t>
  </si>
  <si>
    <t xml:space="preserve"> без гірських (Dim)</t>
  </si>
  <si>
    <t>гірські (Dimg)</t>
  </si>
  <si>
    <t>без гірських (Dr)</t>
  </si>
  <si>
    <t>гірські (Drg)</t>
  </si>
  <si>
    <t>Кількість навчально-виховних комплексів</t>
  </si>
  <si>
    <t>Кількість дітей у віці 0-6 років прикріплених до НВК за умови, що загальноосвітній навчальний заклад не належить до закладів I ступеня (Dim-nvk)</t>
  </si>
  <si>
    <t>Кількість дітей у віці 0-6 років прикріплених до НВК у населених пунктах, яким надано статус гірських за умови, що загальноосвітній навчальний заклад не належить до закладів I ступеня (Dimg-nvk)</t>
  </si>
  <si>
    <t>Обсяг видатків на освіту для районних бюджетів (на НВК)</t>
  </si>
  <si>
    <r>
      <t xml:space="preserve">в яких діти  </t>
    </r>
    <r>
      <rPr>
        <b/>
        <u/>
        <sz val="12"/>
        <rFont val="Times New Roman"/>
        <family val="1"/>
        <charset val="204"/>
      </rPr>
      <t>відвідують</t>
    </r>
    <r>
      <rPr>
        <sz val="12"/>
        <rFont val="Times New Roman"/>
        <family val="1"/>
        <charset val="204"/>
      </rPr>
      <t xml:space="preserve"> ДНЗ </t>
    </r>
    <r>
      <rPr>
        <b/>
        <u/>
        <sz val="12"/>
        <rFont val="Times New Roman"/>
        <family val="1"/>
        <charset val="204"/>
      </rPr>
      <t xml:space="preserve">без гірських </t>
    </r>
    <r>
      <rPr>
        <sz val="12"/>
        <rFont val="Times New Roman"/>
        <family val="1"/>
        <charset val="204"/>
      </rPr>
      <t xml:space="preserve">      (Dim (v)); </t>
    </r>
  </si>
  <si>
    <r>
      <t xml:space="preserve">в яких діти  </t>
    </r>
    <r>
      <rPr>
        <b/>
        <u/>
        <sz val="12"/>
        <rFont val="Times New Roman"/>
        <family val="1"/>
        <charset val="204"/>
      </rPr>
      <t>відвідують ДНЗ - гірські</t>
    </r>
    <r>
      <rPr>
        <sz val="12"/>
        <rFont val="Times New Roman"/>
        <family val="1"/>
        <charset val="204"/>
      </rPr>
      <t xml:space="preserve"> (Dimg (v))</t>
    </r>
  </si>
  <si>
    <r>
      <t xml:space="preserve">в яких діти  </t>
    </r>
    <r>
      <rPr>
        <b/>
        <u/>
        <sz val="12"/>
        <rFont val="Times New Roman"/>
        <family val="1"/>
        <charset val="204"/>
      </rPr>
      <t>не відвідують ДНЗ без гірських</t>
    </r>
    <r>
      <rPr>
        <sz val="12"/>
        <rFont val="Times New Roman"/>
        <family val="1"/>
        <charset val="204"/>
      </rPr>
      <t xml:space="preserve">      (Dim (nv))</t>
    </r>
  </si>
  <si>
    <r>
      <t xml:space="preserve">в яких діти </t>
    </r>
    <r>
      <rPr>
        <b/>
        <u/>
        <sz val="12"/>
        <rFont val="Times New Roman"/>
        <family val="1"/>
        <charset val="204"/>
      </rPr>
      <t>не відвідують ДНЗ - гірські</t>
    </r>
    <r>
      <rPr>
        <sz val="12"/>
        <rFont val="Times New Roman"/>
        <family val="1"/>
        <charset val="204"/>
      </rPr>
      <t xml:space="preserve"> (Dimg (nv))</t>
    </r>
  </si>
  <si>
    <r>
      <t xml:space="preserve">в яких діти  </t>
    </r>
    <r>
      <rPr>
        <b/>
        <u/>
        <sz val="12"/>
        <rFont val="Times New Roman"/>
        <family val="1"/>
        <charset val="204"/>
      </rPr>
      <t>відвідують ДНЗ без гірських</t>
    </r>
    <r>
      <rPr>
        <sz val="12"/>
        <rFont val="Times New Roman"/>
        <family val="1"/>
        <charset val="204"/>
      </rPr>
      <t xml:space="preserve">  (Dis(v))</t>
    </r>
  </si>
  <si>
    <r>
      <t xml:space="preserve">в яких діти  </t>
    </r>
    <r>
      <rPr>
        <b/>
        <u/>
        <sz val="12"/>
        <rFont val="Times New Roman"/>
        <family val="1"/>
        <charset val="204"/>
      </rPr>
      <t>відвідують ДНЗ  - гірські</t>
    </r>
    <r>
      <rPr>
        <sz val="12"/>
        <rFont val="Times New Roman"/>
        <family val="1"/>
        <charset val="204"/>
      </rPr>
      <t xml:space="preserve">  (Disg (v))</t>
    </r>
  </si>
  <si>
    <r>
      <t xml:space="preserve">в яких діти </t>
    </r>
    <r>
      <rPr>
        <b/>
        <u/>
        <sz val="12"/>
        <rFont val="Times New Roman"/>
        <family val="1"/>
        <charset val="204"/>
      </rPr>
      <t xml:space="preserve"> не відвідують ДНЗ без гірських </t>
    </r>
    <r>
      <rPr>
        <sz val="12"/>
        <rFont val="Times New Roman"/>
        <family val="1"/>
        <charset val="204"/>
      </rPr>
      <t>(Dis(nv))</t>
    </r>
  </si>
  <si>
    <r>
      <t xml:space="preserve">в яких діти </t>
    </r>
    <r>
      <rPr>
        <b/>
        <u/>
        <sz val="12"/>
        <rFont val="Times New Roman"/>
        <family val="1"/>
        <charset val="204"/>
      </rPr>
      <t>не відвідують ДНЗ  - гірські</t>
    </r>
    <r>
      <rPr>
        <sz val="12"/>
        <rFont val="Times New Roman"/>
        <family val="1"/>
        <charset val="204"/>
      </rPr>
      <t xml:space="preserve">  (Disg (nv))</t>
    </r>
  </si>
  <si>
    <t>(+,-)</t>
  </si>
  <si>
    <t>Х</t>
  </si>
  <si>
    <t>Великоколоднівська с/р</t>
  </si>
  <si>
    <t>Жовтанецька</t>
  </si>
  <si>
    <t>Зубівмостівська</t>
  </si>
  <si>
    <t>Всього по сільських радах</t>
  </si>
  <si>
    <t>Заступник голови районної ради</t>
  </si>
  <si>
    <t>Для контролю</t>
  </si>
  <si>
    <t>0150</t>
  </si>
  <si>
    <t>0110150</t>
  </si>
  <si>
    <t>0200000</t>
  </si>
  <si>
    <t>0210000</t>
  </si>
  <si>
    <t>0212010</t>
  </si>
  <si>
    <t>0212112</t>
  </si>
  <si>
    <t>0213121</t>
  </si>
  <si>
    <t>0215011</t>
  </si>
  <si>
    <t>0215031</t>
  </si>
  <si>
    <t>0218110</t>
  </si>
  <si>
    <t>0600000</t>
  </si>
  <si>
    <t>0610000</t>
  </si>
  <si>
    <t>0611020</t>
  </si>
  <si>
    <t>Надання загальної середньої освіти загальноосвітніми навчальними закладами ( в т. ч. школою-дитячим садком, інтернатом при школі), спеціалізованими школами, ліцеями, гімназіями, колегіумами</t>
  </si>
  <si>
    <t>0611150</t>
  </si>
  <si>
    <t>Методичне забезпечення діяльності навчальних закладів</t>
  </si>
  <si>
    <t>Інші субвенції з місцевого бюджету</t>
  </si>
  <si>
    <t>0619770</t>
  </si>
  <si>
    <t>0800000</t>
  </si>
  <si>
    <t>0810000</t>
  </si>
  <si>
    <t>0813011</t>
  </si>
  <si>
    <t>Надання пільг на придбання твердого та рідкого пічного побутового палива і скрапленого газу окремим категоріям громадян відповідно до законодавства</t>
  </si>
  <si>
    <t>0813022</t>
  </si>
  <si>
    <t>0813041</t>
  </si>
  <si>
    <t>0813042</t>
  </si>
  <si>
    <t>0813043</t>
  </si>
  <si>
    <t>0813044</t>
  </si>
  <si>
    <t>0813045</t>
  </si>
  <si>
    <t>0813046</t>
  </si>
  <si>
    <t>0813047</t>
  </si>
  <si>
    <t>0813230</t>
  </si>
  <si>
    <t>0813104</t>
  </si>
  <si>
    <t>0813105</t>
  </si>
  <si>
    <t>1000000</t>
  </si>
  <si>
    <t>1010000</t>
  </si>
  <si>
    <t>Забезпечення діяльності бібліотек</t>
  </si>
  <si>
    <t>Забезпечення діяльності музеїв i виставок</t>
  </si>
  <si>
    <t>Забезпечення діяльності палаців i будинків культури, клубів, центрів дозвілля та iнших клубних закладів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</si>
  <si>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</si>
  <si>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Надання субсидій населенню для відшкодування витрат на оплату житлово-комунальних послуг</t>
  </si>
  <si>
    <t>0813012</t>
  </si>
  <si>
    <t>Надання пільг окремим категоріям громадян з оплати послуг зв'язку</t>
  </si>
  <si>
    <t>Частина чистого прибутку (доходу) державних або комунальних унітарних підприємств та їх об`єднань, що вилучається до відповідного бюджету, та дивіденди (дохід), нараховані на акції (частки, паї) господарських товариств, у статутних капіталах яких є державна, або комунальна власність</t>
  </si>
  <si>
    <t>Орендна плата за водні об"єкти (їх частини), що надаються в користування на умовах оренди Радою міністрів Автономної республіки Крим, обласними, районними, Київською та Севастопольською міськими державними адміністраціями, місцевими радами</t>
  </si>
  <si>
    <t>0813032</t>
  </si>
  <si>
    <t>0813021</t>
  </si>
  <si>
    <t>Додаток №7</t>
  </si>
  <si>
    <t>0611161</t>
  </si>
  <si>
    <t>Заходи із запобігання та ліквідації надзвичайних ситуацій та наслідків стихійного лиха</t>
  </si>
  <si>
    <t>план 2017</t>
  </si>
  <si>
    <t xml:space="preserve">ДОШКІЛЬНА ОСВІТА </t>
  </si>
  <si>
    <t>0212144</t>
  </si>
  <si>
    <t>Централізовані заходи з лікування хворих на цукровий та нецукровий діабет</t>
  </si>
  <si>
    <t>0212146</t>
  </si>
  <si>
    <t>Відшкодування вартості лікарських засобів для лікування окремих захворювань</t>
  </si>
  <si>
    <t>0212151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</si>
  <si>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</si>
  <si>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Надання допомоги по догляду за особами з інвалідністю I чи II групи внаслідок психічного розладу</t>
  </si>
  <si>
    <t>0813160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</si>
  <si>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</si>
  <si>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0813180</t>
  </si>
  <si>
    <t xml:space="preserve">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катастрофи), на оплату житлово-комунальних послуг </t>
  </si>
  <si>
    <t>0813192</t>
  </si>
  <si>
    <t>0813242</t>
  </si>
  <si>
    <t>Інші заходи у сфері соціального захисту і соціального забезпечення</t>
  </si>
  <si>
    <t>0813081</t>
  </si>
  <si>
    <t>Надання державної соціальної допомоги особам з інвалідністю з дитинства та дітям з інвалідністю</t>
  </si>
  <si>
    <t>0813082</t>
  </si>
  <si>
    <t>0813083</t>
  </si>
  <si>
    <t>0813084</t>
  </si>
  <si>
    <t>0813085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</si>
  <si>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</si>
  <si>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</si>
  <si>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Додаток №8</t>
  </si>
  <si>
    <t>Назва об’єктів відповідно  до проектно- кошторисної документації тощо</t>
  </si>
  <si>
    <t xml:space="preserve">Капітальні видатки </t>
  </si>
  <si>
    <t>Первинна медична допомога населенню, що надається фельдшерськими, фельдшерсько-акушерськими пунктами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</si>
  <si>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</si>
  <si>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Всього по місцевих радах</t>
  </si>
  <si>
    <t>Дотації з державного бюджету місцевим бюджетам</t>
  </si>
  <si>
    <t>Дотації з місцевих бюджетів іншим місцевим бюджетам</t>
  </si>
  <si>
    <t>Дотація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t>
  </si>
  <si>
    <r>
      <t xml:space="preserve">Діти 0-6 років </t>
    </r>
    <r>
      <rPr>
        <b/>
        <u/>
        <sz val="12"/>
        <rFont val="Times New Roman"/>
        <family val="1"/>
        <charset val="204"/>
      </rPr>
      <t>за статистичними даними станом на 01.01.2018</t>
    </r>
  </si>
  <si>
    <t>0813100</t>
  </si>
  <si>
    <t>3100</t>
  </si>
  <si>
    <t>Надання соціальних та реабілітаційних послуг громадянам похилого віку, особам з інвалідністю, дітям з інвалідністю в установах соціального обслуговування</t>
  </si>
  <si>
    <t>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</si>
  <si>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</si>
  <si>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Комплексна програма соціального захисту населення Камянка-Бузького району на 2019 рік</t>
  </si>
  <si>
    <t>Програму фінансової підтримки громадської організації захисту прав та інтересів воїнів АТО на 2019 рік</t>
  </si>
  <si>
    <t>0813033</t>
  </si>
  <si>
    <t>Компенсаційні виплати за пільговий проїзд автомобільним транспортом окремим категоріям громадян</t>
  </si>
  <si>
    <t>Програма компенсації пільгового проїзду окремих категорій громадян в автомобільному та залізничному транспорті у Кам’янка-Бузькому районі на 2019 рік</t>
  </si>
  <si>
    <t>Районна цільова програма підтримки  дітей учасників антитерористичної операції в східних областях України, дітей-переселенців з окупованих територій, дітей, що постраждали від Чорнобильської катастрофи,дітей- інвалідів, дітей-сиріт, дітей, позбавлених батьківського піклування, які навчаються та виховуються в загальноосвітніх навчальних закладах, дошкільних підрозділах НВК Кам´янка - Бузького району у 2019 році</t>
  </si>
  <si>
    <t>№ п/п</t>
  </si>
  <si>
    <t>Фінансування районного  бюджету  на 2019 рік</t>
  </si>
  <si>
    <t>Комплексна програма надання медичної допомоги мешканцям Кам’янка-Бузького району на 2019 рік</t>
  </si>
  <si>
    <t xml:space="preserve">Багатопрофільна стаціонарна медична допомога населенню </t>
  </si>
  <si>
    <t>2010</t>
  </si>
  <si>
    <t>81110</t>
  </si>
  <si>
    <t>Програма створення Кам’янка-Бузького місцевого резерву матеріально-технічних ресурсів на 2016-2020 роки</t>
  </si>
  <si>
    <t>Розподіл коштів бюджету розвитку районного бюджету на 2019 рік</t>
  </si>
  <si>
    <t>Формула визначення обсягу міжбюджетних трансфертів на утримання дошкільних навчальних закладів на 2019 рік</t>
  </si>
  <si>
    <t>Добротвірська селищна рада</t>
  </si>
  <si>
    <t>Запитівська селищна рада</t>
  </si>
  <si>
    <t>Новояричівська селищна рада</t>
  </si>
  <si>
    <t>Банюнинська сільська рада</t>
  </si>
  <si>
    <t>Неслухівська сільська рада</t>
  </si>
  <si>
    <t>Ременівська сільська рада</t>
  </si>
  <si>
    <t>Стародобротвірська сільська рада</t>
  </si>
  <si>
    <t>Великосілківська сільська рада</t>
  </si>
  <si>
    <t>Дернівська сільська рада</t>
  </si>
  <si>
    <t>Дідилівська сільська рада</t>
  </si>
  <si>
    <t>Незнанівська сільська рада</t>
  </si>
  <si>
    <t>Полоничнівська сільська рада</t>
  </si>
  <si>
    <t>Сілецька сільська рада</t>
  </si>
  <si>
    <t>Старояричівська сільська рада</t>
  </si>
  <si>
    <t>Стрептівська сільська рада</t>
  </si>
  <si>
    <t>Убинівська сільська рада</t>
  </si>
  <si>
    <t>Кам’янка-Бузька міська рада</t>
  </si>
  <si>
    <t>Додаток № 4
до рішення районної ради
від 18.12.2018р. №____</t>
  </si>
  <si>
    <t>Додаток №5
до рішення районної ради
від 18.12.2018р. №______</t>
  </si>
  <si>
    <t>Додаток №6
до рішення районної ради
від 18.12.2018р.№______</t>
  </si>
  <si>
    <t>до рішення районної ради                  від 18.12.2018р. №______</t>
  </si>
  <si>
    <t xml:space="preserve">до рішення районної ради                                від 18.12.2018р.№______ </t>
  </si>
  <si>
    <t>Обсяг видатків на освіту для бюджетів сіл (Vosi)  тис.грн.</t>
  </si>
  <si>
    <t>Наявне населення на  01.01.2018 (тис.чол.) Nr(m)</t>
  </si>
  <si>
    <t>Формула визначення обсягу  міжбюджетних  трансфертів                                                                                                                                                                                                                          на утримання клубних закладів (народних домів) на 2019 рік</t>
  </si>
  <si>
    <t>Додаток №3</t>
  </si>
  <si>
    <t>до рішення районної ради</t>
  </si>
  <si>
    <t>від 18.12.2018р. №________</t>
  </si>
  <si>
    <t>РОЗПОДІЛ</t>
  </si>
  <si>
    <t>Комплексна програма розвитку спорту в Кам’янка-Бузькому районі на 2018-2019 роки</t>
  </si>
  <si>
    <t>Усього</t>
  </si>
  <si>
    <t>в тому числі бюджет розвитку</t>
  </si>
  <si>
    <t>у тому числі бюджет розвитку</t>
  </si>
  <si>
    <t xml:space="preserve"> утримання дошкільних навчальних закладів (0619770)</t>
  </si>
  <si>
    <t>утримання клубних закладів (народних домів) 1019770</t>
  </si>
  <si>
    <t>Строк реалізації об’єкта (рік початку і завершення)</t>
  </si>
  <si>
    <t>Загальна вартість об’єкта, гривень</t>
  </si>
  <si>
    <t xml:space="preserve"> Обсяг видатків бюджету розвитку, гривень </t>
  </si>
  <si>
    <t>Рівень будівельної готовності об’єкта на кінець бюджетного періоду, %</t>
  </si>
  <si>
    <t xml:space="preserve">Усього </t>
  </si>
  <si>
    <t>Дата та номер документа, яким затверджено місцеву регіональну програму</t>
  </si>
  <si>
    <t>Код ТПКВКМБ /
ТКВКБМБ</t>
  </si>
  <si>
    <t>Код ФКВКБ</t>
  </si>
  <si>
    <t>Код програмної класифікації видатків та кредитування місцевих бюджетів</t>
  </si>
  <si>
    <t>усього</t>
  </si>
  <si>
    <t>Рішення сесії від 23.03.2018р. №10</t>
  </si>
  <si>
    <t>Рішення сесії від 29.12.2015р. №4</t>
  </si>
  <si>
    <t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</t>
  </si>
  <si>
    <t>Усього доходів</t>
  </si>
  <si>
    <r>
      <t xml:space="preserve">районна  рада </t>
    </r>
    <r>
      <rPr>
        <i/>
        <sz val="13"/>
        <rFont val="Times New Roman"/>
        <family val="1"/>
        <charset val="204"/>
      </rPr>
      <t>(головний розпорядник</t>
    </r>
    <r>
      <rPr>
        <b/>
        <sz val="13"/>
        <rFont val="Times New Roman"/>
        <family val="1"/>
        <charset val="204"/>
      </rPr>
      <t>)</t>
    </r>
  </si>
  <si>
    <r>
      <t xml:space="preserve">районна  рада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</si>
  <si>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Управління фінансів  РДА </t>
    </r>
    <r>
      <rPr>
        <i/>
        <sz val="13"/>
        <rFont val="Times New Roman"/>
        <family val="1"/>
        <charset val="204"/>
      </rPr>
      <t>(головний розпорядник)</t>
    </r>
  </si>
  <si>
    <r>
      <t xml:space="preserve">Сектор  культури РДА </t>
    </r>
    <r>
      <rPr>
        <i/>
        <sz val="13"/>
        <rFont val="Times New Roman"/>
        <family val="1"/>
        <charset val="204"/>
      </rPr>
      <t>(головний розпорядник)</t>
    </r>
  </si>
  <si>
    <r>
      <t xml:space="preserve">Управління соціального захисту населення РДА </t>
    </r>
    <r>
      <rPr>
        <i/>
        <sz val="13"/>
        <rFont val="Times New Roman"/>
        <family val="1"/>
        <charset val="204"/>
      </rPr>
      <t>(головний розпорядник)</t>
    </r>
  </si>
  <si>
    <r>
      <t xml:space="preserve">Відділ освіти РДА </t>
    </r>
    <r>
      <rPr>
        <i/>
        <sz val="13"/>
        <rFont val="Times New Roman"/>
        <family val="1"/>
        <charset val="204"/>
      </rPr>
      <t>(головний розпорядник)</t>
    </r>
  </si>
  <si>
    <r>
      <t>Районна державна адміністрація</t>
    </r>
    <r>
      <rPr>
        <i/>
        <sz val="13"/>
        <rFont val="Times New Roman"/>
        <family val="1"/>
        <charset val="204"/>
      </rPr>
      <t xml:space="preserve"> (головний розпорядник)</t>
    </r>
  </si>
  <si>
    <r>
      <t xml:space="preserve">Управління фінансів  РДА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</si>
  <si>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Сектор  культури РДА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</si>
  <si>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Управління соціального захисту населення РДА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</si>
  <si>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Відділ освіти РДА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</si>
  <si>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Районний центр соціальних служб для сім’ї, дітей та молоді </t>
    </r>
    <r>
      <rPr>
        <i/>
        <sz val="13"/>
        <rFont val="Times New Roman"/>
        <family val="1"/>
        <charset val="204"/>
      </rPr>
      <t>(відповідальний виконавець)</t>
    </r>
  </si>
  <si>
    <r>
      <t xml:space="preserve">Відділ освіти РДА </t>
    </r>
    <r>
      <rPr>
        <i/>
        <sz val="12"/>
        <rFont val="Times New Roman"/>
        <family val="1"/>
        <charset val="204"/>
      </rPr>
      <t>(головний розпорядник)</t>
    </r>
  </si>
  <si>
    <r>
      <t xml:space="preserve">Відділ освіти РДА </t>
    </r>
    <r>
      <rPr>
        <i/>
        <sz val="10"/>
        <rFont val="Times New Roman"/>
        <family val="1"/>
        <charset val="204"/>
      </rPr>
      <t>(відповідальний виконавець)</t>
    </r>
  </si>
  <si>
    <r>
      <t xml:space="preserve">Управління соціального захисту населення РДА </t>
    </r>
    <r>
      <rPr>
        <i/>
        <sz val="12"/>
        <rFont val="Times New Roman"/>
        <family val="1"/>
        <charset val="204"/>
      </rPr>
      <t>(головний розпорядник)</t>
    </r>
  </si>
  <si>
    <t xml:space="preserve">КНП "Кам'янка-Бузька ЦРЛ" </t>
  </si>
  <si>
    <t xml:space="preserve">КНП "Новояричівська МЛ" </t>
  </si>
  <si>
    <t xml:space="preserve">КНП "Добротвірська МЛ" </t>
  </si>
  <si>
    <r>
      <t>Районна державна адміністрація</t>
    </r>
    <r>
      <rPr>
        <i/>
        <sz val="13"/>
        <rFont val="Times New Roman"/>
        <family val="1"/>
        <charset val="204"/>
      </rPr>
      <t xml:space="preserve"> (відповідальний виконавець)</t>
    </r>
  </si>
  <si>
    <t xml:space="preserve">КЗ ДЮСШ "Добротвір" </t>
  </si>
  <si>
    <r>
      <t xml:space="preserve">Розподіл витрат районного бюджету на реалізацію місцевих (регіональних) програм у 2019 році
                                   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 xml:space="preserve"> грн.</t>
    </r>
    <r>
      <rPr>
        <b/>
        <sz val="1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</t>
    </r>
  </si>
  <si>
    <t>Компенсаційні виплати за пільговий проїзд автомобільним та залізничним транспортом окремим категоріям громадян</t>
  </si>
  <si>
    <t>Трансферти іншим бюджетам</t>
  </si>
  <si>
    <t>Міжбюджетні трансферти  з районного  бюджету  місцевим бюджетам            на 2019 рік</t>
  </si>
  <si>
    <r>
      <t xml:space="preserve">Районна державна адміністрація </t>
    </r>
    <r>
      <rPr>
        <i/>
        <sz val="12"/>
        <rFont val="Times New Roman"/>
        <family val="1"/>
        <charset val="204"/>
      </rPr>
      <t>(відповідальний виконавець)</t>
    </r>
  </si>
</sst>
</file>

<file path=xl/styles.xml><?xml version="1.0" encoding="utf-8"?>
<styleSheet xmlns="http://schemas.openxmlformats.org/spreadsheetml/2006/main">
  <numFmts count="6">
    <numFmt numFmtId="184" formatCode="#,##0.0"/>
    <numFmt numFmtId="187" formatCode="0.0"/>
    <numFmt numFmtId="201" formatCode="#,##0.000"/>
    <numFmt numFmtId="202" formatCode="0.000000"/>
    <numFmt numFmtId="203" formatCode="0.000"/>
    <numFmt numFmtId="204" formatCode="0.00000000"/>
  </numFmts>
  <fonts count="86">
    <font>
      <sz val="10"/>
      <name val="Times New Roman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Courier New"/>
      <family val="3"/>
      <charset val="204"/>
    </font>
    <font>
      <b/>
      <sz val="10"/>
      <name val="Arial Cyr"/>
      <charset val="204"/>
    </font>
    <font>
      <sz val="12"/>
      <name val="Times New Roman"/>
      <family val="1"/>
      <charset val="204"/>
    </font>
    <font>
      <b/>
      <sz val="10"/>
      <name val="Times New Roman Cyr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Arial Cyr"/>
      <family val="2"/>
      <charset val="204"/>
    </font>
    <font>
      <b/>
      <sz val="12"/>
      <name val="Arial Cyr"/>
      <charset val="204"/>
    </font>
    <font>
      <b/>
      <sz val="14"/>
      <name val="Times New Roman Cyr"/>
      <family val="1"/>
      <charset val="204"/>
    </font>
    <font>
      <b/>
      <sz val="13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 Cyr"/>
      <charset val="204"/>
    </font>
    <font>
      <b/>
      <sz val="1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6"/>
      <name val="Times New Roman Cyr"/>
      <charset val="204"/>
    </font>
    <font>
      <b/>
      <sz val="12"/>
      <name val="Times New Roman Cyr"/>
      <charset val="204"/>
    </font>
    <font>
      <b/>
      <sz val="12"/>
      <name val="Times New Roman CYR"/>
    </font>
    <font>
      <vertAlign val="superscript"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5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3"/>
      <name val="Arial"/>
      <family val="2"/>
    </font>
    <font>
      <sz val="18"/>
      <name val="Arial"/>
      <family val="2"/>
      <charset val="204"/>
    </font>
    <font>
      <b/>
      <sz val="14"/>
      <color indexed="14"/>
      <name val="Times New Roman"/>
      <family val="1"/>
      <charset val="204"/>
    </font>
    <font>
      <b/>
      <sz val="14"/>
      <color indexed="12"/>
      <name val="Times New Roman"/>
      <family val="1"/>
      <charset val="204"/>
    </font>
    <font>
      <sz val="14"/>
      <color indexed="12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sz val="8"/>
      <name val="Times New Roman"/>
      <family val="1"/>
      <charset val="204"/>
    </font>
    <font>
      <sz val="16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i/>
      <sz val="10"/>
      <color indexed="8"/>
      <name val="Times New Roman"/>
      <family val="1"/>
      <charset val="204"/>
    </font>
    <font>
      <sz val="11"/>
      <name val="Times New Roman"/>
      <family val="1"/>
    </font>
    <font>
      <sz val="12"/>
      <color indexed="10"/>
      <name val="Times New Roman"/>
      <family val="1"/>
      <charset val="204"/>
    </font>
    <font>
      <sz val="11"/>
      <name val="Times New Roman"/>
      <charset val="204"/>
    </font>
    <font>
      <sz val="10"/>
      <name val="Times New Roman"/>
      <charset val="204"/>
    </font>
    <font>
      <sz val="8"/>
      <name val="Times New Roman"/>
      <charset val="204"/>
    </font>
    <font>
      <b/>
      <sz val="11"/>
      <name val="Times New Roman"/>
      <charset val="204"/>
    </font>
    <font>
      <sz val="7"/>
      <name val="Arial Cyr"/>
      <charset val="204"/>
    </font>
    <font>
      <b/>
      <sz val="14"/>
      <name val="Arial Cyr"/>
      <charset val="204"/>
    </font>
    <font>
      <sz val="14"/>
      <name val="Times New Roman"/>
      <charset val="204"/>
    </font>
    <font>
      <b/>
      <sz val="12"/>
      <name val="Times New Roman"/>
      <charset val="204"/>
    </font>
    <font>
      <b/>
      <sz val="13"/>
      <color indexed="10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7" fillId="0" borderId="0"/>
    <xf numFmtId="0" fontId="18" fillId="0" borderId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5" fillId="22" borderId="2" applyNumberFormat="0" applyAlignment="0" applyProtection="0"/>
    <xf numFmtId="0" fontId="10" fillId="22" borderId="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>
      <alignment vertical="top"/>
    </xf>
    <xf numFmtId="0" fontId="7" fillId="0" borderId="3" applyNumberFormat="0" applyFill="0" applyAlignment="0" applyProtection="0"/>
    <xf numFmtId="0" fontId="11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4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10" borderId="4" applyNumberFormat="0" applyFont="0" applyAlignment="0" applyProtection="0"/>
    <xf numFmtId="0" fontId="16" fillId="0" borderId="0"/>
  </cellStyleXfs>
  <cellXfs count="641">
    <xf numFmtId="0" fontId="0" fillId="0" borderId="0" xfId="0"/>
    <xf numFmtId="0" fontId="15" fillId="0" borderId="5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 applyProtection="1"/>
    <xf numFmtId="0" fontId="0" fillId="0" borderId="0" xfId="0" applyFill="1"/>
    <xf numFmtId="0" fontId="20" fillId="0" borderId="0" xfId="0" applyFont="1"/>
    <xf numFmtId="0" fontId="22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right"/>
    </xf>
    <xf numFmtId="0" fontId="0" fillId="0" borderId="0" xfId="0" applyFont="1"/>
    <xf numFmtId="0" fontId="14" fillId="0" borderId="5" xfId="0" applyFont="1" applyBorder="1"/>
    <xf numFmtId="0" fontId="27" fillId="0" borderId="0" xfId="0" applyFont="1" applyBorder="1" applyAlignment="1">
      <alignment horizontal="right"/>
    </xf>
    <xf numFmtId="0" fontId="0" fillId="23" borderId="0" xfId="0" applyFont="1" applyFill="1"/>
    <xf numFmtId="0" fontId="29" fillId="0" borderId="0" xfId="0" applyFont="1" applyBorder="1" applyAlignment="1">
      <alignment horizontal="right" vertical="center" wrapText="1"/>
    </xf>
    <xf numFmtId="0" fontId="14" fillId="0" borderId="0" xfId="0" applyFont="1"/>
    <xf numFmtId="0" fontId="0" fillId="0" borderId="0" xfId="0" applyFont="1" applyBorder="1"/>
    <xf numFmtId="2" fontId="0" fillId="0" borderId="0" xfId="0" applyNumberFormat="1" applyFont="1"/>
    <xf numFmtId="2" fontId="27" fillId="0" borderId="0" xfId="0" applyNumberFormat="1" applyFont="1" applyBorder="1" applyAlignment="1">
      <alignment horizontal="right"/>
    </xf>
    <xf numFmtId="2" fontId="0" fillId="0" borderId="0" xfId="0" applyNumberFormat="1" applyFont="1" applyBorder="1"/>
    <xf numFmtId="0" fontId="28" fillId="0" borderId="6" xfId="0" applyFont="1" applyBorder="1" applyAlignment="1">
      <alignment horizontal="center"/>
    </xf>
    <xf numFmtId="0" fontId="13" fillId="0" borderId="0" xfId="0" applyNumberFormat="1" applyFont="1" applyFill="1" applyAlignment="1" applyProtection="1"/>
    <xf numFmtId="0" fontId="13" fillId="0" borderId="0" xfId="0" applyFont="1" applyFill="1"/>
    <xf numFmtId="0" fontId="0" fillId="0" borderId="0" xfId="0" applyFont="1" applyFill="1" applyAlignment="1" applyProtection="1"/>
    <xf numFmtId="0" fontId="1" fillId="0" borderId="0" xfId="0" applyNumberFormat="1" applyFont="1" applyFill="1" applyAlignment="1" applyProtection="1">
      <alignment vertical="top"/>
    </xf>
    <xf numFmtId="0" fontId="0" fillId="0" borderId="0" xfId="0" applyFill="1" applyAlignment="1">
      <alignment vertical="top"/>
    </xf>
    <xf numFmtId="0" fontId="14" fillId="0" borderId="0" xfId="0" applyNumberFormat="1" applyFont="1" applyFill="1" applyAlignment="1" applyProtection="1">
      <alignment vertical="top"/>
    </xf>
    <xf numFmtId="0" fontId="14" fillId="0" borderId="0" xfId="0" applyFont="1" applyFill="1" applyAlignment="1">
      <alignment vertical="top"/>
    </xf>
    <xf numFmtId="0" fontId="36" fillId="0" borderId="0" xfId="0" applyFont="1"/>
    <xf numFmtId="0" fontId="39" fillId="0" borderId="0" xfId="0" applyNumberFormat="1" applyFont="1" applyFill="1" applyAlignment="1" applyProtection="1"/>
    <xf numFmtId="0" fontId="39" fillId="0" borderId="0" xfId="0" applyFont="1" applyFill="1"/>
    <xf numFmtId="0" fontId="0" fillId="23" borderId="0" xfId="0" applyFont="1" applyFill="1" applyBorder="1"/>
    <xf numFmtId="0" fontId="12" fillId="0" borderId="5" xfId="0" applyNumberFormat="1" applyFont="1" applyFill="1" applyBorder="1" applyAlignment="1" applyProtection="1">
      <alignment horizontal="center" vertical="center" wrapText="1"/>
    </xf>
    <xf numFmtId="0" fontId="24" fillId="0" borderId="5" xfId="0" applyNumberFormat="1" applyFont="1" applyFill="1" applyBorder="1" applyAlignment="1" applyProtection="1">
      <alignment vertical="top" wrapText="1"/>
    </xf>
    <xf numFmtId="0" fontId="14" fillId="0" borderId="0" xfId="0" applyNumberFormat="1" applyFont="1" applyFill="1" applyAlignment="1" applyProtection="1"/>
    <xf numFmtId="0" fontId="44" fillId="0" borderId="5" xfId="0" applyFont="1" applyBorder="1" applyAlignment="1">
      <alignment horizontal="right"/>
    </xf>
    <xf numFmtId="0" fontId="15" fillId="0" borderId="5" xfId="20" applyFont="1" applyBorder="1" applyAlignment="1">
      <alignment horizontal="right"/>
    </xf>
    <xf numFmtId="0" fontId="15" fillId="0" borderId="7" xfId="20" applyFont="1" applyBorder="1" applyAlignment="1">
      <alignment horizontal="center"/>
    </xf>
    <xf numFmtId="0" fontId="21" fillId="0" borderId="0" xfId="0" applyFont="1"/>
    <xf numFmtId="0" fontId="32" fillId="0" borderId="5" xfId="0" applyFont="1" applyBorder="1" applyAlignment="1">
      <alignment wrapText="1"/>
    </xf>
    <xf numFmtId="0" fontId="14" fillId="0" borderId="0" xfId="0" applyFont="1" applyFill="1"/>
    <xf numFmtId="0" fontId="24" fillId="0" borderId="7" xfId="0" applyNumberFormat="1" applyFont="1" applyFill="1" applyBorder="1" applyAlignment="1" applyProtection="1">
      <alignment horizontal="left" vertical="top"/>
    </xf>
    <xf numFmtId="0" fontId="41" fillId="0" borderId="7" xfId="0" applyNumberFormat="1" applyFont="1" applyFill="1" applyBorder="1" applyAlignment="1" applyProtection="1">
      <alignment horizontal="left" vertical="top"/>
    </xf>
    <xf numFmtId="0" fontId="26" fillId="0" borderId="7" xfId="0" applyNumberFormat="1" applyFont="1" applyFill="1" applyBorder="1" applyAlignment="1" applyProtection="1">
      <alignment horizontal="left" vertical="top"/>
    </xf>
    <xf numFmtId="0" fontId="23" fillId="0" borderId="5" xfId="0" applyFont="1" applyFill="1" applyBorder="1" applyAlignment="1">
      <alignment wrapText="1"/>
    </xf>
    <xf numFmtId="0" fontId="12" fillId="0" borderId="5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top" wrapText="1"/>
    </xf>
    <xf numFmtId="0" fontId="21" fillId="0" borderId="0" xfId="0" applyNumberFormat="1" applyFont="1" applyFill="1" applyAlignment="1" applyProtection="1"/>
    <xf numFmtId="0" fontId="21" fillId="0" borderId="0" xfId="0" applyFont="1" applyFill="1"/>
    <xf numFmtId="0" fontId="15" fillId="0" borderId="5" xfId="0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4" fontId="32" fillId="0" borderId="5" xfId="0" applyNumberFormat="1" applyFont="1" applyBorder="1" applyAlignment="1">
      <alignment wrapText="1"/>
    </xf>
    <xf numFmtId="0" fontId="1" fillId="0" borderId="0" xfId="0" applyFont="1" applyFill="1"/>
    <xf numFmtId="49" fontId="30" fillId="0" borderId="5" xfId="0" applyNumberFormat="1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justify" vertical="center" wrapText="1"/>
    </xf>
    <xf numFmtId="184" fontId="49" fillId="0" borderId="5" xfId="48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184" fontId="37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horizontal="left"/>
    </xf>
    <xf numFmtId="0" fontId="32" fillId="0" borderId="0" xfId="0" applyFont="1"/>
    <xf numFmtId="0" fontId="30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wrapText="1"/>
    </xf>
    <xf numFmtId="0" fontId="51" fillId="0" borderId="5" xfId="0" applyFont="1" applyFill="1" applyBorder="1" applyAlignment="1">
      <alignment vertical="center" wrapText="1"/>
    </xf>
    <xf numFmtId="4" fontId="32" fillId="0" borderId="5" xfId="0" applyNumberFormat="1" applyFont="1" applyFill="1" applyBorder="1" applyAlignment="1">
      <alignment wrapText="1"/>
    </xf>
    <xf numFmtId="0" fontId="54" fillId="0" borderId="0" xfId="0" applyFont="1" applyFill="1" applyAlignment="1">
      <alignment vertical="center" wrapText="1"/>
    </xf>
    <xf numFmtId="0" fontId="34" fillId="0" borderId="0" xfId="0" applyFont="1" applyFill="1" applyAlignment="1">
      <alignment horizontal="center" vertical="center" wrapText="1"/>
    </xf>
    <xf numFmtId="0" fontId="32" fillId="0" borderId="0" xfId="0" applyFont="1" applyFill="1" applyProtection="1">
      <protection locked="0"/>
    </xf>
    <xf numFmtId="0" fontId="34" fillId="0" borderId="0" xfId="0" applyFont="1" applyFill="1" applyAlignment="1" applyProtection="1">
      <alignment horizontal="center" wrapText="1"/>
      <protection locked="0"/>
    </xf>
    <xf numFmtId="0" fontId="68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Font="1" applyFill="1" applyProtection="1">
      <protection locked="0"/>
    </xf>
    <xf numFmtId="0" fontId="32" fillId="0" borderId="5" xfId="0" applyFont="1" applyFill="1" applyBorder="1" applyAlignment="1" applyProtection="1">
      <alignment horizontal="center" wrapText="1"/>
      <protection locked="0"/>
    </xf>
    <xf numFmtId="184" fontId="54" fillId="0" borderId="5" xfId="0" applyNumberFormat="1" applyFont="1" applyFill="1" applyBorder="1" applyAlignment="1" applyProtection="1">
      <alignment horizontal="center" wrapText="1"/>
      <protection locked="0"/>
    </xf>
    <xf numFmtId="184" fontId="54" fillId="0" borderId="8" xfId="0" applyNumberFormat="1" applyFont="1" applyFill="1" applyBorder="1" applyAlignment="1" applyProtection="1">
      <alignment horizontal="center" wrapText="1"/>
      <protection locked="0"/>
    </xf>
    <xf numFmtId="0" fontId="32" fillId="0" borderId="8" xfId="0" applyFont="1" applyFill="1" applyBorder="1" applyAlignment="1" applyProtection="1">
      <alignment wrapText="1"/>
      <protection locked="0"/>
    </xf>
    <xf numFmtId="201" fontId="54" fillId="0" borderId="5" xfId="0" applyNumberFormat="1" applyFont="1" applyFill="1" applyBorder="1" applyAlignment="1" applyProtection="1">
      <alignment horizontal="center"/>
      <protection locked="0"/>
    </xf>
    <xf numFmtId="184" fontId="54" fillId="0" borderId="0" xfId="0" applyNumberFormat="1" applyFont="1" applyFill="1" applyBorder="1" applyAlignment="1" applyProtection="1">
      <alignment horizontal="center"/>
      <protection locked="0"/>
    </xf>
    <xf numFmtId="184" fontId="54" fillId="0" borderId="8" xfId="0" applyNumberFormat="1" applyFont="1" applyFill="1" applyBorder="1" applyAlignment="1" applyProtection="1">
      <alignment horizontal="center"/>
      <protection locked="0"/>
    </xf>
    <xf numFmtId="184" fontId="54" fillId="0" borderId="5" xfId="0" applyNumberFormat="1" applyFont="1" applyFill="1" applyBorder="1" applyAlignment="1" applyProtection="1">
      <alignment horizontal="center"/>
      <protection locked="0"/>
    </xf>
    <xf numFmtId="0" fontId="32" fillId="0" borderId="7" xfId="0" applyFont="1" applyFill="1" applyBorder="1" applyAlignment="1" applyProtection="1">
      <alignment horizontal="center" wrapText="1"/>
      <protection locked="0"/>
    </xf>
    <xf numFmtId="0" fontId="32" fillId="0" borderId="9" xfId="0" applyFont="1" applyFill="1" applyBorder="1" applyAlignment="1" applyProtection="1">
      <alignment horizontal="center" wrapText="1"/>
      <protection locked="0"/>
    </xf>
    <xf numFmtId="0" fontId="32" fillId="0" borderId="10" xfId="0" applyFont="1" applyFill="1" applyBorder="1" applyAlignment="1" applyProtection="1">
      <alignment horizontal="center" wrapText="1"/>
      <protection locked="0"/>
    </xf>
    <xf numFmtId="187" fontId="3" fillId="0" borderId="0" xfId="0" applyNumberFormat="1" applyFont="1" applyFill="1" applyAlignment="1" applyProtection="1">
      <alignment horizontal="center"/>
      <protection locked="0"/>
    </xf>
    <xf numFmtId="0" fontId="32" fillId="0" borderId="0" xfId="0" applyFont="1" applyFill="1" applyBorder="1" applyProtection="1">
      <protection locked="0"/>
    </xf>
    <xf numFmtId="2" fontId="54" fillId="0" borderId="0" xfId="0" applyNumberFormat="1" applyFont="1" applyFill="1" applyBorder="1" applyAlignment="1" applyProtection="1">
      <alignment horizontal="center"/>
      <protection locked="0"/>
    </xf>
    <xf numFmtId="2" fontId="54" fillId="0" borderId="7" xfId="0" applyNumberFormat="1" applyFont="1" applyFill="1" applyBorder="1" applyAlignment="1" applyProtection="1">
      <alignment horizontal="center"/>
      <protection locked="0"/>
    </xf>
    <xf numFmtId="2" fontId="54" fillId="0" borderId="0" xfId="0" applyNumberFormat="1" applyFont="1" applyFill="1" applyBorder="1" applyAlignment="1" applyProtection="1">
      <alignment horizontal="center" wrapText="1"/>
      <protection locked="0"/>
    </xf>
    <xf numFmtId="2" fontId="54" fillId="0" borderId="7" xfId="0" applyNumberFormat="1" applyFont="1" applyFill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Protection="1">
      <protection locked="0"/>
    </xf>
    <xf numFmtId="0" fontId="68" fillId="0" borderId="0" xfId="0" applyFont="1" applyFill="1" applyBorder="1" applyProtection="1"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49" fontId="32" fillId="0" borderId="8" xfId="0" applyNumberFormat="1" applyFont="1" applyFill="1" applyBorder="1" applyAlignment="1" applyProtection="1">
      <alignment horizontal="center" wrapText="1"/>
      <protection locked="0"/>
    </xf>
    <xf numFmtId="0" fontId="56" fillId="0" borderId="11" xfId="0" applyFont="1" applyFill="1" applyBorder="1" applyAlignment="1" applyProtection="1">
      <alignment horizontal="center" vertical="center" wrapText="1"/>
      <protection locked="0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21" fillId="0" borderId="13" xfId="0" applyFont="1" applyFill="1" applyBorder="1" applyAlignment="1" applyProtection="1">
      <alignment horizontal="center" vertical="center" wrapText="1"/>
      <protection locked="0"/>
    </xf>
    <xf numFmtId="49" fontId="32" fillId="0" borderId="13" xfId="0" applyNumberFormat="1" applyFont="1" applyFill="1" applyBorder="1" applyAlignment="1" applyProtection="1">
      <alignment horizontal="center" wrapText="1"/>
      <protection locked="0"/>
    </xf>
    <xf numFmtId="0" fontId="54" fillId="0" borderId="5" xfId="0" applyFont="1" applyFill="1" applyBorder="1" applyAlignment="1" applyProtection="1">
      <alignment vertical="center"/>
      <protection locked="0"/>
    </xf>
    <xf numFmtId="0" fontId="58" fillId="0" borderId="5" xfId="53" applyFont="1" applyFill="1" applyBorder="1" applyAlignment="1" applyProtection="1">
      <alignment horizontal="left"/>
      <protection locked="0"/>
    </xf>
    <xf numFmtId="187" fontId="54" fillId="0" borderId="14" xfId="58" applyNumberFormat="1" applyFont="1" applyFill="1" applyBorder="1" applyAlignment="1" applyProtection="1">
      <alignment horizontal="center" vertical="center"/>
      <protection locked="0"/>
    </xf>
    <xf numFmtId="0" fontId="59" fillId="0" borderId="5" xfId="58" applyFont="1" applyFill="1" applyBorder="1" applyAlignment="1" applyProtection="1">
      <alignment horizontal="center"/>
      <protection locked="0"/>
    </xf>
    <xf numFmtId="1" fontId="54" fillId="0" borderId="5" xfId="58" applyNumberFormat="1" applyFont="1" applyFill="1" applyBorder="1" applyAlignment="1">
      <alignment horizontal="center"/>
    </xf>
    <xf numFmtId="1" fontId="54" fillId="0" borderId="5" xfId="0" applyNumberFormat="1" applyFont="1" applyFill="1" applyBorder="1" applyAlignment="1">
      <alignment horizontal="center"/>
    </xf>
    <xf numFmtId="0" fontId="54" fillId="0" borderId="14" xfId="0" applyFont="1" applyFill="1" applyBorder="1" applyAlignment="1" applyProtection="1">
      <alignment horizontal="center"/>
      <protection locked="0"/>
    </xf>
    <xf numFmtId="2" fontId="54" fillId="0" borderId="0" xfId="0" applyNumberFormat="1" applyFont="1" applyFill="1" applyBorder="1" applyAlignment="1">
      <alignment horizontal="center"/>
    </xf>
    <xf numFmtId="187" fontId="54" fillId="0" borderId="0" xfId="0" applyNumberFormat="1" applyFont="1" applyFill="1" applyBorder="1" applyAlignment="1"/>
    <xf numFmtId="2" fontId="54" fillId="0" borderId="5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/>
    <xf numFmtId="0" fontId="48" fillId="0" borderId="0" xfId="0" applyFont="1" applyFill="1" applyBorder="1"/>
    <xf numFmtId="187" fontId="54" fillId="0" borderId="5" xfId="58" applyNumberFormat="1" applyFont="1" applyFill="1" applyBorder="1" applyAlignment="1" applyProtection="1">
      <alignment horizontal="center" vertical="center"/>
      <protection locked="0"/>
    </xf>
    <xf numFmtId="1" fontId="54" fillId="0" borderId="5" xfId="0" applyNumberFormat="1" applyFont="1" applyFill="1" applyBorder="1" applyAlignment="1" applyProtection="1">
      <alignment horizontal="center"/>
      <protection locked="0"/>
    </xf>
    <xf numFmtId="187" fontId="54" fillId="0" borderId="5" xfId="0" applyNumberFormat="1" applyFont="1" applyFill="1" applyBorder="1" applyAlignment="1" applyProtection="1">
      <alignment horizontal="center"/>
      <protection locked="0"/>
    </xf>
    <xf numFmtId="0" fontId="59" fillId="0" borderId="14" xfId="0" applyFont="1" applyFill="1" applyBorder="1" applyAlignment="1" applyProtection="1">
      <alignment horizontal="center"/>
      <protection locked="0"/>
    </xf>
    <xf numFmtId="0" fontId="54" fillId="0" borderId="5" xfId="0" applyFont="1" applyFill="1" applyBorder="1"/>
    <xf numFmtId="187" fontId="54" fillId="0" borderId="5" xfId="0" applyNumberFormat="1" applyFont="1" applyFill="1" applyBorder="1" applyAlignment="1">
      <alignment horizontal="center"/>
    </xf>
    <xf numFmtId="0" fontId="56" fillId="0" borderId="0" xfId="0" applyFont="1" applyFill="1" applyBorder="1"/>
    <xf numFmtId="1" fontId="54" fillId="0" borderId="0" xfId="0" applyNumberFormat="1" applyFont="1" applyFill="1" applyBorder="1"/>
    <xf numFmtId="2" fontId="54" fillId="0" borderId="0" xfId="0" applyNumberFormat="1" applyFont="1" applyFill="1" applyBorder="1"/>
    <xf numFmtId="203" fontId="54" fillId="0" borderId="0" xfId="0" applyNumberFormat="1" applyFont="1" applyFill="1" applyBorder="1"/>
    <xf numFmtId="187" fontId="54" fillId="0" borderId="0" xfId="0" applyNumberFormat="1" applyFont="1" applyFill="1" applyBorder="1"/>
    <xf numFmtId="0" fontId="32" fillId="0" borderId="0" xfId="0" applyFont="1" applyFill="1" applyBorder="1"/>
    <xf numFmtId="1" fontId="32" fillId="0" borderId="0" xfId="0" applyNumberFormat="1" applyFont="1" applyFill="1" applyBorder="1"/>
    <xf numFmtId="187" fontId="32" fillId="0" borderId="0" xfId="0" applyNumberFormat="1" applyFont="1" applyFill="1" applyBorder="1"/>
    <xf numFmtId="0" fontId="21" fillId="0" borderId="0" xfId="0" applyFont="1" applyFill="1" applyProtection="1">
      <protection locked="0"/>
    </xf>
    <xf numFmtId="0" fontId="15" fillId="0" borderId="0" xfId="0" applyFont="1" applyFill="1" applyBorder="1" applyProtection="1">
      <protection locked="0"/>
    </xf>
    <xf numFmtId="0" fontId="21" fillId="0" borderId="0" xfId="0" applyFont="1" applyFill="1" applyBorder="1" applyProtection="1">
      <protection locked="0"/>
    </xf>
    <xf numFmtId="202" fontId="21" fillId="0" borderId="0" xfId="58" applyNumberFormat="1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56" fillId="0" borderId="0" xfId="0" applyFont="1" applyFill="1"/>
    <xf numFmtId="203" fontId="54" fillId="0" borderId="5" xfId="0" applyNumberFormat="1" applyFont="1" applyFill="1" applyBorder="1" applyAlignment="1">
      <alignment horizontal="center"/>
    </xf>
    <xf numFmtId="0" fontId="60" fillId="0" borderId="0" xfId="0" applyFont="1" applyFill="1" applyProtection="1">
      <protection locked="0"/>
    </xf>
    <xf numFmtId="0" fontId="61" fillId="0" borderId="0" xfId="0" applyFont="1" applyFill="1" applyProtection="1">
      <protection locked="0"/>
    </xf>
    <xf numFmtId="0" fontId="62" fillId="0" borderId="0" xfId="0" applyFont="1" applyFill="1" applyProtection="1">
      <protection locked="0"/>
    </xf>
    <xf numFmtId="0" fontId="21" fillId="0" borderId="10" xfId="0" applyFont="1" applyFill="1" applyBorder="1" applyAlignment="1" applyProtection="1">
      <alignment wrapText="1"/>
      <protection locked="0"/>
    </xf>
    <xf numFmtId="0" fontId="21" fillId="0" borderId="0" xfId="0" applyFont="1" applyFill="1" applyBorder="1" applyAlignment="1" applyProtection="1">
      <protection locked="0"/>
    </xf>
    <xf numFmtId="0" fontId="32" fillId="0" borderId="7" xfId="0" applyFont="1" applyFill="1" applyBorder="1" applyAlignment="1" applyProtection="1">
      <alignment wrapText="1"/>
      <protection locked="0"/>
    </xf>
    <xf numFmtId="0" fontId="32" fillId="0" borderId="10" xfId="0" applyFont="1" applyFill="1" applyBorder="1" applyAlignment="1" applyProtection="1">
      <alignment wrapText="1"/>
      <protection locked="0"/>
    </xf>
    <xf numFmtId="0" fontId="32" fillId="0" borderId="5" xfId="0" applyFont="1" applyFill="1" applyBorder="1" applyAlignment="1" applyProtection="1">
      <alignment wrapText="1"/>
      <protection locked="0"/>
    </xf>
    <xf numFmtId="0" fontId="32" fillId="0" borderId="15" xfId="0" applyFont="1" applyFill="1" applyBorder="1" applyAlignment="1" applyProtection="1">
      <alignment horizontal="center" wrapText="1"/>
      <protection locked="0"/>
    </xf>
    <xf numFmtId="0" fontId="34" fillId="0" borderId="5" xfId="0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Protection="1">
      <protection locked="0"/>
    </xf>
    <xf numFmtId="0" fontId="32" fillId="0" borderId="16" xfId="0" applyFont="1" applyFill="1" applyBorder="1" applyAlignment="1" applyProtection="1">
      <protection locked="0"/>
    </xf>
    <xf numFmtId="0" fontId="53" fillId="0" borderId="5" xfId="0" applyFont="1" applyFill="1" applyBorder="1" applyProtection="1">
      <protection locked="0"/>
    </xf>
    <xf numFmtId="187" fontId="32" fillId="0" borderId="5" xfId="0" applyNumberFormat="1" applyFont="1" applyFill="1" applyBorder="1" applyProtection="1">
      <protection locked="0"/>
    </xf>
    <xf numFmtId="0" fontId="54" fillId="0" borderId="5" xfId="0" applyFont="1" applyFill="1" applyBorder="1" applyAlignment="1" applyProtection="1">
      <alignment horizontal="center"/>
      <protection locked="0"/>
    </xf>
    <xf numFmtId="0" fontId="54" fillId="0" borderId="7" xfId="0" applyFont="1" applyFill="1" applyBorder="1" applyAlignment="1" applyProtection="1">
      <alignment wrapText="1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204" fontId="32" fillId="0" borderId="5" xfId="0" applyNumberFormat="1" applyFont="1" applyFill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horizontal="center" wrapText="1"/>
      <protection locked="0"/>
    </xf>
    <xf numFmtId="0" fontId="54" fillId="0" borderId="17" xfId="0" applyFont="1" applyFill="1" applyBorder="1" applyAlignment="1" applyProtection="1">
      <alignment horizontal="center"/>
      <protection locked="0"/>
    </xf>
    <xf numFmtId="0" fontId="32" fillId="0" borderId="18" xfId="0" applyFont="1" applyFill="1" applyBorder="1" applyAlignment="1" applyProtection="1">
      <protection locked="0"/>
    </xf>
    <xf numFmtId="0" fontId="32" fillId="0" borderId="17" xfId="0" applyFont="1" applyFill="1" applyBorder="1" applyAlignment="1" applyProtection="1">
      <alignment horizontal="center"/>
      <protection locked="0"/>
    </xf>
    <xf numFmtId="0" fontId="21" fillId="0" borderId="5" xfId="0" applyFont="1" applyFill="1" applyBorder="1" applyAlignment="1" applyProtection="1">
      <alignment horizontal="centerContinuous" vertical="center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19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21" xfId="0" applyFont="1" applyFill="1" applyBorder="1"/>
    <xf numFmtId="0" fontId="1" fillId="0" borderId="21" xfId="0" applyFont="1" applyFill="1" applyBorder="1"/>
    <xf numFmtId="0" fontId="54" fillId="0" borderId="14" xfId="0" applyFont="1" applyFill="1" applyBorder="1" applyAlignment="1" applyProtection="1">
      <alignment vertical="center"/>
      <protection locked="0"/>
    </xf>
    <xf numFmtId="0" fontId="32" fillId="0" borderId="5" xfId="53" applyFont="1" applyFill="1" applyBorder="1" applyAlignment="1" applyProtection="1">
      <alignment horizontal="left"/>
      <protection locked="0"/>
    </xf>
    <xf numFmtId="187" fontId="32" fillId="0" borderId="14" xfId="0" applyNumberFormat="1" applyFont="1" applyFill="1" applyBorder="1" applyAlignment="1"/>
    <xf numFmtId="187" fontId="32" fillId="0" borderId="14" xfId="0" applyNumberFormat="1" applyFont="1" applyFill="1" applyBorder="1" applyAlignment="1" applyProtection="1">
      <protection locked="0"/>
    </xf>
    <xf numFmtId="187" fontId="32" fillId="0" borderId="14" xfId="0" applyNumberFormat="1" applyFont="1" applyFill="1" applyBorder="1" applyProtection="1">
      <protection locked="0"/>
    </xf>
    <xf numFmtId="0" fontId="32" fillId="0" borderId="14" xfId="58" applyFont="1" applyFill="1" applyBorder="1" applyProtection="1">
      <protection locked="0"/>
    </xf>
    <xf numFmtId="0" fontId="32" fillId="0" borderId="14" xfId="58" applyFont="1" applyFill="1" applyBorder="1" applyAlignment="1" applyProtection="1">
      <protection locked="0"/>
    </xf>
    <xf numFmtId="0" fontId="32" fillId="0" borderId="14" xfId="0" applyFont="1" applyFill="1" applyBorder="1" applyAlignment="1" applyProtection="1">
      <alignment horizontal="center"/>
      <protection locked="0"/>
    </xf>
    <xf numFmtId="0" fontId="32" fillId="0" borderId="14" xfId="0" applyFont="1" applyFill="1" applyBorder="1" applyAlignment="1" applyProtection="1">
      <protection locked="0"/>
    </xf>
    <xf numFmtId="1" fontId="32" fillId="0" borderId="14" xfId="58" applyNumberFormat="1" applyFont="1" applyFill="1" applyBorder="1" applyAlignment="1"/>
    <xf numFmtId="1" fontId="32" fillId="0" borderId="14" xfId="0" applyNumberFormat="1" applyFont="1" applyFill="1" applyBorder="1" applyAlignment="1"/>
    <xf numFmtId="1" fontId="32" fillId="0" borderId="14" xfId="58" applyNumberFormat="1" applyFont="1" applyFill="1" applyBorder="1" applyAlignment="1" applyProtection="1">
      <protection locked="0"/>
    </xf>
    <xf numFmtId="2" fontId="32" fillId="0" borderId="14" xfId="0" applyNumberFormat="1" applyFont="1" applyFill="1" applyBorder="1" applyAlignment="1"/>
    <xf numFmtId="203" fontId="32" fillId="0" borderId="14" xfId="0" applyNumberFormat="1" applyFont="1" applyFill="1" applyBorder="1" applyAlignment="1" applyProtection="1">
      <protection locked="0"/>
    </xf>
    <xf numFmtId="203" fontId="3" fillId="0" borderId="14" xfId="58" applyNumberFormat="1" applyFont="1" applyFill="1" applyBorder="1" applyAlignment="1" applyProtection="1">
      <alignment horizontal="right" vertical="center"/>
      <protection locked="0"/>
    </xf>
    <xf numFmtId="0" fontId="54" fillId="0" borderId="14" xfId="0" applyFont="1" applyFill="1" applyBorder="1" applyAlignment="1" applyProtection="1">
      <protection locked="0"/>
    </xf>
    <xf numFmtId="187" fontId="54" fillId="0" borderId="14" xfId="0" applyNumberFormat="1" applyFont="1" applyFill="1" applyBorder="1" applyAlignment="1"/>
    <xf numFmtId="187" fontId="54" fillId="0" borderId="14" xfId="0" applyNumberFormat="1" applyFont="1" applyFill="1" applyBorder="1" applyAlignment="1" applyProtection="1">
      <protection locked="0"/>
    </xf>
    <xf numFmtId="203" fontId="54" fillId="0" borderId="14" xfId="0" applyNumberFormat="1" applyFont="1" applyFill="1" applyBorder="1" applyAlignment="1"/>
    <xf numFmtId="203" fontId="32" fillId="0" borderId="5" xfId="58" applyNumberFormat="1" applyFont="1" applyFill="1" applyBorder="1" applyAlignment="1" applyProtection="1">
      <alignment horizontal="right" vertical="center"/>
      <protection locked="0"/>
    </xf>
    <xf numFmtId="187" fontId="32" fillId="0" borderId="5" xfId="0" applyNumberFormat="1" applyFont="1" applyFill="1" applyBorder="1" applyAlignment="1" applyProtection="1">
      <protection locked="0"/>
    </xf>
    <xf numFmtId="187" fontId="32" fillId="0" borderId="5" xfId="0" applyNumberFormat="1" applyFont="1" applyFill="1" applyBorder="1" applyAlignment="1"/>
    <xf numFmtId="0" fontId="32" fillId="0" borderId="5" xfId="58" applyFont="1" applyFill="1" applyBorder="1" applyProtection="1">
      <protection locked="0"/>
    </xf>
    <xf numFmtId="0" fontId="32" fillId="0" borderId="5" xfId="58" applyFont="1" applyFill="1" applyBorder="1" applyAlignment="1" applyProtection="1">
      <protection locked="0"/>
    </xf>
    <xf numFmtId="0" fontId="32" fillId="0" borderId="5" xfId="0" applyFont="1" applyFill="1" applyBorder="1" applyAlignment="1" applyProtection="1">
      <protection locked="0"/>
    </xf>
    <xf numFmtId="1" fontId="32" fillId="0" borderId="5" xfId="58" applyNumberFormat="1" applyFont="1" applyFill="1" applyBorder="1" applyAlignment="1"/>
    <xf numFmtId="1" fontId="32" fillId="0" borderId="5" xfId="0" applyNumberFormat="1" applyFont="1" applyFill="1" applyBorder="1" applyAlignment="1"/>
    <xf numFmtId="1" fontId="32" fillId="0" borderId="5" xfId="58" applyNumberFormat="1" applyFont="1" applyFill="1" applyBorder="1" applyAlignment="1" applyProtection="1">
      <protection locked="0"/>
    </xf>
    <xf numFmtId="2" fontId="32" fillId="0" borderId="5" xfId="0" applyNumberFormat="1" applyFont="1" applyFill="1" applyBorder="1" applyAlignment="1"/>
    <xf numFmtId="203" fontId="32" fillId="0" borderId="5" xfId="0" applyNumberFormat="1" applyFont="1" applyFill="1" applyBorder="1" applyAlignment="1" applyProtection="1">
      <protection locked="0"/>
    </xf>
    <xf numFmtId="203" fontId="3" fillId="0" borderId="5" xfId="58" applyNumberFormat="1" applyFont="1" applyFill="1" applyBorder="1" applyAlignment="1" applyProtection="1">
      <alignment horizontal="right" vertical="center"/>
      <protection locked="0"/>
    </xf>
    <xf numFmtId="0" fontId="54" fillId="0" borderId="5" xfId="0" applyFont="1" applyFill="1" applyBorder="1" applyAlignment="1" applyProtection="1">
      <protection locked="0"/>
    </xf>
    <xf numFmtId="187" fontId="54" fillId="0" borderId="5" xfId="0" applyNumberFormat="1" applyFont="1" applyFill="1" applyBorder="1" applyAlignment="1"/>
    <xf numFmtId="187" fontId="54" fillId="0" borderId="5" xfId="0" applyNumberFormat="1" applyFont="1" applyFill="1" applyBorder="1" applyAlignment="1" applyProtection="1">
      <protection locked="0"/>
    </xf>
    <xf numFmtId="203" fontId="54" fillId="0" borderId="5" xfId="0" applyNumberFormat="1" applyFont="1" applyFill="1" applyBorder="1" applyAlignment="1"/>
    <xf numFmtId="0" fontId="65" fillId="0" borderId="5" xfId="58" applyNumberFormat="1" applyFont="1" applyFill="1" applyBorder="1" applyAlignment="1" applyProtection="1">
      <alignment horizontal="left" vertical="top" wrapText="1"/>
      <protection locked="0"/>
    </xf>
    <xf numFmtId="203" fontId="32" fillId="0" borderId="5" xfId="58" applyNumberFormat="1" applyFont="1" applyFill="1" applyBorder="1" applyAlignment="1" applyProtection="1">
      <alignment horizontal="right"/>
      <protection locked="0"/>
    </xf>
    <xf numFmtId="0" fontId="3" fillId="0" borderId="5" xfId="58" applyFont="1" applyFill="1" applyBorder="1" applyAlignment="1" applyProtection="1">
      <alignment horizontal="left" vertical="center"/>
      <protection locked="0"/>
    </xf>
    <xf numFmtId="1" fontId="32" fillId="0" borderId="5" xfId="0" applyNumberFormat="1" applyFont="1" applyFill="1" applyBorder="1" applyAlignment="1" applyProtection="1">
      <protection locked="0"/>
    </xf>
    <xf numFmtId="0" fontId="32" fillId="0" borderId="5" xfId="53" applyFont="1" applyFill="1" applyBorder="1" applyAlignment="1" applyProtection="1">
      <alignment horizontal="left" wrapText="1"/>
      <protection locked="0"/>
    </xf>
    <xf numFmtId="203" fontId="32" fillId="0" borderId="5" xfId="0" applyNumberFormat="1" applyFont="1" applyFill="1" applyBorder="1" applyAlignment="1"/>
    <xf numFmtId="2" fontId="32" fillId="0" borderId="5" xfId="0" applyNumberFormat="1" applyFont="1" applyFill="1" applyBorder="1" applyAlignment="1" applyProtection="1">
      <protection locked="0"/>
    </xf>
    <xf numFmtId="187" fontId="32" fillId="0" borderId="5" xfId="58" applyNumberFormat="1" applyFont="1" applyFill="1" applyBorder="1" applyAlignment="1"/>
    <xf numFmtId="0" fontId="32" fillId="0" borderId="14" xfId="0" applyFont="1" applyFill="1" applyBorder="1" applyProtection="1">
      <protection locked="0"/>
    </xf>
    <xf numFmtId="187" fontId="32" fillId="24" borderId="14" xfId="0" applyNumberFormat="1" applyFont="1" applyFill="1" applyBorder="1" applyAlignment="1"/>
    <xf numFmtId="0" fontId="65" fillId="0" borderId="5" xfId="54" applyNumberFormat="1" applyFont="1" applyFill="1" applyBorder="1" applyAlignment="1" applyProtection="1">
      <alignment horizontal="right" wrapText="1"/>
      <protection locked="0"/>
    </xf>
    <xf numFmtId="203" fontId="3" fillId="0" borderId="5" xfId="58" applyNumberFormat="1" applyFont="1" applyFill="1" applyBorder="1" applyAlignment="1" applyProtection="1">
      <alignment horizontal="right"/>
      <protection locked="0"/>
    </xf>
    <xf numFmtId="203" fontId="32" fillId="0" borderId="5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/>
    <xf numFmtId="0" fontId="32" fillId="0" borderId="5" xfId="0" applyFont="1" applyFill="1" applyBorder="1" applyAlignment="1"/>
    <xf numFmtId="0" fontId="54" fillId="0" borderId="5" xfId="0" applyFont="1" applyFill="1" applyBorder="1" applyAlignment="1"/>
    <xf numFmtId="0" fontId="32" fillId="0" borderId="5" xfId="0" applyFont="1" applyFill="1" applyBorder="1" applyAlignment="1">
      <alignment wrapText="1"/>
    </xf>
    <xf numFmtId="187" fontId="32" fillId="0" borderId="5" xfId="0" applyNumberFormat="1" applyFont="1" applyFill="1" applyBorder="1" applyAlignment="1" applyProtection="1">
      <alignment horizontal="center"/>
      <protection locked="0"/>
    </xf>
    <xf numFmtId="187" fontId="32" fillId="0" borderId="5" xfId="0" applyNumberFormat="1" applyFont="1" applyFill="1" applyBorder="1" applyAlignment="1" applyProtection="1">
      <alignment horizontal="right"/>
      <protection locked="0"/>
    </xf>
    <xf numFmtId="203" fontId="54" fillId="0" borderId="5" xfId="0" applyNumberFormat="1" applyFont="1" applyFill="1" applyBorder="1" applyAlignment="1" applyProtection="1">
      <protection locked="0"/>
    </xf>
    <xf numFmtId="1" fontId="32" fillId="0" borderId="0" xfId="0" applyNumberFormat="1" applyFont="1" applyFill="1" applyBorder="1" applyProtection="1">
      <protection locked="0"/>
    </xf>
    <xf numFmtId="187" fontId="32" fillId="0" borderId="0" xfId="0" applyNumberFormat="1" applyFont="1" applyFill="1" applyBorder="1" applyProtection="1">
      <protection locked="0"/>
    </xf>
    <xf numFmtId="203" fontId="32" fillId="0" borderId="0" xfId="0" applyNumberFormat="1" applyFont="1" applyFill="1" applyBorder="1"/>
    <xf numFmtId="203" fontId="54" fillId="0" borderId="0" xfId="0" applyNumberFormat="1" applyFont="1" applyFill="1" applyBorder="1" applyProtection="1">
      <protection locked="0"/>
    </xf>
    <xf numFmtId="0" fontId="3" fillId="0" borderId="0" xfId="0" applyFont="1" applyFill="1" applyAlignment="1">
      <alignment horizontal="left"/>
    </xf>
    <xf numFmtId="0" fontId="32" fillId="0" borderId="0" xfId="0" applyFont="1" applyFill="1"/>
    <xf numFmtId="187" fontId="32" fillId="0" borderId="0" xfId="0" applyNumberFormat="1" applyFont="1" applyFill="1" applyBorder="1" applyAlignment="1"/>
    <xf numFmtId="203" fontId="3" fillId="0" borderId="0" xfId="0" applyNumberFormat="1" applyFont="1" applyFill="1" applyBorder="1"/>
    <xf numFmtId="1" fontId="32" fillId="0" borderId="14" xfId="58" applyNumberFormat="1" applyFont="1" applyFill="1" applyBorder="1" applyAlignment="1" applyProtection="1">
      <alignment horizontal="center" vertical="center" wrapText="1"/>
      <protection locked="0"/>
    </xf>
    <xf numFmtId="1" fontId="32" fillId="0" borderId="14" xfId="0" applyNumberFormat="1" applyFont="1" applyFill="1" applyBorder="1" applyAlignment="1" applyProtection="1">
      <alignment horizontal="center" vertical="center" wrapText="1"/>
      <protection locked="0"/>
    </xf>
    <xf numFmtId="203" fontId="32" fillId="0" borderId="14" xfId="0" applyNumberFormat="1" applyFont="1" applyFill="1" applyBorder="1" applyAlignment="1" applyProtection="1">
      <alignment horizontal="center" vertical="center" wrapText="1"/>
      <protection locked="0"/>
    </xf>
    <xf numFmtId="203" fontId="32" fillId="0" borderId="14" xfId="0" applyNumberFormat="1" applyFont="1" applyFill="1" applyBorder="1" applyAlignment="1" applyProtection="1">
      <alignment horizontal="center" vertical="center"/>
      <protection locked="0"/>
    </xf>
    <xf numFmtId="203" fontId="3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Fill="1" applyBorder="1" applyAlignment="1" applyProtection="1">
      <alignment vertical="center" wrapText="1"/>
      <protection locked="0"/>
    </xf>
    <xf numFmtId="1" fontId="32" fillId="0" borderId="14" xfId="58" applyNumberFormat="1" applyFont="1" applyFill="1" applyBorder="1" applyAlignment="1" applyProtection="1">
      <alignment vertical="center" wrapText="1"/>
      <protection locked="0"/>
    </xf>
    <xf numFmtId="0" fontId="32" fillId="0" borderId="0" xfId="58" applyFont="1" applyFill="1" applyBorder="1" applyAlignment="1" applyProtection="1">
      <alignment vertical="center"/>
      <protection locked="0"/>
    </xf>
    <xf numFmtId="0" fontId="32" fillId="0" borderId="0" xfId="0" applyFont="1" applyFill="1" applyBorder="1" applyAlignment="1" applyProtection="1">
      <alignment vertical="center"/>
      <protection locked="0"/>
    </xf>
    <xf numFmtId="187" fontId="32" fillId="0" borderId="14" xfId="0" applyNumberFormat="1" applyFont="1" applyFill="1" applyBorder="1" applyAlignment="1" applyProtection="1">
      <alignment vertical="center" wrapText="1"/>
      <protection locked="0"/>
    </xf>
    <xf numFmtId="187" fontId="32" fillId="0" borderId="0" xfId="0" applyNumberFormat="1" applyFont="1" applyFill="1" applyBorder="1" applyAlignment="1" applyProtection="1">
      <alignment vertical="center" wrapText="1"/>
      <protection locked="0"/>
    </xf>
    <xf numFmtId="187" fontId="32" fillId="0" borderId="0" xfId="0" applyNumberFormat="1" applyFont="1" applyFill="1" applyBorder="1" applyAlignment="1" applyProtection="1">
      <alignment vertical="center"/>
      <protection locked="0"/>
    </xf>
    <xf numFmtId="187" fontId="3" fillId="0" borderId="14" xfId="0" applyNumberFormat="1" applyFont="1" applyFill="1" applyBorder="1" applyAlignment="1" applyProtection="1">
      <alignment vertical="center" wrapText="1"/>
      <protection locked="0"/>
    </xf>
    <xf numFmtId="187" fontId="66" fillId="0" borderId="0" xfId="0" applyNumberFormat="1" applyFont="1" applyFill="1" applyBorder="1" applyProtection="1">
      <protection locked="0"/>
    </xf>
    <xf numFmtId="203" fontId="21" fillId="0" borderId="0" xfId="0" applyNumberFormat="1" applyFont="1" applyFill="1" applyBorder="1" applyProtection="1">
      <protection locked="0"/>
    </xf>
    <xf numFmtId="187" fontId="21" fillId="0" borderId="0" xfId="0" applyNumberFormat="1" applyFont="1" applyFill="1" applyBorder="1" applyProtection="1">
      <protection locked="0"/>
    </xf>
    <xf numFmtId="1" fontId="32" fillId="0" borderId="5" xfId="58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58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horizontal="center" vertical="center"/>
      <protection locked="0"/>
    </xf>
    <xf numFmtId="1" fontId="32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2" fillId="0" borderId="0" xfId="0" applyNumberFormat="1" applyFont="1" applyFill="1" applyBorder="1" applyAlignment="1" applyProtection="1">
      <alignment horizontal="center" vertical="center"/>
      <protection locked="0"/>
    </xf>
    <xf numFmtId="1" fontId="32" fillId="0" borderId="5" xfId="0" applyNumberFormat="1" applyFont="1" applyFill="1" applyBorder="1" applyAlignment="1" applyProtection="1">
      <alignment vertical="center"/>
      <protection locked="0"/>
    </xf>
    <xf numFmtId="187" fontId="32" fillId="0" borderId="5" xfId="0" applyNumberFormat="1" applyFont="1" applyFill="1" applyBorder="1" applyAlignment="1" applyProtection="1">
      <alignment vertical="center"/>
      <protection locked="0"/>
    </xf>
    <xf numFmtId="203" fontId="32" fillId="0" borderId="5" xfId="0" applyNumberFormat="1" applyFont="1" applyFill="1" applyBorder="1" applyAlignment="1" applyProtection="1">
      <alignment vertical="center"/>
      <protection locked="0"/>
    </xf>
    <xf numFmtId="203" fontId="32" fillId="0" borderId="14" xfId="0" applyNumberFormat="1" applyFont="1" applyFill="1" applyBorder="1" applyAlignment="1" applyProtection="1">
      <alignment wrapText="1"/>
      <protection locked="0"/>
    </xf>
    <xf numFmtId="0" fontId="32" fillId="0" borderId="0" xfId="0" applyFont="1" applyFill="1" applyAlignment="1" applyProtection="1">
      <alignment wrapText="1"/>
      <protection locked="0"/>
    </xf>
    <xf numFmtId="0" fontId="21" fillId="0" borderId="0" xfId="0" applyFont="1" applyFill="1" applyAlignment="1" applyProtection="1">
      <alignment wrapText="1"/>
      <protection locked="0"/>
    </xf>
    <xf numFmtId="203" fontId="21" fillId="0" borderId="0" xfId="0" applyNumberFormat="1" applyFont="1" applyFill="1" applyProtection="1">
      <protection locked="0"/>
    </xf>
    <xf numFmtId="0" fontId="3" fillId="0" borderId="0" xfId="0" applyFont="1" applyFill="1" applyProtection="1">
      <protection locked="0"/>
    </xf>
    <xf numFmtId="0" fontId="66" fillId="0" borderId="5" xfId="0" applyFont="1" applyFill="1" applyBorder="1" applyAlignment="1" applyProtection="1">
      <alignment vertical="center"/>
      <protection locked="0"/>
    </xf>
    <xf numFmtId="187" fontId="66" fillId="0" borderId="5" xfId="0" applyNumberFormat="1" applyFont="1" applyFill="1" applyBorder="1" applyAlignment="1" applyProtection="1">
      <alignment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187" fontId="32" fillId="0" borderId="0" xfId="0" applyNumberFormat="1" applyFont="1" applyFill="1" applyProtection="1">
      <protection locked="0"/>
    </xf>
    <xf numFmtId="0" fontId="21" fillId="0" borderId="0" xfId="58" applyFont="1" applyFill="1" applyProtection="1">
      <protection locked="0"/>
    </xf>
    <xf numFmtId="187" fontId="32" fillId="0" borderId="0" xfId="58" applyNumberFormat="1" applyFont="1" applyFill="1" applyProtection="1">
      <protection locked="0"/>
    </xf>
    <xf numFmtId="1" fontId="32" fillId="0" borderId="0" xfId="58" applyNumberFormat="1" applyFont="1" applyFill="1" applyBorder="1" applyProtection="1">
      <protection locked="0"/>
    </xf>
    <xf numFmtId="187" fontId="32" fillId="0" borderId="0" xfId="58" applyNumberFormat="1" applyFont="1" applyFill="1" applyBorder="1" applyProtection="1">
      <protection locked="0"/>
    </xf>
    <xf numFmtId="202" fontId="32" fillId="0" borderId="0" xfId="58" applyNumberFormat="1" applyFont="1" applyFill="1" applyBorder="1" applyProtection="1">
      <protection locked="0"/>
    </xf>
    <xf numFmtId="2" fontId="32" fillId="0" borderId="0" xfId="58" applyNumberFormat="1" applyFont="1" applyFill="1" applyBorder="1" applyProtection="1">
      <protection locked="0"/>
    </xf>
    <xf numFmtId="2" fontId="32" fillId="0" borderId="0" xfId="58" applyNumberFormat="1" applyFont="1" applyFill="1" applyProtection="1">
      <protection locked="0"/>
    </xf>
    <xf numFmtId="2" fontId="21" fillId="0" borderId="0" xfId="58" applyNumberFormat="1" applyFont="1" applyFill="1" applyProtection="1">
      <protection locked="0"/>
    </xf>
    <xf numFmtId="203" fontId="21" fillId="0" borderId="0" xfId="58" applyNumberFormat="1" applyFont="1" applyFill="1" applyProtection="1">
      <protection locked="0"/>
    </xf>
    <xf numFmtId="2" fontId="21" fillId="0" borderId="0" xfId="58" applyNumberFormat="1" applyFont="1" applyFill="1" applyBorder="1" applyProtection="1">
      <protection locked="0"/>
    </xf>
    <xf numFmtId="187" fontId="21" fillId="0" borderId="0" xfId="58" applyNumberFormat="1" applyFont="1" applyFill="1" applyBorder="1" applyProtection="1">
      <protection locked="0"/>
    </xf>
    <xf numFmtId="0" fontId="1" fillId="0" borderId="0" xfId="58" applyFont="1" applyFill="1" applyBorder="1" applyProtection="1">
      <protection locked="0"/>
    </xf>
    <xf numFmtId="0" fontId="32" fillId="0" borderId="0" xfId="58" applyFont="1" applyFill="1" applyProtection="1">
      <protection locked="0"/>
    </xf>
    <xf numFmtId="187" fontId="21" fillId="0" borderId="0" xfId="58" applyNumberFormat="1" applyFont="1" applyFill="1" applyProtection="1">
      <protection locked="0"/>
    </xf>
    <xf numFmtId="0" fontId="32" fillId="0" borderId="0" xfId="58" applyFont="1" applyFill="1" applyBorder="1" applyProtection="1">
      <protection locked="0"/>
    </xf>
    <xf numFmtId="0" fontId="21" fillId="0" borderId="0" xfId="58" applyFont="1" applyFill="1" applyBorder="1" applyProtection="1">
      <protection locked="0"/>
    </xf>
    <xf numFmtId="0" fontId="3" fillId="0" borderId="0" xfId="0" applyFont="1" applyFill="1" applyAlignment="1" applyProtection="1">
      <alignment vertical="center" wrapText="1"/>
      <protection locked="0"/>
    </xf>
    <xf numFmtId="0" fontId="54" fillId="0" borderId="0" xfId="0" applyFont="1" applyFill="1" applyBorder="1" applyProtection="1">
      <protection locked="0"/>
    </xf>
    <xf numFmtId="187" fontId="21" fillId="0" borderId="0" xfId="0" applyNumberFormat="1" applyFont="1" applyFill="1" applyProtection="1">
      <protection locked="0"/>
    </xf>
    <xf numFmtId="187" fontId="3" fillId="0" borderId="5" xfId="0" applyNumberFormat="1" applyFont="1" applyFill="1" applyBorder="1" applyAlignment="1" applyProtection="1">
      <alignment horizontal="center"/>
      <protection locked="0"/>
    </xf>
    <xf numFmtId="203" fontId="32" fillId="25" borderId="14" xfId="58" applyNumberFormat="1" applyFont="1" applyFill="1" applyBorder="1" applyAlignment="1" applyProtection="1">
      <alignment horizontal="right" vertical="center"/>
      <protection locked="0"/>
    </xf>
    <xf numFmtId="203" fontId="32" fillId="25" borderId="5" xfId="58" applyNumberFormat="1" applyFont="1" applyFill="1" applyBorder="1" applyAlignment="1" applyProtection="1">
      <alignment horizontal="right" vertical="center"/>
      <protection locked="0"/>
    </xf>
    <xf numFmtId="187" fontId="32" fillId="25" borderId="5" xfId="0" applyNumberFormat="1" applyFont="1" applyFill="1" applyBorder="1" applyProtection="1">
      <protection locked="0"/>
    </xf>
    <xf numFmtId="187" fontId="32" fillId="25" borderId="5" xfId="0" applyNumberFormat="1" applyFont="1" applyFill="1" applyBorder="1" applyAlignment="1"/>
    <xf numFmtId="0" fontId="32" fillId="25" borderId="5" xfId="0" applyFont="1" applyFill="1" applyBorder="1" applyAlignment="1" applyProtection="1">
      <protection locked="0"/>
    </xf>
    <xf numFmtId="187" fontId="32" fillId="25" borderId="5" xfId="0" applyNumberFormat="1" applyFont="1" applyFill="1" applyBorder="1" applyAlignment="1" applyProtection="1">
      <protection locked="0"/>
    </xf>
    <xf numFmtId="0" fontId="32" fillId="25" borderId="5" xfId="0" applyFont="1" applyFill="1" applyBorder="1" applyAlignment="1" applyProtection="1">
      <alignment horizontal="center"/>
      <protection locked="0"/>
    </xf>
    <xf numFmtId="0" fontId="32" fillId="25" borderId="14" xfId="0" applyFont="1" applyFill="1" applyBorder="1" applyAlignment="1" applyProtection="1">
      <protection locked="0"/>
    </xf>
    <xf numFmtId="1" fontId="32" fillId="25" borderId="5" xfId="0" applyNumberFormat="1" applyFont="1" applyFill="1" applyBorder="1" applyAlignment="1" applyProtection="1">
      <protection locked="0"/>
    </xf>
    <xf numFmtId="1" fontId="32" fillId="25" borderId="5" xfId="58" applyNumberFormat="1" applyFont="1" applyFill="1" applyBorder="1" applyAlignment="1"/>
    <xf numFmtId="0" fontId="32" fillId="25" borderId="5" xfId="58" applyFont="1" applyFill="1" applyBorder="1" applyAlignment="1" applyProtection="1">
      <protection locked="0"/>
    </xf>
    <xf numFmtId="1" fontId="32" fillId="25" borderId="5" xfId="58" applyNumberFormat="1" applyFont="1" applyFill="1" applyBorder="1" applyAlignment="1" applyProtection="1">
      <protection locked="0"/>
    </xf>
    <xf numFmtId="2" fontId="32" fillId="25" borderId="5" xfId="0" applyNumberFormat="1" applyFont="1" applyFill="1" applyBorder="1" applyAlignment="1"/>
    <xf numFmtId="187" fontId="32" fillId="25" borderId="14" xfId="0" applyNumberFormat="1" applyFont="1" applyFill="1" applyBorder="1" applyAlignment="1"/>
    <xf numFmtId="203" fontId="48" fillId="0" borderId="0" xfId="0" applyNumberFormat="1" applyFont="1" applyFill="1" applyBorder="1"/>
    <xf numFmtId="187" fontId="54" fillId="0" borderId="0" xfId="0" applyNumberFormat="1" applyFont="1" applyFill="1" applyBorder="1" applyAlignment="1">
      <alignment horizontal="center"/>
    </xf>
    <xf numFmtId="187" fontId="55" fillId="0" borderId="5" xfId="0" applyNumberFormat="1" applyFont="1" applyFill="1" applyBorder="1" applyAlignment="1">
      <alignment horizontal="center"/>
    </xf>
    <xf numFmtId="203" fontId="73" fillId="0" borderId="0" xfId="0" applyNumberFormat="1" applyFont="1" applyFill="1" applyBorder="1" applyProtection="1">
      <protection locked="0"/>
    </xf>
    <xf numFmtId="0" fontId="73" fillId="0" borderId="0" xfId="0" applyFont="1" applyFill="1" applyBorder="1" applyProtection="1">
      <protection locked="0"/>
    </xf>
    <xf numFmtId="202" fontId="68" fillId="0" borderId="0" xfId="58" applyNumberFormat="1" applyFont="1" applyFill="1" applyBorder="1" applyProtection="1">
      <protection locked="0"/>
    </xf>
    <xf numFmtId="2" fontId="54" fillId="0" borderId="5" xfId="0" applyNumberFormat="1" applyFont="1" applyFill="1" applyBorder="1" applyAlignment="1" applyProtection="1">
      <alignment horizontal="center"/>
      <protection locked="0"/>
    </xf>
    <xf numFmtId="2" fontId="54" fillId="0" borderId="5" xfId="0" applyNumberFormat="1" applyFont="1" applyFill="1" applyBorder="1" applyAlignment="1" applyProtection="1">
      <alignment horizontal="center" wrapText="1"/>
      <protection locked="0"/>
    </xf>
    <xf numFmtId="49" fontId="3" fillId="0" borderId="5" xfId="0" applyNumberFormat="1" applyFont="1" applyBorder="1" applyAlignment="1">
      <alignment horizontal="center" vertical="center" wrapText="1"/>
    </xf>
    <xf numFmtId="0" fontId="3" fillId="23" borderId="5" xfId="0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right" vertical="center"/>
    </xf>
    <xf numFmtId="0" fontId="14" fillId="0" borderId="0" xfId="0" applyNumberFormat="1" applyFont="1" applyFill="1" applyBorder="1" applyAlignment="1" applyProtection="1"/>
    <xf numFmtId="0" fontId="24" fillId="0" borderId="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21" fillId="0" borderId="0" xfId="0" applyFont="1" applyFill="1" applyAlignment="1">
      <alignment vertical="center" wrapText="1"/>
    </xf>
    <xf numFmtId="0" fontId="14" fillId="0" borderId="0" xfId="0" applyNumberFormat="1" applyFont="1" applyFill="1" applyAlignment="1" applyProtection="1">
      <alignment vertical="center"/>
    </xf>
    <xf numFmtId="0" fontId="48" fillId="0" borderId="5" xfId="0" applyFont="1" applyFill="1" applyBorder="1" applyAlignment="1">
      <alignment horizontal="center" vertical="center" wrapText="1"/>
    </xf>
    <xf numFmtId="49" fontId="48" fillId="0" borderId="5" xfId="0" applyNumberFormat="1" applyFont="1" applyFill="1" applyBorder="1" applyAlignment="1">
      <alignment horizontal="center" vertical="center" wrapText="1"/>
    </xf>
    <xf numFmtId="184" fontId="37" fillId="0" borderId="5" xfId="48" applyNumberFormat="1" applyFont="1" applyFill="1" applyBorder="1" applyAlignment="1">
      <alignment vertical="center"/>
    </xf>
    <xf numFmtId="49" fontId="24" fillId="0" borderId="5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184" fontId="38" fillId="0" borderId="5" xfId="48" applyNumberFormat="1" applyFont="1" applyFill="1" applyBorder="1" applyAlignment="1">
      <alignment vertical="center"/>
    </xf>
    <xf numFmtId="0" fontId="26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justify" vertical="center" wrapText="1"/>
    </xf>
    <xf numFmtId="0" fontId="48" fillId="0" borderId="0" xfId="0" applyNumberFormat="1" applyFont="1" applyFill="1" applyAlignment="1" applyProtection="1"/>
    <xf numFmtId="0" fontId="48" fillId="0" borderId="0" xfId="0" applyFont="1" applyFill="1"/>
    <xf numFmtId="184" fontId="51" fillId="0" borderId="5" xfId="48" applyNumberFormat="1" applyFont="1" applyFill="1" applyBorder="1" applyAlignment="1">
      <alignment vertical="center" wrapText="1"/>
    </xf>
    <xf numFmtId="184" fontId="52" fillId="0" borderId="5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2" fillId="0" borderId="0" xfId="0" applyFont="1" applyFill="1" applyAlignment="1">
      <alignment vertical="center"/>
    </xf>
    <xf numFmtId="0" fontId="14" fillId="0" borderId="0" xfId="0" applyNumberFormat="1" applyFont="1" applyFill="1" applyBorder="1" applyAlignment="1" applyProtection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3" fillId="0" borderId="22" xfId="0" applyNumberFormat="1" applyFont="1" applyFill="1" applyBorder="1" applyAlignment="1" applyProtection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 vertical="top"/>
    </xf>
    <xf numFmtId="0" fontId="1" fillId="0" borderId="0" xfId="0" applyNumberFormat="1" applyFont="1" applyFill="1" applyBorder="1" applyAlignment="1" applyProtection="1"/>
    <xf numFmtId="0" fontId="24" fillId="0" borderId="5" xfId="0" applyNumberFormat="1" applyFont="1" applyFill="1" applyBorder="1" applyAlignment="1" applyProtection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1" fillId="0" borderId="0" xfId="0" applyNumberFormat="1" applyFont="1" applyFill="1" applyAlignment="1" applyProtection="1">
      <alignment vertical="center"/>
    </xf>
    <xf numFmtId="184" fontId="37" fillId="0" borderId="5" xfId="48" applyNumberFormat="1" applyFont="1" applyBorder="1" applyAlignment="1">
      <alignment vertical="center"/>
    </xf>
    <xf numFmtId="0" fontId="1" fillId="0" borderId="0" xfId="0" applyFont="1" applyFill="1" applyAlignment="1">
      <alignment vertical="center"/>
    </xf>
    <xf numFmtId="0" fontId="30" fillId="0" borderId="0" xfId="0" applyNumberFormat="1" applyFont="1" applyFill="1" applyAlignment="1" applyProtection="1"/>
    <xf numFmtId="0" fontId="30" fillId="0" borderId="5" xfId="0" applyFont="1" applyBorder="1" applyAlignment="1">
      <alignment horizontal="center" vertical="center" wrapText="1"/>
    </xf>
    <xf numFmtId="49" fontId="30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horizontal="justify" vertical="center" wrapText="1"/>
    </xf>
    <xf numFmtId="184" fontId="49" fillId="0" borderId="5" xfId="0" applyNumberFormat="1" applyFont="1" applyBorder="1" applyAlignment="1">
      <alignment vertical="justify"/>
    </xf>
    <xf numFmtId="0" fontId="30" fillId="0" borderId="0" xfId="0" applyFont="1" applyFill="1"/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26" fillId="0" borderId="0" xfId="0" applyNumberFormat="1" applyFont="1" applyFill="1" applyAlignment="1" applyProtection="1">
      <alignment vertical="center" wrapText="1"/>
    </xf>
    <xf numFmtId="0" fontId="74" fillId="0" borderId="0" xfId="0" applyNumberFormat="1" applyFont="1" applyFill="1" applyAlignment="1" applyProtection="1"/>
    <xf numFmtId="0" fontId="74" fillId="0" borderId="0" xfId="0" applyFont="1" applyFill="1"/>
    <xf numFmtId="0" fontId="75" fillId="0" borderId="0" xfId="0" applyNumberFormat="1" applyFont="1" applyFill="1" applyAlignment="1" applyProtection="1"/>
    <xf numFmtId="0" fontId="75" fillId="0" borderId="0" xfId="0" applyFont="1" applyFill="1"/>
    <xf numFmtId="0" fontId="76" fillId="0" borderId="22" xfId="0" applyNumberFormat="1" applyFont="1" applyFill="1" applyBorder="1" applyAlignment="1" applyProtection="1">
      <alignment vertical="center"/>
    </xf>
    <xf numFmtId="0" fontId="77" fillId="0" borderId="5" xfId="0" applyNumberFormat="1" applyFont="1" applyFill="1" applyBorder="1" applyAlignment="1" applyProtection="1">
      <alignment horizontal="center" vertical="center" wrapText="1"/>
    </xf>
    <xf numFmtId="0" fontId="77" fillId="0" borderId="5" xfId="0" applyNumberFormat="1" applyFont="1" applyFill="1" applyBorder="1" applyAlignment="1" applyProtection="1">
      <alignment horizontal="left" vertical="center" wrapText="1"/>
    </xf>
    <xf numFmtId="4" fontId="77" fillId="0" borderId="5" xfId="0" applyNumberFormat="1" applyFont="1" applyFill="1" applyBorder="1" applyAlignment="1" applyProtection="1">
      <alignment horizontal="center" vertical="center" wrapText="1"/>
    </xf>
    <xf numFmtId="0" fontId="75" fillId="0" borderId="0" xfId="0" applyNumberFormat="1" applyFont="1" applyFill="1" applyAlignment="1" applyProtection="1">
      <alignment vertical="center" wrapText="1"/>
    </xf>
    <xf numFmtId="0" fontId="75" fillId="0" borderId="0" xfId="0" applyFont="1" applyFill="1" applyAlignment="1">
      <alignment vertical="center" wrapText="1"/>
    </xf>
    <xf numFmtId="0" fontId="24" fillId="0" borderId="5" xfId="0" applyNumberFormat="1" applyFont="1" applyFill="1" applyBorder="1" applyAlignment="1" applyProtection="1">
      <alignment vertical="center" wrapText="1"/>
    </xf>
    <xf numFmtId="4" fontId="24" fillId="0" borderId="5" xfId="0" applyNumberFormat="1" applyFont="1" applyFill="1" applyBorder="1" applyAlignment="1" applyProtection="1">
      <alignment horizontal="center" vertical="center" wrapText="1"/>
    </xf>
    <xf numFmtId="4" fontId="26" fillId="0" borderId="5" xfId="0" applyNumberFormat="1" applyFont="1" applyFill="1" applyBorder="1" applyAlignment="1" applyProtection="1">
      <alignment horizontal="center" vertical="center" wrapText="1"/>
    </xf>
    <xf numFmtId="0" fontId="26" fillId="0" borderId="0" xfId="0" applyNumberFormat="1" applyFont="1" applyFill="1" applyAlignment="1" applyProtection="1">
      <alignment wrapText="1"/>
    </xf>
    <xf numFmtId="0" fontId="26" fillId="0" borderId="0" xfId="0" applyFont="1" applyFill="1" applyAlignment="1">
      <alignment wrapText="1"/>
    </xf>
    <xf numFmtId="0" fontId="24" fillId="0" borderId="5" xfId="52" applyFont="1" applyBorder="1" applyAlignment="1">
      <alignment horizontal="center" vertical="center"/>
    </xf>
    <xf numFmtId="0" fontId="24" fillId="0" borderId="5" xfId="52" applyFont="1" applyBorder="1" applyAlignment="1"/>
    <xf numFmtId="4" fontId="31" fillId="0" borderId="5" xfId="0" applyNumberFormat="1" applyFont="1" applyBorder="1" applyAlignment="1">
      <alignment horizontal="center" vertical="center" wrapText="1"/>
    </xf>
    <xf numFmtId="0" fontId="26" fillId="0" borderId="5" xfId="0" applyNumberFormat="1" applyFont="1" applyFill="1" applyBorder="1" applyAlignment="1" applyProtection="1">
      <alignment horizontal="center" vertical="center" wrapText="1"/>
    </xf>
    <xf numFmtId="0" fontId="26" fillId="0" borderId="5" xfId="52" applyFont="1" applyBorder="1" applyAlignment="1">
      <alignment wrapText="1"/>
    </xf>
    <xf numFmtId="0" fontId="26" fillId="0" borderId="5" xfId="52" applyFont="1" applyBorder="1" applyAlignment="1">
      <alignment horizontal="center" vertical="center"/>
    </xf>
    <xf numFmtId="0" fontId="75" fillId="0" borderId="0" xfId="0" applyNumberFormat="1" applyFont="1" applyFill="1" applyAlignment="1" applyProtection="1">
      <alignment wrapText="1"/>
    </xf>
    <xf numFmtId="0" fontId="75" fillId="0" borderId="0" xfId="0" applyFont="1" applyFill="1" applyAlignment="1">
      <alignment wrapText="1"/>
    </xf>
    <xf numFmtId="0" fontId="24" fillId="0" borderId="5" xfId="52" applyFont="1" applyBorder="1" applyAlignment="1">
      <alignment wrapText="1"/>
    </xf>
    <xf numFmtId="0" fontId="26" fillId="0" borderId="5" xfId="0" applyNumberFormat="1" applyFont="1" applyFill="1" applyBorder="1" applyAlignment="1" applyProtection="1">
      <alignment vertical="center" wrapText="1"/>
    </xf>
    <xf numFmtId="4" fontId="35" fillId="0" borderId="5" xfId="0" applyNumberFormat="1" applyFont="1" applyBorder="1" applyAlignment="1">
      <alignment horizontal="center" vertical="center" wrapText="1"/>
    </xf>
    <xf numFmtId="0" fontId="26" fillId="0" borderId="5" xfId="52" applyFont="1" applyBorder="1" applyAlignment="1"/>
    <xf numFmtId="0" fontId="24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wrapText="1"/>
    </xf>
    <xf numFmtId="0" fontId="74" fillId="0" borderId="5" xfId="0" applyFont="1" applyBorder="1" applyAlignment="1">
      <alignment horizontal="center" vertical="center"/>
    </xf>
    <xf numFmtId="4" fontId="71" fillId="0" borderId="5" xfId="0" applyNumberFormat="1" applyFont="1" applyBorder="1" applyAlignment="1">
      <alignment horizontal="center" vertical="center" wrapText="1"/>
    </xf>
    <xf numFmtId="0" fontId="1" fillId="0" borderId="0" xfId="0" applyNumberFormat="1" applyFont="1" applyFill="1" applyAlignment="1" applyProtection="1">
      <alignment wrapText="1"/>
    </xf>
    <xf numFmtId="0" fontId="1" fillId="0" borderId="0" xfId="0" applyFont="1" applyFill="1" applyAlignment="1">
      <alignment wrapText="1"/>
    </xf>
    <xf numFmtId="0" fontId="24" fillId="0" borderId="5" xfId="0" applyNumberFormat="1" applyFont="1" applyFill="1" applyBorder="1" applyAlignment="1" applyProtection="1">
      <alignment horizontal="left" vertical="center" wrapText="1"/>
    </xf>
    <xf numFmtId="0" fontId="26" fillId="0" borderId="5" xfId="0" applyNumberFormat="1" applyFont="1" applyFill="1" applyBorder="1" applyAlignment="1" applyProtection="1">
      <alignment horizontal="left" vertical="center" wrapText="1"/>
    </xf>
    <xf numFmtId="0" fontId="26" fillId="0" borderId="5" xfId="0" applyFont="1" applyFill="1" applyBorder="1" applyAlignment="1">
      <alignment horizontal="left" vertical="top" wrapText="1"/>
    </xf>
    <xf numFmtId="0" fontId="72" fillId="0" borderId="5" xfId="0" applyFont="1" applyBorder="1" applyAlignment="1">
      <alignment horizontal="center" vertical="center" wrapText="1"/>
    </xf>
    <xf numFmtId="4" fontId="31" fillId="0" borderId="5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>
      <alignment wrapText="1"/>
    </xf>
    <xf numFmtId="0" fontId="75" fillId="0" borderId="0" xfId="0" applyNumberFormat="1" applyFont="1" applyFill="1" applyBorder="1" applyAlignment="1" applyProtection="1">
      <alignment horizontal="center" vertical="center" wrapText="1"/>
    </xf>
    <xf numFmtId="0" fontId="75" fillId="0" borderId="0" xfId="0" applyNumberFormat="1" applyFont="1" applyFill="1" applyBorder="1" applyAlignment="1" applyProtection="1"/>
    <xf numFmtId="0" fontId="12" fillId="0" borderId="0" xfId="0" applyNumberFormat="1" applyFont="1" applyFill="1" applyAlignment="1" applyProtection="1"/>
    <xf numFmtId="0" fontId="3" fillId="0" borderId="0" xfId="0" applyFont="1"/>
    <xf numFmtId="0" fontId="3" fillId="0" borderId="0" xfId="0" applyNumberFormat="1" applyFont="1" applyFill="1" applyAlignment="1" applyProtection="1"/>
    <xf numFmtId="4" fontId="24" fillId="0" borderId="10" xfId="0" applyNumberFormat="1" applyFont="1" applyFill="1" applyBorder="1" applyAlignment="1" applyProtection="1">
      <alignment horizontal="right" vertical="top"/>
    </xf>
    <xf numFmtId="4" fontId="42" fillId="0" borderId="5" xfId="0" applyNumberFormat="1" applyFont="1" applyFill="1" applyBorder="1" applyAlignment="1">
      <alignment vertical="top" wrapText="1"/>
    </xf>
    <xf numFmtId="4" fontId="26" fillId="0" borderId="5" xfId="0" applyNumberFormat="1" applyFont="1" applyFill="1" applyBorder="1" applyAlignment="1" applyProtection="1">
      <alignment vertical="top"/>
    </xf>
    <xf numFmtId="4" fontId="41" fillId="0" borderId="10" xfId="0" applyNumberFormat="1" applyFont="1" applyFill="1" applyBorder="1" applyAlignment="1" applyProtection="1">
      <alignment horizontal="right" vertical="top"/>
    </xf>
    <xf numFmtId="4" fontId="26" fillId="0" borderId="10" xfId="0" applyNumberFormat="1" applyFont="1" applyFill="1" applyBorder="1" applyAlignment="1" applyProtection="1">
      <alignment horizontal="right" vertical="top"/>
    </xf>
    <xf numFmtId="4" fontId="31" fillId="0" borderId="5" xfId="0" applyNumberFormat="1" applyFont="1" applyFill="1" applyBorder="1" applyAlignment="1">
      <alignment vertical="top" wrapText="1"/>
    </xf>
    <xf numFmtId="0" fontId="21" fillId="0" borderId="5" xfId="0" applyFont="1" applyBorder="1" applyAlignment="1">
      <alignment wrapText="1"/>
    </xf>
    <xf numFmtId="2" fontId="49" fillId="0" borderId="5" xfId="0" applyNumberFormat="1" applyFont="1" applyBorder="1" applyAlignment="1">
      <alignment horizontal="center" vertical="justify"/>
    </xf>
    <xf numFmtId="2" fontId="15" fillId="0" borderId="5" xfId="0" applyNumberFormat="1" applyFont="1" applyFill="1" applyBorder="1" applyAlignment="1" applyProtection="1">
      <alignment vertical="center" wrapText="1"/>
    </xf>
    <xf numFmtId="2" fontId="49" fillId="0" borderId="5" xfId="48" applyNumberFormat="1" applyFont="1" applyFill="1" applyBorder="1" applyAlignment="1">
      <alignment vertical="center"/>
    </xf>
    <xf numFmtId="2" fontId="37" fillId="0" borderId="5" xfId="48" applyNumberFormat="1" applyFont="1" applyFill="1" applyBorder="1" applyAlignment="1">
      <alignment vertical="center"/>
    </xf>
    <xf numFmtId="2" fontId="38" fillId="0" borderId="5" xfId="48" applyNumberFormat="1" applyFont="1" applyFill="1" applyBorder="1" applyAlignment="1">
      <alignment vertical="center"/>
    </xf>
    <xf numFmtId="2" fontId="50" fillId="0" borderId="5" xfId="48" applyNumberFormat="1" applyFont="1" applyFill="1" applyBorder="1" applyAlignment="1">
      <alignment vertical="center"/>
    </xf>
    <xf numFmtId="2" fontId="51" fillId="0" borderId="5" xfId="48" applyNumberFormat="1" applyFont="1" applyFill="1" applyBorder="1" applyAlignment="1">
      <alignment vertical="center"/>
    </xf>
    <xf numFmtId="2" fontId="35" fillId="0" borderId="5" xfId="48" applyNumberFormat="1" applyFont="1" applyFill="1" applyBorder="1" applyAlignment="1">
      <alignment vertical="center"/>
    </xf>
    <xf numFmtId="2" fontId="49" fillId="0" borderId="5" xfId="0" applyNumberFormat="1" applyFont="1" applyFill="1" applyBorder="1" applyAlignment="1">
      <alignment vertical="center"/>
    </xf>
    <xf numFmtId="0" fontId="26" fillId="0" borderId="5" xfId="0" applyFont="1" applyBorder="1" applyAlignment="1">
      <alignment horizontal="center" vertical="top" wrapText="1"/>
    </xf>
    <xf numFmtId="1" fontId="3" fillId="0" borderId="0" xfId="0" applyNumberFormat="1" applyFont="1" applyFill="1" applyBorder="1"/>
    <xf numFmtId="0" fontId="54" fillId="0" borderId="7" xfId="0" applyFont="1" applyFill="1" applyBorder="1" applyAlignment="1" applyProtection="1">
      <alignment horizontal="center"/>
      <protection locked="0"/>
    </xf>
    <xf numFmtId="0" fontId="54" fillId="0" borderId="7" xfId="0" applyFont="1" applyFill="1" applyBorder="1" applyAlignment="1" applyProtection="1">
      <alignment horizontal="center" wrapText="1"/>
      <protection locked="0"/>
    </xf>
    <xf numFmtId="203" fontId="54" fillId="0" borderId="7" xfId="0" applyNumberFormat="1" applyFont="1" applyFill="1" applyBorder="1" applyAlignment="1" applyProtection="1">
      <alignment horizontal="center" wrapText="1"/>
      <protection locked="0"/>
    </xf>
    <xf numFmtId="0" fontId="15" fillId="0" borderId="5" xfId="0" applyFont="1" applyBorder="1" applyAlignment="1">
      <alignment horizontal="center" vertical="center" wrapText="1"/>
    </xf>
    <xf numFmtId="0" fontId="15" fillId="0" borderId="5" xfId="0" quotePrefix="1" applyFont="1" applyFill="1" applyBorder="1" applyAlignment="1">
      <alignment horizontal="center" vertical="center" wrapText="1"/>
    </xf>
    <xf numFmtId="2" fontId="15" fillId="0" borderId="5" xfId="0" applyNumberFormat="1" applyFont="1" applyFill="1" applyBorder="1" applyAlignment="1">
      <alignment horizontal="center" vertical="center" wrapText="1"/>
    </xf>
    <xf numFmtId="2" fontId="15" fillId="0" borderId="5" xfId="0" quotePrefix="1" applyNumberFormat="1" applyFont="1" applyFill="1" applyBorder="1" applyAlignment="1">
      <alignment vertical="center" wrapText="1"/>
    </xf>
    <xf numFmtId="0" fontId="12" fillId="0" borderId="5" xfId="0" quotePrefix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center" vertical="center" wrapText="1"/>
    </xf>
    <xf numFmtId="2" fontId="12" fillId="0" borderId="5" xfId="0" quotePrefix="1" applyNumberFormat="1" applyFont="1" applyBorder="1" applyAlignment="1">
      <alignment vertical="center" wrapText="1"/>
    </xf>
    <xf numFmtId="2" fontId="12" fillId="0" borderId="5" xfId="0" quotePrefix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0" fontId="1" fillId="0" borderId="5" xfId="0" quotePrefix="1" applyFont="1" applyBorder="1" applyAlignment="1">
      <alignment horizontal="center" vertical="center" wrapText="1"/>
    </xf>
    <xf numFmtId="2" fontId="1" fillId="0" borderId="5" xfId="0" quotePrefix="1" applyNumberFormat="1" applyFont="1" applyBorder="1" applyAlignment="1">
      <alignment horizontal="center" vertical="center" wrapText="1"/>
    </xf>
    <xf numFmtId="2" fontId="1" fillId="0" borderId="5" xfId="0" quotePrefix="1" applyNumberFormat="1" applyFont="1" applyBorder="1" applyAlignment="1">
      <alignment vertical="center" wrapText="1"/>
    </xf>
    <xf numFmtId="2" fontId="15" fillId="0" borderId="5" xfId="0" applyNumberFormat="1" applyFont="1" applyBorder="1" applyAlignment="1">
      <alignment vertical="center" wrapText="1"/>
    </xf>
    <xf numFmtId="2" fontId="15" fillId="0" borderId="5" xfId="0" applyNumberFormat="1" applyFont="1" applyBorder="1" applyAlignment="1">
      <alignment horizontal="center" vertical="center" wrapText="1"/>
    </xf>
    <xf numFmtId="2" fontId="26" fillId="0" borderId="5" xfId="0" applyNumberFormat="1" applyFont="1" applyBorder="1" applyAlignment="1">
      <alignment horizontal="center" vertical="center" wrapText="1"/>
    </xf>
    <xf numFmtId="2" fontId="31" fillId="0" borderId="5" xfId="48" applyNumberFormat="1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wrapText="1"/>
    </xf>
    <xf numFmtId="184" fontId="37" fillId="0" borderId="5" xfId="48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Alignment="1" applyProtection="1">
      <alignment horizontal="center" vertical="center" wrapText="1"/>
    </xf>
    <xf numFmtId="0" fontId="21" fillId="0" borderId="0" xfId="0" applyFont="1" applyFill="1" applyAlignment="1">
      <alignment horizontal="center"/>
    </xf>
    <xf numFmtId="0" fontId="32" fillId="0" borderId="5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wrapText="1"/>
    </xf>
    <xf numFmtId="4" fontId="3" fillId="0" borderId="5" xfId="0" applyNumberFormat="1" applyFont="1" applyFill="1" applyBorder="1" applyAlignment="1">
      <alignment wrapText="1"/>
    </xf>
    <xf numFmtId="0" fontId="54" fillId="0" borderId="0" xfId="0" applyFont="1" applyFill="1" applyBorder="1"/>
    <xf numFmtId="0" fontId="32" fillId="0" borderId="0" xfId="0" applyFont="1" applyFill="1" applyBorder="1" applyAlignment="1">
      <alignment wrapText="1"/>
    </xf>
    <xf numFmtId="203" fontId="54" fillId="0" borderId="0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/>
    </xf>
    <xf numFmtId="187" fontId="34" fillId="0" borderId="5" xfId="0" applyNumberFormat="1" applyFont="1" applyFill="1" applyBorder="1" applyAlignment="1">
      <alignment horizontal="center"/>
    </xf>
    <xf numFmtId="203" fontId="34" fillId="0" borderId="5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23" borderId="0" xfId="0" applyFill="1"/>
    <xf numFmtId="0" fontId="17" fillId="0" borderId="0" xfId="0" applyFont="1"/>
    <xf numFmtId="0" fontId="78" fillId="0" borderId="0" xfId="0" applyFont="1"/>
    <xf numFmtId="0" fontId="3" fillId="0" borderId="5" xfId="0" applyFont="1" applyFill="1" applyBorder="1" applyAlignment="1"/>
    <xf numFmtId="187" fontId="3" fillId="0" borderId="5" xfId="0" applyNumberFormat="1" applyFont="1" applyFill="1" applyBorder="1" applyAlignment="1"/>
    <xf numFmtId="1" fontId="3" fillId="0" borderId="5" xfId="0" applyNumberFormat="1" applyFont="1" applyFill="1" applyBorder="1" applyAlignment="1"/>
    <xf numFmtId="187" fontId="3" fillId="0" borderId="5" xfId="0" applyNumberFormat="1" applyFont="1" applyFill="1" applyBorder="1" applyAlignment="1">
      <alignment horizontal="right"/>
    </xf>
    <xf numFmtId="1" fontId="3" fillId="0" borderId="5" xfId="0" applyNumberFormat="1" applyFont="1" applyFill="1" applyBorder="1" applyAlignment="1" applyProtection="1">
      <protection locked="0"/>
    </xf>
    <xf numFmtId="2" fontId="3" fillId="0" borderId="5" xfId="0" applyNumberFormat="1" applyFont="1" applyFill="1" applyBorder="1" applyAlignment="1"/>
    <xf numFmtId="203" fontId="3" fillId="0" borderId="5" xfId="0" applyNumberFormat="1" applyFont="1" applyFill="1" applyBorder="1" applyAlignment="1"/>
    <xf numFmtId="187" fontId="3" fillId="0" borderId="14" xfId="0" applyNumberFormat="1" applyFont="1" applyFill="1" applyBorder="1" applyAlignment="1"/>
    <xf numFmtId="0" fontId="72" fillId="0" borderId="5" xfId="0" applyNumberFormat="1" applyFont="1" applyFill="1" applyBorder="1" applyAlignment="1">
      <alignment horizontal="justify" vertical="top" wrapText="1"/>
    </xf>
    <xf numFmtId="0" fontId="26" fillId="0" borderId="5" xfId="0" applyNumberFormat="1" applyFont="1" applyFill="1" applyBorder="1" applyAlignment="1">
      <alignment horizontal="left" vertical="top" wrapText="1"/>
    </xf>
    <xf numFmtId="0" fontId="25" fillId="0" borderId="0" xfId="0" applyNumberFormat="1" applyFont="1" applyFill="1" applyAlignment="1" applyProtection="1">
      <alignment vertical="center"/>
    </xf>
    <xf numFmtId="0" fontId="21" fillId="0" borderId="22" xfId="0" applyNumberFormat="1" applyFont="1" applyFill="1" applyBorder="1" applyAlignment="1" applyProtection="1">
      <alignment vertical="center"/>
    </xf>
    <xf numFmtId="0" fontId="3" fillId="0" borderId="5" xfId="0" applyFont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4" fontId="15" fillId="0" borderId="5" xfId="0" applyNumberFormat="1" applyFont="1" applyFill="1" applyBorder="1" applyAlignment="1" applyProtection="1">
      <alignment horizontal="center" vertical="center" wrapText="1"/>
    </xf>
    <xf numFmtId="4" fontId="50" fillId="0" borderId="5" xfId="0" applyNumberFormat="1" applyFont="1" applyFill="1" applyBorder="1" applyAlignment="1">
      <alignment horizontal="center" vertical="center" wrapText="1"/>
    </xf>
    <xf numFmtId="4" fontId="50" fillId="0" borderId="5" xfId="0" applyNumberFormat="1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24" fillId="0" borderId="5" xfId="52" applyFont="1" applyBorder="1" applyAlignment="1">
      <alignment horizontal="left" wrapText="1"/>
    </xf>
    <xf numFmtId="0" fontId="74" fillId="0" borderId="0" xfId="0" applyFont="1"/>
    <xf numFmtId="0" fontId="28" fillId="0" borderId="0" xfId="0" applyFont="1" applyAlignment="1">
      <alignment horizontal="left"/>
    </xf>
    <xf numFmtId="0" fontId="81" fillId="0" borderId="0" xfId="0" applyFont="1"/>
    <xf numFmtId="2" fontId="81" fillId="0" borderId="0" xfId="0" applyNumberFormat="1" applyFont="1"/>
    <xf numFmtId="0" fontId="26" fillId="26" borderId="5" xfId="0" applyFont="1" applyFill="1" applyBorder="1" applyAlignment="1">
      <alignment horizontal="center" vertical="center" wrapText="1"/>
    </xf>
    <xf numFmtId="0" fontId="24" fillId="0" borderId="5" xfId="0" quotePrefix="1" applyFont="1" applyBorder="1" applyAlignment="1">
      <alignment horizontal="center" vertical="center" wrapText="1"/>
    </xf>
    <xf numFmtId="2" fontId="26" fillId="0" borderId="5" xfId="0" quotePrefix="1" applyNumberFormat="1" applyFont="1" applyBorder="1" applyAlignment="1">
      <alignment horizontal="center" vertical="center" wrapText="1"/>
    </xf>
    <xf numFmtId="2" fontId="26" fillId="0" borderId="5" xfId="0" applyNumberFormat="1" applyFont="1" applyBorder="1" applyAlignment="1">
      <alignment vertical="center" wrapText="1"/>
    </xf>
    <xf numFmtId="49" fontId="24" fillId="0" borderId="5" xfId="0" applyNumberFormat="1" applyFont="1" applyBorder="1" applyAlignment="1">
      <alignment horizontal="center" vertical="center" wrapText="1"/>
    </xf>
    <xf numFmtId="49" fontId="26" fillId="0" borderId="5" xfId="0" applyNumberFormat="1" applyFont="1" applyBorder="1" applyAlignment="1">
      <alignment horizontal="center" vertical="center" wrapText="1"/>
    </xf>
    <xf numFmtId="0" fontId="26" fillId="0" borderId="22" xfId="0" applyNumberFormat="1" applyFont="1" applyFill="1" applyBorder="1" applyAlignment="1" applyProtection="1">
      <alignment vertical="center"/>
    </xf>
    <xf numFmtId="0" fontId="48" fillId="0" borderId="0" xfId="0" applyFont="1" applyFill="1" applyBorder="1" applyAlignment="1">
      <alignment horizontal="center" vertical="center" wrapText="1"/>
    </xf>
    <xf numFmtId="49" fontId="48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justify" vertical="center" wrapText="1"/>
    </xf>
    <xf numFmtId="184" fontId="52" fillId="0" borderId="0" xfId="0" applyNumberFormat="1" applyFont="1" applyFill="1" applyBorder="1" applyAlignment="1">
      <alignment vertical="center"/>
    </xf>
    <xf numFmtId="2" fontId="49" fillId="0" borderId="0" xfId="0" applyNumberFormat="1" applyFont="1" applyFill="1" applyBorder="1" applyAlignment="1">
      <alignment vertical="center"/>
    </xf>
    <xf numFmtId="0" fontId="30" fillId="0" borderId="5" xfId="0" quotePrefix="1" applyFont="1" applyBorder="1" applyAlignment="1">
      <alignment horizontal="center" vertical="center" wrapText="1"/>
    </xf>
    <xf numFmtId="2" fontId="30" fillId="0" borderId="5" xfId="0" applyNumberFormat="1" applyFont="1" applyBorder="1" applyAlignment="1">
      <alignment horizontal="center" vertical="center" wrapText="1"/>
    </xf>
    <xf numFmtId="2" fontId="30" fillId="0" borderId="5" xfId="0" quotePrefix="1" applyNumberFormat="1" applyFont="1" applyBorder="1" applyAlignment="1">
      <alignment vertical="center" wrapText="1"/>
    </xf>
    <xf numFmtId="201" fontId="30" fillId="26" borderId="5" xfId="0" applyNumberFormat="1" applyFont="1" applyFill="1" applyBorder="1" applyAlignment="1">
      <alignment vertical="center" wrapText="1"/>
    </xf>
    <xf numFmtId="2" fontId="30" fillId="0" borderId="5" xfId="0" applyNumberFormat="1" applyFont="1" applyFill="1" applyBorder="1" applyAlignment="1">
      <alignment vertical="center" wrapText="1"/>
    </xf>
    <xf numFmtId="4" fontId="30" fillId="26" borderId="5" xfId="0" applyNumberFormat="1" applyFont="1" applyFill="1" applyBorder="1" applyAlignment="1">
      <alignment vertical="center" wrapText="1"/>
    </xf>
    <xf numFmtId="2" fontId="30" fillId="0" borderId="5" xfId="0" quotePrefix="1" applyNumberFormat="1" applyFont="1" applyBorder="1" applyAlignment="1">
      <alignment horizontal="center" vertical="center" wrapText="1"/>
    </xf>
    <xf numFmtId="2" fontId="30" fillId="0" borderId="5" xfId="0" applyNumberFormat="1" applyFont="1" applyBorder="1" applyAlignment="1">
      <alignment vertical="center" wrapText="1"/>
    </xf>
    <xf numFmtId="0" fontId="30" fillId="0" borderId="5" xfId="0" quotePrefix="1" applyFont="1" applyFill="1" applyBorder="1" applyAlignment="1">
      <alignment horizontal="center" vertical="center" wrapText="1"/>
    </xf>
    <xf numFmtId="2" fontId="30" fillId="0" borderId="5" xfId="0" applyNumberFormat="1" applyFont="1" applyFill="1" applyBorder="1" applyAlignment="1">
      <alignment horizontal="center" vertical="center" wrapText="1"/>
    </xf>
    <xf numFmtId="0" fontId="48" fillId="0" borderId="5" xfId="0" quotePrefix="1" applyFont="1" applyBorder="1" applyAlignment="1">
      <alignment horizontal="center" vertical="center" wrapText="1"/>
    </xf>
    <xf numFmtId="2" fontId="48" fillId="0" borderId="5" xfId="0" quotePrefix="1" applyNumberFormat="1" applyFont="1" applyBorder="1" applyAlignment="1">
      <alignment horizontal="center" vertical="center" wrapText="1"/>
    </xf>
    <xf numFmtId="2" fontId="48" fillId="0" borderId="5" xfId="0" quotePrefix="1" applyNumberFormat="1" applyFont="1" applyBorder="1" applyAlignment="1">
      <alignment vertical="center" wrapText="1"/>
    </xf>
    <xf numFmtId="2" fontId="48" fillId="0" borderId="5" xfId="0" applyNumberFormat="1" applyFont="1" applyBorder="1" applyAlignment="1">
      <alignment vertical="center" wrapText="1"/>
    </xf>
    <xf numFmtId="4" fontId="48" fillId="26" borderId="5" xfId="0" applyNumberFormat="1" applyFont="1" applyFill="1" applyBorder="1" applyAlignment="1">
      <alignment vertical="center" wrapText="1"/>
    </xf>
    <xf numFmtId="2" fontId="48" fillId="0" borderId="5" xfId="0" applyNumberFormat="1" applyFont="1" applyFill="1" applyBorder="1" applyAlignment="1">
      <alignment vertical="center" wrapText="1"/>
    </xf>
    <xf numFmtId="0" fontId="30" fillId="23" borderId="5" xfId="0" quotePrefix="1" applyFont="1" applyFill="1" applyBorder="1" applyAlignment="1">
      <alignment horizontal="center" vertical="center" wrapText="1"/>
    </xf>
    <xf numFmtId="0" fontId="30" fillId="23" borderId="5" xfId="0" applyFont="1" applyFill="1" applyBorder="1" applyAlignment="1">
      <alignment horizontal="center" vertical="center" wrapText="1"/>
    </xf>
    <xf numFmtId="2" fontId="30" fillId="23" borderId="5" xfId="0" applyNumberFormat="1" applyFont="1" applyFill="1" applyBorder="1" applyAlignment="1">
      <alignment horizontal="center" vertical="center" wrapText="1"/>
    </xf>
    <xf numFmtId="2" fontId="30" fillId="23" borderId="5" xfId="0" applyNumberFormat="1" applyFont="1" applyFill="1" applyBorder="1" applyAlignment="1">
      <alignment vertical="center" wrapText="1"/>
    </xf>
    <xf numFmtId="2" fontId="48" fillId="23" borderId="5" xfId="0" applyNumberFormat="1" applyFont="1" applyFill="1" applyBorder="1" applyAlignment="1">
      <alignment vertical="center" wrapText="1"/>
    </xf>
    <xf numFmtId="49" fontId="48" fillId="0" borderId="5" xfId="0" applyNumberFormat="1" applyFont="1" applyBorder="1" applyAlignment="1">
      <alignment horizontal="center" vertical="center" wrapText="1"/>
    </xf>
    <xf numFmtId="49" fontId="30" fillId="0" borderId="5" xfId="0" quotePrefix="1" applyNumberFormat="1" applyFont="1" applyBorder="1" applyAlignment="1">
      <alignment horizontal="center" vertical="center" wrapText="1"/>
    </xf>
    <xf numFmtId="201" fontId="48" fillId="26" borderId="5" xfId="0" applyNumberFormat="1" applyFont="1" applyFill="1" applyBorder="1" applyAlignment="1">
      <alignment vertical="center" wrapText="1"/>
    </xf>
    <xf numFmtId="2" fontId="30" fillId="0" borderId="5" xfId="0" quotePrefix="1" applyNumberFormat="1" applyFont="1" applyFill="1" applyBorder="1" applyAlignment="1">
      <alignment vertical="center" wrapText="1"/>
    </xf>
    <xf numFmtId="2" fontId="82" fillId="0" borderId="5" xfId="0" applyNumberFormat="1" applyFont="1" applyFill="1" applyBorder="1" applyAlignment="1">
      <alignment vertical="center" wrapText="1"/>
    </xf>
    <xf numFmtId="0" fontId="48" fillId="0" borderId="5" xfId="0" quotePrefix="1" applyFont="1" applyFill="1" applyBorder="1" applyAlignment="1">
      <alignment horizontal="center" vertical="center" wrapText="1"/>
    </xf>
    <xf numFmtId="2" fontId="48" fillId="0" borderId="5" xfId="0" quotePrefix="1" applyNumberFormat="1" applyFont="1" applyFill="1" applyBorder="1" applyAlignment="1">
      <alignment horizontal="center" vertical="center" wrapText="1"/>
    </xf>
    <xf numFmtId="1" fontId="48" fillId="0" borderId="5" xfId="0" quotePrefix="1" applyNumberFormat="1" applyFont="1" applyBorder="1" applyAlignment="1">
      <alignment horizontal="center" vertical="center" wrapText="1"/>
    </xf>
    <xf numFmtId="0" fontId="30" fillId="26" borderId="5" xfId="0" applyFont="1" applyFill="1" applyBorder="1" applyAlignment="1">
      <alignment horizontal="center" vertical="center" wrapText="1"/>
    </xf>
    <xf numFmtId="0" fontId="30" fillId="26" borderId="5" xfId="0" quotePrefix="1" applyFont="1" applyFill="1" applyBorder="1" applyAlignment="1">
      <alignment horizontal="center" vertical="center" wrapText="1"/>
    </xf>
    <xf numFmtId="2" fontId="30" fillId="26" borderId="5" xfId="0" applyNumberFormat="1" applyFont="1" applyFill="1" applyBorder="1" applyAlignment="1">
      <alignment horizontal="center" vertical="center" wrapText="1"/>
    </xf>
    <xf numFmtId="2" fontId="30" fillId="26" borderId="5" xfId="0" applyNumberFormat="1" applyFont="1" applyFill="1" applyBorder="1" applyAlignment="1">
      <alignment vertical="center" wrapText="1"/>
    </xf>
    <xf numFmtId="0" fontId="21" fillId="0" borderId="12" xfId="0" applyNumberFormat="1" applyFont="1" applyFill="1" applyBorder="1" applyAlignment="1" applyProtection="1">
      <alignment horizontal="center" vertical="center" wrapText="1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4" fontId="30" fillId="0" borderId="5" xfId="0" applyNumberFormat="1" applyFont="1" applyFill="1" applyBorder="1" applyAlignment="1">
      <alignment vertical="center" wrapText="1"/>
    </xf>
    <xf numFmtId="4" fontId="48" fillId="0" borderId="5" xfId="0" applyNumberFormat="1" applyFont="1" applyFill="1" applyBorder="1" applyAlignment="1">
      <alignment vertical="center" wrapText="1"/>
    </xf>
    <xf numFmtId="0" fontId="24" fillId="0" borderId="5" xfId="0" applyFont="1" applyBorder="1" applyAlignment="1">
      <alignment horizontal="left" vertical="center" wrapText="1"/>
    </xf>
    <xf numFmtId="0" fontId="26" fillId="0" borderId="5" xfId="0" applyFont="1" applyFill="1" applyBorder="1" applyAlignment="1">
      <alignment horizontal="justify" vertical="top" wrapText="1"/>
    </xf>
    <xf numFmtId="184" fontId="38" fillId="0" borderId="17" xfId="48" applyNumberFormat="1" applyFont="1" applyFill="1" applyBorder="1" applyAlignment="1">
      <alignment vertical="center"/>
    </xf>
    <xf numFmtId="49" fontId="15" fillId="0" borderId="5" xfId="0" applyNumberFormat="1" applyFont="1" applyFill="1" applyBorder="1" applyAlignment="1">
      <alignment horizontal="justify" vertical="center" wrapText="1"/>
    </xf>
    <xf numFmtId="184" fontId="15" fillId="0" borderId="5" xfId="0" applyNumberFormat="1" applyFont="1" applyFill="1" applyBorder="1" applyAlignment="1">
      <alignment horizontal="justify" vertical="center" wrapText="1"/>
    </xf>
    <xf numFmtId="0" fontId="26" fillId="0" borderId="5" xfId="0" applyFont="1" applyFill="1" applyBorder="1" applyAlignment="1">
      <alignment horizontal="justify" vertical="center" wrapText="1"/>
    </xf>
    <xf numFmtId="2" fontId="30" fillId="27" borderId="5" xfId="0" applyNumberFormat="1" applyFont="1" applyFill="1" applyBorder="1" applyAlignment="1">
      <alignment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 wrapText="1"/>
    </xf>
    <xf numFmtId="201" fontId="30" fillId="27" borderId="5" xfId="0" applyNumberFormat="1" applyFont="1" applyFill="1" applyBorder="1" applyAlignment="1">
      <alignment vertical="center" wrapText="1"/>
    </xf>
    <xf numFmtId="0" fontId="26" fillId="0" borderId="0" xfId="0" applyNumberFormat="1" applyFont="1" applyFill="1" applyAlignment="1" applyProtection="1">
      <alignment horizontal="center" vertical="center" wrapText="1"/>
    </xf>
    <xf numFmtId="0" fontId="25" fillId="0" borderId="0" xfId="0" applyNumberFormat="1" applyFont="1" applyFill="1" applyAlignment="1" applyProtection="1">
      <alignment horizontal="center" vertical="center"/>
    </xf>
    <xf numFmtId="0" fontId="15" fillId="0" borderId="17" xfId="0" applyNumberFormat="1" applyFont="1" applyFill="1" applyBorder="1" applyAlignment="1" applyProtection="1">
      <alignment horizontal="center" vertical="center" wrapText="1"/>
    </xf>
    <xf numFmtId="0" fontId="15" fillId="0" borderId="14" xfId="0" applyNumberFormat="1" applyFont="1" applyFill="1" applyBorder="1" applyAlignment="1" applyProtection="1">
      <alignment horizontal="center" vertical="center" wrapText="1"/>
    </xf>
    <xf numFmtId="0" fontId="15" fillId="0" borderId="7" xfId="0" applyNumberFormat="1" applyFont="1" applyFill="1" applyBorder="1" applyAlignment="1" applyProtection="1">
      <alignment horizontal="center" vertical="center" wrapText="1"/>
    </xf>
    <xf numFmtId="0" fontId="15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Alignment="1" applyProtection="1">
      <alignment horizontal="right" vertical="center"/>
    </xf>
    <xf numFmtId="0" fontId="15" fillId="0" borderId="5" xfId="0" applyNumberFormat="1" applyFont="1" applyFill="1" applyBorder="1" applyAlignment="1" applyProtection="1">
      <alignment horizontal="center" vertical="center" wrapText="1"/>
    </xf>
    <xf numFmtId="0" fontId="26" fillId="26" borderId="5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15" fillId="23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15" fillId="23" borderId="23" xfId="0" applyFont="1" applyFill="1" applyBorder="1" applyAlignment="1">
      <alignment horizontal="center" vertical="center" wrapText="1"/>
    </xf>
    <xf numFmtId="0" fontId="15" fillId="23" borderId="15" xfId="0" applyFont="1" applyFill="1" applyBorder="1" applyAlignment="1">
      <alignment horizontal="center" vertical="center" wrapText="1"/>
    </xf>
    <xf numFmtId="0" fontId="15" fillId="23" borderId="24" xfId="0" applyFont="1" applyFill="1" applyBorder="1" applyAlignment="1">
      <alignment horizontal="center" vertical="center" wrapText="1"/>
    </xf>
    <xf numFmtId="0" fontId="15" fillId="23" borderId="18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1" fillId="23" borderId="0" xfId="0" applyNumberFormat="1" applyFont="1" applyFill="1" applyBorder="1" applyAlignment="1" applyProtection="1">
      <alignment horizontal="left" vertical="center" wrapText="1"/>
    </xf>
    <xf numFmtId="0" fontId="21" fillId="0" borderId="0" xfId="0" applyNumberFormat="1" applyFont="1" applyFill="1" applyAlignment="1" applyProtection="1">
      <alignment horizontal="left" vertical="top"/>
    </xf>
    <xf numFmtId="0" fontId="34" fillId="0" borderId="0" xfId="0" applyNumberFormat="1" applyFont="1" applyFill="1" applyBorder="1" applyAlignment="1" applyProtection="1">
      <alignment horizontal="center" vertical="top" wrapText="1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12" fillId="0" borderId="17" xfId="0" applyNumberFormat="1" applyFont="1" applyFill="1" applyBorder="1" applyAlignment="1" applyProtection="1">
      <alignment horizontal="center" vertical="center" wrapText="1"/>
    </xf>
    <xf numFmtId="0" fontId="12" fillId="0" borderId="14" xfId="0" applyNumberFormat="1" applyFont="1" applyFill="1" applyBorder="1" applyAlignment="1" applyProtection="1">
      <alignment horizontal="center" vertical="center" wrapText="1"/>
    </xf>
    <xf numFmtId="0" fontId="21" fillId="0" borderId="7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/>
    </xf>
    <xf numFmtId="184" fontId="37" fillId="0" borderId="17" xfId="48" applyNumberFormat="1" applyFont="1" applyFill="1" applyBorder="1" applyAlignment="1">
      <alignment horizontal="center" vertical="center" wrapText="1"/>
    </xf>
    <xf numFmtId="184" fontId="37" fillId="0" borderId="12" xfId="48" applyNumberFormat="1" applyFont="1" applyFill="1" applyBorder="1" applyAlignment="1">
      <alignment horizontal="center" vertical="center" wrapText="1"/>
    </xf>
    <xf numFmtId="184" fontId="37" fillId="0" borderId="14" xfId="48" applyNumberFormat="1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 applyProtection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23" fillId="0" borderId="0" xfId="0" applyNumberFormat="1" applyFont="1" applyFill="1" applyBorder="1" applyAlignment="1" applyProtection="1">
      <alignment horizontal="center" vertical="top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2" xfId="0" applyNumberFormat="1" applyFont="1" applyFill="1" applyBorder="1" applyAlignment="1" applyProtection="1">
      <alignment horizontal="center" vertical="center" wrapText="1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Alignment="1" applyProtection="1">
      <alignment horizontal="center" wrapText="1"/>
      <protection locked="0"/>
    </xf>
    <xf numFmtId="0" fontId="34" fillId="0" borderId="0" xfId="0" applyFont="1" applyFill="1" applyAlignment="1" applyProtection="1">
      <alignment horizontal="center" wrapText="1"/>
      <protection locked="0"/>
    </xf>
    <xf numFmtId="0" fontId="21" fillId="0" borderId="7" xfId="0" applyFont="1" applyFill="1" applyBorder="1" applyAlignment="1" applyProtection="1">
      <alignment horizontal="center" vertical="center" wrapText="1"/>
      <protection locked="0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0" fontId="21" fillId="0" borderId="17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32" fillId="0" borderId="7" xfId="0" applyFont="1" applyFill="1" applyBorder="1" applyAlignment="1" applyProtection="1">
      <alignment horizontal="center" wrapText="1"/>
      <protection locked="0"/>
    </xf>
    <xf numFmtId="0" fontId="32" fillId="0" borderId="9" xfId="0" applyFont="1" applyFill="1" applyBorder="1" applyAlignment="1" applyProtection="1">
      <alignment horizontal="center" wrapText="1"/>
      <protection locked="0"/>
    </xf>
    <xf numFmtId="0" fontId="32" fillId="0" borderId="10" xfId="0" applyFont="1" applyFill="1" applyBorder="1" applyAlignment="1" applyProtection="1">
      <alignment horizontal="center" wrapText="1"/>
      <protection locked="0"/>
    </xf>
    <xf numFmtId="0" fontId="55" fillId="0" borderId="0" xfId="0" applyFont="1" applyFill="1" applyAlignment="1" applyProtection="1">
      <alignment horizontal="center" wrapText="1"/>
      <protection locked="0"/>
    </xf>
    <xf numFmtId="0" fontId="32" fillId="0" borderId="5" xfId="0" applyFont="1" applyFill="1" applyBorder="1" applyAlignment="1" applyProtection="1">
      <alignment horizontal="center" wrapText="1"/>
      <protection locked="0"/>
    </xf>
    <xf numFmtId="0" fontId="21" fillId="0" borderId="17" xfId="0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0" fontId="56" fillId="0" borderId="17" xfId="0" applyFont="1" applyFill="1" applyBorder="1" applyAlignment="1" applyProtection="1">
      <alignment horizontal="center" vertical="center" wrapText="1"/>
      <protection locked="0"/>
    </xf>
    <xf numFmtId="0" fontId="56" fillId="0" borderId="12" xfId="0" applyFont="1" applyFill="1" applyBorder="1" applyAlignment="1" applyProtection="1">
      <alignment horizontal="center" vertical="center" wrapText="1"/>
      <protection locked="0"/>
    </xf>
    <xf numFmtId="0" fontId="56" fillId="0" borderId="11" xfId="0" applyFont="1" applyFill="1" applyBorder="1" applyAlignment="1" applyProtection="1">
      <alignment horizontal="center" vertical="center" wrapText="1"/>
      <protection locked="0"/>
    </xf>
    <xf numFmtId="0" fontId="25" fillId="0" borderId="7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21" fillId="0" borderId="14" xfId="0" applyFont="1" applyFill="1" applyBorder="1" applyAlignment="1" applyProtection="1">
      <alignment horizontal="center" vertical="center" wrapText="1"/>
      <protection locked="0"/>
    </xf>
    <xf numFmtId="49" fontId="32" fillId="0" borderId="8" xfId="0" applyNumberFormat="1" applyFont="1" applyFill="1" applyBorder="1" applyAlignment="1" applyProtection="1">
      <alignment horizontal="center" wrapText="1"/>
      <protection locked="0"/>
    </xf>
    <xf numFmtId="49" fontId="32" fillId="0" borderId="13" xfId="0" applyNumberFormat="1" applyFont="1" applyFill="1" applyBorder="1" applyAlignment="1" applyProtection="1">
      <alignment horizontal="center" wrapText="1"/>
      <protection locked="0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32" fillId="0" borderId="5" xfId="0" applyFont="1" applyFill="1" applyBorder="1" applyAlignment="1" applyProtection="1">
      <alignment wrapText="1"/>
      <protection locked="0"/>
    </xf>
    <xf numFmtId="0" fontId="34" fillId="0" borderId="0" xfId="0" applyFont="1" applyFill="1" applyAlignment="1">
      <alignment horizontal="center" vertical="center" wrapText="1"/>
    </xf>
    <xf numFmtId="0" fontId="32" fillId="0" borderId="28" xfId="0" applyFont="1" applyFill="1" applyBorder="1" applyAlignment="1" applyProtection="1">
      <alignment horizontal="center" wrapText="1"/>
      <protection locked="0"/>
    </xf>
    <xf numFmtId="0" fontId="53" fillId="0" borderId="0" xfId="0" applyFont="1" applyFill="1" applyAlignment="1" applyProtection="1">
      <alignment horizontal="center"/>
      <protection locked="0"/>
    </xf>
    <xf numFmtId="0" fontId="21" fillId="0" borderId="29" xfId="0" applyFont="1" applyFill="1" applyBorder="1" applyAlignment="1" applyProtection="1">
      <alignment horizontal="center"/>
      <protection locked="0"/>
    </xf>
    <xf numFmtId="0" fontId="21" fillId="0" borderId="30" xfId="0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 applyProtection="1">
      <alignment horizontal="center"/>
      <protection locked="0"/>
    </xf>
    <xf numFmtId="0" fontId="21" fillId="0" borderId="26" xfId="0" applyFont="1" applyFill="1" applyBorder="1" applyAlignment="1" applyProtection="1">
      <alignment horizontal="center"/>
      <protection locked="0"/>
    </xf>
    <xf numFmtId="0" fontId="21" fillId="0" borderId="31" xfId="0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 wrapText="1"/>
      <protection locked="0"/>
    </xf>
    <xf numFmtId="0" fontId="21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/>
    </xf>
    <xf numFmtId="0" fontId="32" fillId="0" borderId="5" xfId="0" applyFont="1" applyFill="1" applyBorder="1" applyAlignment="1" applyProtection="1">
      <alignment horizontal="left" wrapText="1"/>
      <protection locked="0"/>
    </xf>
    <xf numFmtId="0" fontId="32" fillId="0" borderId="17" xfId="0" applyFont="1" applyFill="1" applyBorder="1" applyAlignment="1" applyProtection="1">
      <alignment horizontal="center" wrapText="1"/>
      <protection locked="0"/>
    </xf>
    <xf numFmtId="0" fontId="32" fillId="0" borderId="5" xfId="0" applyFont="1" applyFill="1" applyBorder="1" applyAlignment="1" applyProtection="1">
      <alignment horizontal="center" vertical="center"/>
      <protection locked="0"/>
    </xf>
    <xf numFmtId="0" fontId="32" fillId="0" borderId="5" xfId="0" applyFont="1" applyFill="1" applyBorder="1" applyAlignment="1" applyProtection="1">
      <alignment horizontal="center" vertical="center" wrapText="1"/>
      <protection locked="0"/>
    </xf>
    <xf numFmtId="0" fontId="66" fillId="0" borderId="7" xfId="0" applyFont="1" applyFill="1" applyBorder="1" applyAlignment="1" applyProtection="1">
      <alignment horizontal="center" vertical="center" wrapText="1"/>
      <protection locked="0"/>
    </xf>
    <xf numFmtId="0" fontId="66" fillId="0" borderId="9" xfId="0" applyFont="1" applyFill="1" applyBorder="1" applyAlignment="1" applyProtection="1">
      <alignment horizontal="center" vertical="center" wrapText="1"/>
      <protection locked="0"/>
    </xf>
    <xf numFmtId="0" fontId="66" fillId="0" borderId="10" xfId="0" applyFont="1" applyFill="1" applyBorder="1" applyAlignment="1" applyProtection="1">
      <alignment horizontal="center" vertical="center" wrapText="1"/>
      <protection locked="0"/>
    </xf>
    <xf numFmtId="187" fontId="32" fillId="0" borderId="5" xfId="0" applyNumberFormat="1" applyFont="1" applyFill="1" applyBorder="1" applyAlignment="1" applyProtection="1">
      <alignment horizontal="center" vertical="center"/>
      <protection locked="0"/>
    </xf>
    <xf numFmtId="1" fontId="3" fillId="0" borderId="5" xfId="0" applyNumberFormat="1" applyFont="1" applyFill="1" applyBorder="1" applyAlignment="1">
      <alignment horizontal="center"/>
    </xf>
    <xf numFmtId="0" fontId="34" fillId="0" borderId="16" xfId="0" applyFont="1" applyFill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wrapText="1"/>
      <protection locked="0"/>
    </xf>
    <xf numFmtId="0" fontId="32" fillId="0" borderId="5" xfId="0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 applyProtection="1">
      <alignment horizontal="left"/>
      <protection locked="0"/>
    </xf>
    <xf numFmtId="0" fontId="21" fillId="0" borderId="27" xfId="0" applyFont="1" applyFill="1" applyBorder="1" applyAlignment="1" applyProtection="1">
      <alignment horizontal="center"/>
      <protection locked="0"/>
    </xf>
    <xf numFmtId="0" fontId="21" fillId="0" borderId="10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21" fillId="0" borderId="5" xfId="0" applyFont="1" applyFill="1" applyBorder="1" applyAlignment="1" applyProtection="1">
      <alignment horizontal="center" vertical="center" wrapText="1"/>
      <protection locked="0"/>
    </xf>
    <xf numFmtId="187" fontId="3" fillId="0" borderId="5" xfId="0" applyNumberFormat="1" applyFont="1" applyFill="1" applyBorder="1" applyAlignment="1" applyProtection="1">
      <alignment horizontal="center"/>
      <protection locked="0"/>
    </xf>
    <xf numFmtId="0" fontId="56" fillId="0" borderId="5" xfId="0" applyFont="1" applyFill="1" applyBorder="1" applyAlignment="1" applyProtection="1">
      <alignment horizontal="center" vertical="center" wrapText="1"/>
      <protection locked="0"/>
    </xf>
    <xf numFmtId="0" fontId="21" fillId="0" borderId="7" xfId="0" applyFont="1" applyFill="1" applyBorder="1" applyAlignment="1" applyProtection="1">
      <alignment horizontal="center" vertical="center"/>
      <protection locked="0"/>
    </xf>
    <xf numFmtId="0" fontId="21" fillId="0" borderId="9" xfId="0" applyFont="1" applyFill="1" applyBorder="1" applyAlignment="1" applyProtection="1">
      <alignment horizontal="center" vertical="center"/>
      <protection locked="0"/>
    </xf>
    <xf numFmtId="0" fontId="57" fillId="0" borderId="7" xfId="0" applyFont="1" applyFill="1" applyBorder="1" applyAlignment="1" applyProtection="1">
      <alignment horizontal="center" vertical="center" wrapText="1"/>
      <protection locked="0"/>
    </xf>
    <xf numFmtId="0" fontId="57" fillId="0" borderId="9" xfId="0" applyFont="1" applyFill="1" applyBorder="1" applyAlignment="1" applyProtection="1">
      <alignment horizontal="center" vertical="center" wrapText="1"/>
      <protection locked="0"/>
    </xf>
    <xf numFmtId="0" fontId="57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left" vertical="center" wrapText="1"/>
      <protection locked="0"/>
    </xf>
    <xf numFmtId="1" fontId="32" fillId="0" borderId="7" xfId="0" applyNumberFormat="1" applyFont="1" applyFill="1" applyBorder="1" applyAlignment="1" applyProtection="1">
      <alignment horizontal="center" vertical="center"/>
      <protection locked="0"/>
    </xf>
    <xf numFmtId="1" fontId="32" fillId="0" borderId="9" xfId="0" applyNumberFormat="1" applyFont="1" applyFill="1" applyBorder="1" applyAlignment="1" applyProtection="1">
      <alignment horizontal="center" vertical="center"/>
      <protection locked="0"/>
    </xf>
    <xf numFmtId="1" fontId="32" fillId="0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/>
      <protection locked="0"/>
    </xf>
  </cellXfs>
  <cellStyles count="59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Normal_meresha_07" xfId="19"/>
    <cellStyle name="Normal_Доходи" xfId="20"/>
    <cellStyle name="Акцент1" xfId="21"/>
    <cellStyle name="Акцент2" xfId="22"/>
    <cellStyle name="Акцент3" xfId="23"/>
    <cellStyle name="Акцент4" xfId="24"/>
    <cellStyle name="Акцент5" xfId="25"/>
    <cellStyle name="Акцент6" xfId="26"/>
    <cellStyle name="Вывод" xfId="27"/>
    <cellStyle name="Вычисление" xfId="28"/>
    <cellStyle name="Звичайний 10" xfId="29"/>
    <cellStyle name="Звичайний 11" xfId="30"/>
    <cellStyle name="Звичайний 12" xfId="31"/>
    <cellStyle name="Звичайний 13" xfId="32"/>
    <cellStyle name="Звичайний 14" xfId="33"/>
    <cellStyle name="Звичайний 15" xfId="34"/>
    <cellStyle name="Звичайний 16" xfId="35"/>
    <cellStyle name="Звичайний 17" xfId="36"/>
    <cellStyle name="Звичайний 18" xfId="37"/>
    <cellStyle name="Звичайний 19" xfId="38"/>
    <cellStyle name="Звичайний 2" xfId="39"/>
    <cellStyle name="Звичайний 20" xfId="40"/>
    <cellStyle name="Звичайний 3" xfId="41"/>
    <cellStyle name="Звичайний 4" xfId="42"/>
    <cellStyle name="Звичайний 5" xfId="43"/>
    <cellStyle name="Звичайний 6" xfId="44"/>
    <cellStyle name="Звичайний 7" xfId="45"/>
    <cellStyle name="Звичайний 8" xfId="46"/>
    <cellStyle name="Звичайний 9" xfId="47"/>
    <cellStyle name="Звичайний_Додаток _ 3 зм_ни 4575" xfId="48"/>
    <cellStyle name="Итог" xfId="49"/>
    <cellStyle name="Нейтральный" xfId="50"/>
    <cellStyle name="Обычный" xfId="0" builtinId="0"/>
    <cellStyle name="Обычный 2" xfId="51"/>
    <cellStyle name="Обычный_дод.1" xfId="52"/>
    <cellStyle name="Обычный_доходи" xfId="53"/>
    <cellStyle name="Обычный_Розрахунок 31.08.09 охорона здоров'я" xfId="54"/>
    <cellStyle name="Плохой" xfId="55"/>
    <cellStyle name="Пояснение" xfId="56"/>
    <cellStyle name="Примечание" xfId="57"/>
    <cellStyle name="Стиль 1" xfId="5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S56"/>
  <sheetViews>
    <sheetView tabSelected="1" zoomScale="115" zoomScaleNormal="115" workbookViewId="0">
      <selection activeCell="F5" sqref="F5"/>
    </sheetView>
  </sheetViews>
  <sheetFormatPr defaultColWidth="9.1640625" defaultRowHeight="12.75"/>
  <cols>
    <col min="1" max="1" width="11.83203125" style="346" customWidth="1"/>
    <col min="2" max="2" width="54.5" style="346" customWidth="1"/>
    <col min="3" max="3" width="21.33203125" style="346" customWidth="1"/>
    <col min="4" max="4" width="20.83203125" style="346" customWidth="1"/>
    <col min="5" max="5" width="17.5" style="346" customWidth="1"/>
    <col min="6" max="6" width="16.5" style="346" customWidth="1"/>
    <col min="7" max="12" width="9.1640625" style="346" customWidth="1"/>
    <col min="13" max="244" width="9.1640625" style="347" customWidth="1"/>
    <col min="245" max="253" width="9.1640625" style="346" customWidth="1"/>
    <col min="254" max="16384" width="9.1640625" style="347"/>
  </cols>
  <sheetData>
    <row r="1" spans="1:253" s="345" customFormat="1" ht="15">
      <c r="A1" s="344"/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IK1" s="344"/>
      <c r="IL1" s="344"/>
      <c r="IM1" s="344"/>
      <c r="IN1" s="344"/>
      <c r="IO1" s="344"/>
      <c r="IP1" s="344"/>
      <c r="IQ1" s="344"/>
      <c r="IR1" s="344"/>
      <c r="IS1" s="344"/>
    </row>
    <row r="3" spans="1:253" ht="66.75" customHeight="1">
      <c r="C3" s="530" t="s">
        <v>147</v>
      </c>
      <c r="D3" s="530"/>
      <c r="E3" s="530"/>
      <c r="F3" s="431"/>
      <c r="M3" s="346"/>
    </row>
    <row r="4" spans="1:253" ht="31.5" customHeight="1">
      <c r="A4" s="531" t="s">
        <v>146</v>
      </c>
      <c r="B4" s="531"/>
      <c r="C4" s="531"/>
      <c r="D4" s="531"/>
      <c r="E4" s="531"/>
      <c r="F4" s="457"/>
    </row>
    <row r="5" spans="1:253" ht="15.75">
      <c r="B5" s="348"/>
      <c r="C5" s="348"/>
      <c r="D5" s="348"/>
      <c r="E5" s="348"/>
      <c r="F5" s="458" t="s">
        <v>151</v>
      </c>
    </row>
    <row r="6" spans="1:253" ht="34.5" customHeight="1">
      <c r="A6" s="532" t="s">
        <v>180</v>
      </c>
      <c r="B6" s="532" t="s">
        <v>152</v>
      </c>
      <c r="C6" s="532" t="s">
        <v>491</v>
      </c>
      <c r="D6" s="532" t="s">
        <v>186</v>
      </c>
      <c r="E6" s="534" t="s">
        <v>187</v>
      </c>
      <c r="F6" s="535"/>
    </row>
    <row r="7" spans="1:253" ht="49.5" customHeight="1">
      <c r="A7" s="533"/>
      <c r="B7" s="533"/>
      <c r="C7" s="533"/>
      <c r="D7" s="533"/>
      <c r="E7" s="1" t="s">
        <v>491</v>
      </c>
      <c r="F7" s="29" t="s">
        <v>492</v>
      </c>
    </row>
    <row r="8" spans="1:253" s="353" customFormat="1" ht="25.5" customHeight="1">
      <c r="A8" s="349">
        <v>10000000</v>
      </c>
      <c r="B8" s="350" t="s">
        <v>153</v>
      </c>
      <c r="C8" s="351">
        <v>67490389</v>
      </c>
      <c r="D8" s="351">
        <v>67490389</v>
      </c>
      <c r="E8" s="351">
        <v>0</v>
      </c>
      <c r="F8" s="351">
        <v>0</v>
      </c>
      <c r="G8" s="352"/>
      <c r="H8" s="352"/>
      <c r="I8" s="352"/>
      <c r="J8" s="352"/>
      <c r="K8" s="352"/>
      <c r="L8" s="352"/>
      <c r="IK8" s="352"/>
      <c r="IL8" s="352"/>
      <c r="IM8" s="352"/>
      <c r="IN8" s="352"/>
      <c r="IO8" s="352"/>
      <c r="IP8" s="352"/>
      <c r="IQ8" s="352"/>
      <c r="IR8" s="352"/>
      <c r="IS8" s="352"/>
    </row>
    <row r="9" spans="1:253" s="358" customFormat="1" ht="42.75" customHeight="1">
      <c r="A9" s="331">
        <v>11000000</v>
      </c>
      <c r="B9" s="354" t="s">
        <v>154</v>
      </c>
      <c r="C9" s="355">
        <v>67490389</v>
      </c>
      <c r="D9" s="355">
        <v>67490389</v>
      </c>
      <c r="E9" s="356"/>
      <c r="F9" s="356"/>
      <c r="G9" s="357"/>
      <c r="H9" s="357"/>
      <c r="I9" s="357"/>
      <c r="J9" s="357"/>
      <c r="K9" s="357"/>
      <c r="L9" s="357"/>
      <c r="IK9" s="357"/>
      <c r="IL9" s="357"/>
      <c r="IM9" s="357"/>
      <c r="IN9" s="357"/>
      <c r="IO9" s="357"/>
      <c r="IP9" s="357"/>
      <c r="IQ9" s="357"/>
      <c r="IR9" s="357"/>
      <c r="IS9" s="357"/>
    </row>
    <row r="10" spans="1:253" s="358" customFormat="1" ht="21" customHeight="1">
      <c r="A10" s="359">
        <v>11010000</v>
      </c>
      <c r="B10" s="360" t="s">
        <v>155</v>
      </c>
      <c r="C10" s="355">
        <v>67489889</v>
      </c>
      <c r="D10" s="355">
        <v>67489889</v>
      </c>
      <c r="E10" s="361"/>
      <c r="F10" s="361"/>
      <c r="G10" s="357"/>
      <c r="H10" s="357"/>
      <c r="I10" s="357"/>
      <c r="J10" s="357"/>
      <c r="K10" s="357"/>
      <c r="L10" s="357"/>
      <c r="IK10" s="357"/>
      <c r="IL10" s="357"/>
      <c r="IM10" s="357"/>
      <c r="IN10" s="357"/>
      <c r="IO10" s="357"/>
      <c r="IP10" s="357"/>
      <c r="IQ10" s="357"/>
      <c r="IR10" s="357"/>
      <c r="IS10" s="357"/>
    </row>
    <row r="11" spans="1:253" s="343" customFormat="1" ht="44.25" customHeight="1">
      <c r="A11" s="362">
        <v>11010100</v>
      </c>
      <c r="B11" s="363" t="s">
        <v>156</v>
      </c>
      <c r="C11" s="356">
        <v>63963529</v>
      </c>
      <c r="D11" s="356">
        <v>63963529</v>
      </c>
      <c r="E11" s="356"/>
      <c r="F11" s="356"/>
    </row>
    <row r="12" spans="1:253" s="343" customFormat="1" ht="45.75" customHeight="1">
      <c r="A12" s="364">
        <v>11010400</v>
      </c>
      <c r="B12" s="363" t="s">
        <v>157</v>
      </c>
      <c r="C12" s="356">
        <v>3038960</v>
      </c>
      <c r="D12" s="356">
        <v>3038960</v>
      </c>
      <c r="E12" s="356"/>
      <c r="F12" s="356"/>
    </row>
    <row r="13" spans="1:253" s="343" customFormat="1" ht="45" customHeight="1">
      <c r="A13" s="364">
        <v>11010500</v>
      </c>
      <c r="B13" s="363" t="s">
        <v>158</v>
      </c>
      <c r="C13" s="356">
        <v>487400</v>
      </c>
      <c r="D13" s="356">
        <v>487400</v>
      </c>
      <c r="E13" s="356"/>
      <c r="F13" s="356"/>
    </row>
    <row r="14" spans="1:253" s="343" customFormat="1" ht="18.75" customHeight="1">
      <c r="A14" s="359">
        <v>11020000</v>
      </c>
      <c r="B14" s="367" t="s">
        <v>159</v>
      </c>
      <c r="C14" s="355">
        <v>500</v>
      </c>
      <c r="D14" s="355">
        <v>500</v>
      </c>
      <c r="E14" s="356"/>
      <c r="F14" s="356"/>
    </row>
    <row r="15" spans="1:253" s="343" customFormat="1" ht="33.75" customHeight="1">
      <c r="A15" s="364">
        <v>11020200</v>
      </c>
      <c r="B15" s="363" t="s">
        <v>160</v>
      </c>
      <c r="C15" s="356">
        <v>500</v>
      </c>
      <c r="D15" s="356">
        <v>500</v>
      </c>
      <c r="E15" s="356"/>
      <c r="F15" s="356"/>
    </row>
    <row r="16" spans="1:253" s="357" customFormat="1" ht="20.25" customHeight="1">
      <c r="A16" s="331">
        <v>20000000</v>
      </c>
      <c r="B16" s="354" t="s">
        <v>161</v>
      </c>
      <c r="C16" s="355">
        <v>2483099</v>
      </c>
      <c r="D16" s="355">
        <v>728800</v>
      </c>
      <c r="E16" s="356">
        <v>1754299</v>
      </c>
      <c r="F16" s="356">
        <v>0</v>
      </c>
    </row>
    <row r="17" spans="1:253" s="358" customFormat="1" ht="19.5" customHeight="1">
      <c r="A17" s="364">
        <v>21000000</v>
      </c>
      <c r="B17" s="363" t="s">
        <v>162</v>
      </c>
      <c r="C17" s="356">
        <v>500</v>
      </c>
      <c r="D17" s="361">
        <v>500</v>
      </c>
      <c r="E17" s="361"/>
      <c r="F17" s="361"/>
      <c r="G17" s="357"/>
      <c r="H17" s="357"/>
      <c r="I17" s="357"/>
      <c r="J17" s="357"/>
      <c r="K17" s="357"/>
      <c r="L17" s="357"/>
      <c r="IK17" s="357"/>
      <c r="IL17" s="357"/>
      <c r="IM17" s="357"/>
      <c r="IN17" s="357"/>
      <c r="IO17" s="357"/>
      <c r="IP17" s="357"/>
      <c r="IQ17" s="357"/>
      <c r="IR17" s="357"/>
      <c r="IS17" s="357"/>
    </row>
    <row r="18" spans="1:253" s="366" customFormat="1" ht="118.5" customHeight="1">
      <c r="A18" s="349">
        <v>21010000</v>
      </c>
      <c r="B18" s="350" t="s">
        <v>400</v>
      </c>
      <c r="C18" s="355">
        <v>500</v>
      </c>
      <c r="D18" s="355">
        <v>500</v>
      </c>
      <c r="E18" s="355">
        <v>0</v>
      </c>
      <c r="F18" s="355">
        <v>0</v>
      </c>
      <c r="G18" s="365"/>
      <c r="H18" s="365"/>
      <c r="I18" s="365"/>
      <c r="J18" s="365"/>
      <c r="K18" s="365"/>
      <c r="L18" s="365"/>
      <c r="IK18" s="365"/>
      <c r="IL18" s="365"/>
      <c r="IM18" s="365"/>
      <c r="IN18" s="365"/>
      <c r="IO18" s="365"/>
      <c r="IP18" s="365"/>
      <c r="IQ18" s="365"/>
      <c r="IR18" s="365"/>
      <c r="IS18" s="365"/>
    </row>
    <row r="19" spans="1:253" s="358" customFormat="1" ht="63" customHeight="1">
      <c r="A19" s="331">
        <v>21010300</v>
      </c>
      <c r="B19" s="354" t="s">
        <v>163</v>
      </c>
      <c r="C19" s="355">
        <v>500</v>
      </c>
      <c r="D19" s="355">
        <v>500</v>
      </c>
      <c r="E19" s="361"/>
      <c r="F19" s="361"/>
      <c r="G19" s="357"/>
      <c r="H19" s="357"/>
      <c r="I19" s="357"/>
      <c r="J19" s="357"/>
      <c r="K19" s="357"/>
      <c r="L19" s="357"/>
      <c r="IK19" s="357"/>
      <c r="IL19" s="357"/>
      <c r="IM19" s="357"/>
      <c r="IN19" s="357"/>
      <c r="IO19" s="357"/>
      <c r="IP19" s="357"/>
      <c r="IQ19" s="357"/>
      <c r="IR19" s="357"/>
      <c r="IS19" s="357"/>
    </row>
    <row r="20" spans="1:253" s="358" customFormat="1" ht="30.75" customHeight="1">
      <c r="A20" s="359">
        <v>22000000</v>
      </c>
      <c r="B20" s="367" t="s">
        <v>164</v>
      </c>
      <c r="C20" s="355">
        <v>648300</v>
      </c>
      <c r="D20" s="355">
        <v>648300</v>
      </c>
      <c r="E20" s="355">
        <v>0</v>
      </c>
      <c r="F20" s="355">
        <v>0</v>
      </c>
      <c r="G20" s="357"/>
      <c r="H20" s="357"/>
      <c r="I20" s="357"/>
      <c r="J20" s="357"/>
      <c r="K20" s="357"/>
      <c r="L20" s="357"/>
      <c r="IK20" s="357"/>
      <c r="IL20" s="357"/>
      <c r="IM20" s="357"/>
      <c r="IN20" s="357"/>
      <c r="IO20" s="357"/>
      <c r="IP20" s="357"/>
      <c r="IQ20" s="357"/>
      <c r="IR20" s="357"/>
      <c r="IS20" s="357"/>
    </row>
    <row r="21" spans="1:253" s="358" customFormat="1" ht="21.75" customHeight="1">
      <c r="A21" s="359">
        <v>22010000</v>
      </c>
      <c r="B21" s="367" t="s">
        <v>165</v>
      </c>
      <c r="C21" s="355">
        <v>516200</v>
      </c>
      <c r="D21" s="369">
        <v>516200</v>
      </c>
      <c r="E21" s="361"/>
      <c r="F21" s="361"/>
      <c r="G21" s="357"/>
      <c r="H21" s="357"/>
      <c r="I21" s="357"/>
      <c r="J21" s="357"/>
      <c r="K21" s="357"/>
      <c r="L21" s="357"/>
      <c r="IK21" s="357"/>
      <c r="IL21" s="357"/>
      <c r="IM21" s="357"/>
      <c r="IN21" s="357"/>
      <c r="IO21" s="357"/>
      <c r="IP21" s="357"/>
      <c r="IQ21" s="357"/>
      <c r="IR21" s="357"/>
      <c r="IS21" s="357"/>
    </row>
    <row r="22" spans="1:253" s="358" customFormat="1" ht="42" customHeight="1">
      <c r="A22" s="362">
        <v>22010300</v>
      </c>
      <c r="B22" s="368" t="s">
        <v>166</v>
      </c>
      <c r="C22" s="356">
        <v>70000</v>
      </c>
      <c r="D22" s="356">
        <v>70000</v>
      </c>
      <c r="E22" s="356"/>
      <c r="F22" s="356"/>
      <c r="G22" s="357"/>
      <c r="H22" s="357"/>
      <c r="I22" s="357"/>
      <c r="J22" s="357"/>
      <c r="K22" s="357"/>
      <c r="L22" s="357"/>
      <c r="IK22" s="357"/>
      <c r="IL22" s="357"/>
      <c r="IM22" s="357"/>
      <c r="IN22" s="357"/>
      <c r="IO22" s="357"/>
      <c r="IP22" s="357"/>
      <c r="IQ22" s="357"/>
      <c r="IR22" s="357"/>
      <c r="IS22" s="357"/>
    </row>
    <row r="23" spans="1:253" s="358" customFormat="1" ht="21.75" customHeight="1">
      <c r="A23" s="362">
        <v>22012500</v>
      </c>
      <c r="B23" s="368" t="s">
        <v>137</v>
      </c>
      <c r="C23" s="356">
        <v>120700</v>
      </c>
      <c r="D23" s="356">
        <v>120700</v>
      </c>
      <c r="E23" s="356"/>
      <c r="F23" s="356"/>
      <c r="G23" s="357"/>
      <c r="H23" s="357"/>
      <c r="I23" s="357"/>
      <c r="J23" s="357"/>
      <c r="K23" s="357"/>
      <c r="L23" s="357"/>
      <c r="IK23" s="357"/>
      <c r="IL23" s="357"/>
      <c r="IM23" s="357"/>
      <c r="IN23" s="357"/>
      <c r="IO23" s="357"/>
      <c r="IP23" s="357"/>
      <c r="IQ23" s="357"/>
      <c r="IR23" s="357"/>
      <c r="IS23" s="357"/>
    </row>
    <row r="24" spans="1:253" s="358" customFormat="1" ht="38.25" customHeight="1">
      <c r="A24" s="362">
        <v>22012600</v>
      </c>
      <c r="B24" s="368" t="s">
        <v>167</v>
      </c>
      <c r="C24" s="356">
        <v>325500</v>
      </c>
      <c r="D24" s="356">
        <v>325500</v>
      </c>
      <c r="E24" s="356"/>
      <c r="F24" s="356"/>
      <c r="G24" s="357"/>
      <c r="H24" s="357"/>
      <c r="I24" s="357"/>
      <c r="J24" s="357"/>
      <c r="K24" s="357"/>
      <c r="L24" s="357"/>
      <c r="IK24" s="357"/>
      <c r="IL24" s="357"/>
      <c r="IM24" s="357"/>
      <c r="IN24" s="357"/>
      <c r="IO24" s="357"/>
      <c r="IP24" s="357"/>
      <c r="IQ24" s="357"/>
      <c r="IR24" s="357"/>
      <c r="IS24" s="357"/>
    </row>
    <row r="25" spans="1:253" s="358" customFormat="1" ht="43.5" customHeight="1">
      <c r="A25" s="331">
        <v>22080000</v>
      </c>
      <c r="B25" s="354" t="s">
        <v>168</v>
      </c>
      <c r="C25" s="355">
        <v>130100</v>
      </c>
      <c r="D25" s="355">
        <v>130100</v>
      </c>
      <c r="E25" s="356"/>
      <c r="F25" s="356"/>
      <c r="G25" s="357"/>
      <c r="H25" s="357"/>
      <c r="I25" s="357"/>
      <c r="J25" s="357"/>
      <c r="K25" s="357"/>
      <c r="L25" s="357"/>
      <c r="IK25" s="357"/>
      <c r="IL25" s="357"/>
      <c r="IM25" s="357"/>
      <c r="IN25" s="357"/>
      <c r="IO25" s="357"/>
      <c r="IP25" s="357"/>
      <c r="IQ25" s="357"/>
      <c r="IR25" s="357"/>
      <c r="IS25" s="357"/>
    </row>
    <row r="26" spans="1:253" s="358" customFormat="1" ht="42.6" customHeight="1">
      <c r="A26" s="364">
        <v>22080400</v>
      </c>
      <c r="B26" s="363" t="s">
        <v>169</v>
      </c>
      <c r="C26" s="356">
        <v>130100</v>
      </c>
      <c r="D26" s="356">
        <v>130100</v>
      </c>
      <c r="E26" s="361"/>
      <c r="F26" s="361"/>
      <c r="G26" s="357"/>
      <c r="H26" s="357"/>
      <c r="I26" s="357"/>
      <c r="J26" s="357"/>
      <c r="K26" s="357"/>
      <c r="L26" s="357"/>
      <c r="IK26" s="357"/>
      <c r="IL26" s="357"/>
      <c r="IM26" s="357"/>
      <c r="IN26" s="357"/>
      <c r="IO26" s="357"/>
      <c r="IP26" s="357"/>
      <c r="IQ26" s="357"/>
      <c r="IR26" s="357"/>
      <c r="IS26" s="357"/>
    </row>
    <row r="27" spans="1:253" s="358" customFormat="1" ht="58.5" customHeight="1">
      <c r="A27" s="359">
        <v>22130000</v>
      </c>
      <c r="B27" s="367" t="s">
        <v>401</v>
      </c>
      <c r="C27" s="355">
        <v>2000</v>
      </c>
      <c r="D27" s="369">
        <v>2000</v>
      </c>
      <c r="E27" s="361"/>
      <c r="F27" s="361"/>
      <c r="G27" s="357"/>
      <c r="H27" s="357"/>
      <c r="I27" s="357"/>
      <c r="J27" s="357"/>
      <c r="K27" s="357"/>
      <c r="L27" s="357"/>
      <c r="IK27" s="357"/>
      <c r="IL27" s="357"/>
      <c r="IM27" s="357"/>
      <c r="IN27" s="357"/>
      <c r="IO27" s="357"/>
      <c r="IP27" s="357"/>
      <c r="IQ27" s="357"/>
      <c r="IR27" s="357"/>
      <c r="IS27" s="357"/>
    </row>
    <row r="28" spans="1:253" s="358" customFormat="1" ht="23.25" customHeight="1">
      <c r="A28" s="331">
        <v>24000000</v>
      </c>
      <c r="B28" s="354" t="s">
        <v>170</v>
      </c>
      <c r="C28" s="355">
        <v>80000</v>
      </c>
      <c r="D28" s="369">
        <v>80000</v>
      </c>
      <c r="E28" s="369">
        <v>0</v>
      </c>
      <c r="F28" s="369">
        <v>0</v>
      </c>
      <c r="G28" s="357"/>
      <c r="H28" s="357"/>
      <c r="I28" s="357"/>
      <c r="J28" s="357"/>
      <c r="K28" s="357"/>
      <c r="L28" s="357"/>
      <c r="IK28" s="357"/>
      <c r="IL28" s="357"/>
      <c r="IM28" s="357"/>
      <c r="IN28" s="357"/>
      <c r="IO28" s="357"/>
      <c r="IP28" s="357"/>
      <c r="IQ28" s="357"/>
      <c r="IR28" s="357"/>
      <c r="IS28" s="357"/>
    </row>
    <row r="29" spans="1:253" s="358" customFormat="1" ht="20.25" customHeight="1">
      <c r="A29" s="331">
        <v>24060000</v>
      </c>
      <c r="B29" s="354" t="s">
        <v>171</v>
      </c>
      <c r="C29" s="355">
        <v>80000</v>
      </c>
      <c r="D29" s="369">
        <v>80000</v>
      </c>
      <c r="E29" s="369"/>
      <c r="F29" s="369"/>
      <c r="G29" s="357"/>
      <c r="H29" s="357"/>
      <c r="I29" s="357"/>
      <c r="J29" s="357"/>
      <c r="K29" s="357"/>
      <c r="L29" s="357"/>
      <c r="IK29" s="357"/>
      <c r="IL29" s="357"/>
      <c r="IM29" s="357"/>
      <c r="IN29" s="357"/>
      <c r="IO29" s="357"/>
      <c r="IP29" s="357"/>
      <c r="IQ29" s="357"/>
      <c r="IR29" s="357"/>
      <c r="IS29" s="357"/>
    </row>
    <row r="30" spans="1:253" s="358" customFormat="1" ht="20.25" customHeight="1">
      <c r="A30" s="364">
        <v>24060300</v>
      </c>
      <c r="B30" s="370" t="s">
        <v>171</v>
      </c>
      <c r="C30" s="356">
        <v>80000</v>
      </c>
      <c r="D30" s="361">
        <v>80000</v>
      </c>
      <c r="E30" s="361"/>
      <c r="F30" s="361"/>
      <c r="G30" s="357"/>
      <c r="H30" s="357"/>
      <c r="I30" s="357"/>
      <c r="J30" s="357"/>
      <c r="K30" s="357"/>
      <c r="L30" s="357"/>
      <c r="IK30" s="357"/>
      <c r="IL30" s="357"/>
      <c r="IM30" s="357"/>
      <c r="IN30" s="357"/>
      <c r="IO30" s="357"/>
      <c r="IP30" s="357"/>
      <c r="IQ30" s="357"/>
      <c r="IR30" s="357"/>
      <c r="IS30" s="357"/>
    </row>
    <row r="31" spans="1:253" s="358" customFormat="1" ht="20.25" customHeight="1">
      <c r="A31" s="359">
        <v>25000000</v>
      </c>
      <c r="B31" s="360" t="s">
        <v>172</v>
      </c>
      <c r="C31" s="355">
        <v>1754299</v>
      </c>
      <c r="D31" s="369"/>
      <c r="E31" s="369">
        <v>1754299</v>
      </c>
      <c r="F31" s="369"/>
      <c r="G31" s="357"/>
      <c r="H31" s="357"/>
      <c r="I31" s="357"/>
      <c r="J31" s="357"/>
      <c r="K31" s="357"/>
      <c r="L31" s="357"/>
      <c r="IK31" s="357"/>
      <c r="IL31" s="357"/>
      <c r="IM31" s="357"/>
      <c r="IN31" s="357"/>
      <c r="IO31" s="357"/>
      <c r="IP31" s="357"/>
      <c r="IQ31" s="357"/>
      <c r="IR31" s="357"/>
      <c r="IS31" s="357"/>
    </row>
    <row r="32" spans="1:253" s="358" customFormat="1" ht="43.5" customHeight="1">
      <c r="A32" s="331">
        <v>25010000</v>
      </c>
      <c r="B32" s="354" t="s">
        <v>173</v>
      </c>
      <c r="C32" s="355">
        <v>1754299</v>
      </c>
      <c r="D32" s="355"/>
      <c r="E32" s="355">
        <v>1754299</v>
      </c>
      <c r="F32" s="356"/>
      <c r="G32" s="357"/>
      <c r="H32" s="357"/>
      <c r="I32" s="357"/>
      <c r="J32" s="357"/>
      <c r="K32" s="357"/>
      <c r="L32" s="357"/>
      <c r="IK32" s="357"/>
      <c r="IL32" s="357"/>
      <c r="IM32" s="357"/>
      <c r="IN32" s="357"/>
      <c r="IO32" s="357"/>
      <c r="IP32" s="357"/>
      <c r="IQ32" s="357"/>
      <c r="IR32" s="357"/>
      <c r="IS32" s="357"/>
    </row>
    <row r="33" spans="1:253" s="358" customFormat="1" ht="36" customHeight="1">
      <c r="A33" s="464">
        <v>25010100</v>
      </c>
      <c r="B33" s="382" t="s">
        <v>174</v>
      </c>
      <c r="C33" s="356">
        <v>1754299</v>
      </c>
      <c r="D33" s="356"/>
      <c r="E33" s="356">
        <v>1754299</v>
      </c>
      <c r="F33" s="356"/>
      <c r="G33" s="357"/>
      <c r="H33" s="357"/>
      <c r="I33" s="357"/>
      <c r="J33" s="357"/>
      <c r="K33" s="357"/>
      <c r="L33" s="357"/>
      <c r="IK33" s="357"/>
      <c r="IL33" s="357"/>
      <c r="IM33" s="357"/>
      <c r="IN33" s="357"/>
      <c r="IO33" s="357"/>
      <c r="IP33" s="357"/>
      <c r="IQ33" s="357"/>
      <c r="IR33" s="357"/>
      <c r="IS33" s="357"/>
    </row>
    <row r="34" spans="1:253" s="358" customFormat="1" ht="23.25" customHeight="1">
      <c r="A34" s="373"/>
      <c r="B34" s="372" t="s">
        <v>175</v>
      </c>
      <c r="C34" s="355">
        <v>69973488</v>
      </c>
      <c r="D34" s="355">
        <v>68219189</v>
      </c>
      <c r="E34" s="355">
        <v>1754299</v>
      </c>
      <c r="F34" s="355">
        <v>0</v>
      </c>
      <c r="G34" s="357"/>
      <c r="H34" s="357"/>
      <c r="I34" s="357"/>
      <c r="J34" s="357"/>
      <c r="K34" s="357"/>
      <c r="L34" s="357"/>
      <c r="IK34" s="357"/>
      <c r="IL34" s="357"/>
      <c r="IM34" s="357"/>
      <c r="IN34" s="357"/>
      <c r="IO34" s="357"/>
      <c r="IP34" s="357"/>
      <c r="IQ34" s="357"/>
      <c r="IR34" s="357"/>
      <c r="IS34" s="357"/>
    </row>
    <row r="35" spans="1:253" s="358" customFormat="1" ht="18.75" customHeight="1">
      <c r="A35" s="371">
        <v>40000000</v>
      </c>
      <c r="B35" s="520" t="s">
        <v>176</v>
      </c>
      <c r="C35" s="355">
        <v>281833377</v>
      </c>
      <c r="D35" s="355">
        <v>281833377</v>
      </c>
      <c r="E35" s="355"/>
      <c r="F35" s="355"/>
      <c r="G35" s="357"/>
      <c r="H35" s="357"/>
      <c r="I35" s="357"/>
      <c r="J35" s="357"/>
      <c r="K35" s="357"/>
      <c r="L35" s="357"/>
      <c r="IK35" s="357"/>
      <c r="IL35" s="357"/>
      <c r="IM35" s="357"/>
      <c r="IN35" s="357"/>
      <c r="IO35" s="357"/>
      <c r="IP35" s="357"/>
      <c r="IQ35" s="357"/>
      <c r="IR35" s="357"/>
      <c r="IS35" s="357"/>
    </row>
    <row r="36" spans="1:253" s="358" customFormat="1" ht="33" customHeight="1">
      <c r="A36" s="331">
        <v>41020000</v>
      </c>
      <c r="B36" s="354" t="s">
        <v>437</v>
      </c>
      <c r="C36" s="355">
        <v>10630400</v>
      </c>
      <c r="D36" s="355">
        <v>10630400</v>
      </c>
      <c r="E36" s="355"/>
      <c r="F36" s="355"/>
      <c r="G36" s="357"/>
      <c r="H36" s="357"/>
      <c r="I36" s="357"/>
      <c r="J36" s="357"/>
      <c r="K36" s="357"/>
      <c r="L36" s="357"/>
      <c r="IK36" s="357"/>
      <c r="IL36" s="357"/>
      <c r="IM36" s="357"/>
      <c r="IN36" s="357"/>
      <c r="IO36" s="357"/>
      <c r="IP36" s="357"/>
      <c r="IQ36" s="357"/>
      <c r="IR36" s="357"/>
      <c r="IS36" s="357"/>
    </row>
    <row r="37" spans="1:253" s="358" customFormat="1" ht="20.25" customHeight="1">
      <c r="A37" s="362">
        <v>41020100</v>
      </c>
      <c r="B37" s="378" t="s">
        <v>177</v>
      </c>
      <c r="C37" s="356">
        <v>10630400</v>
      </c>
      <c r="D37" s="361">
        <v>10630400</v>
      </c>
      <c r="E37" s="361"/>
      <c r="F37" s="361"/>
      <c r="G37" s="357"/>
      <c r="H37" s="357"/>
      <c r="I37" s="357"/>
      <c r="J37" s="357"/>
      <c r="K37" s="357"/>
      <c r="L37" s="357"/>
      <c r="IK37" s="357"/>
      <c r="IL37" s="357"/>
      <c r="IM37" s="357"/>
      <c r="IN37" s="357"/>
      <c r="IO37" s="357"/>
      <c r="IP37" s="357"/>
      <c r="IQ37" s="357"/>
      <c r="IR37" s="357"/>
      <c r="IS37" s="357"/>
    </row>
    <row r="38" spans="1:253" s="376" customFormat="1" ht="27" customHeight="1">
      <c r="A38" s="349">
        <v>41030000</v>
      </c>
      <c r="B38" s="354" t="s">
        <v>138</v>
      </c>
      <c r="C38" s="355">
        <v>83698600</v>
      </c>
      <c r="D38" s="369">
        <v>83698600</v>
      </c>
      <c r="E38" s="374"/>
      <c r="F38" s="374"/>
      <c r="G38" s="375"/>
      <c r="H38" s="375"/>
      <c r="I38" s="375"/>
      <c r="J38" s="375"/>
      <c r="K38" s="375"/>
      <c r="L38" s="375"/>
      <c r="IK38" s="375"/>
      <c r="IL38" s="375"/>
      <c r="IM38" s="375"/>
      <c r="IN38" s="375"/>
      <c r="IO38" s="375"/>
      <c r="IP38" s="375"/>
      <c r="IQ38" s="375"/>
      <c r="IR38" s="375"/>
      <c r="IS38" s="375"/>
    </row>
    <row r="39" spans="1:253" s="358" customFormat="1" ht="30" customHeight="1">
      <c r="A39" s="362">
        <v>41033900</v>
      </c>
      <c r="B39" s="378" t="s">
        <v>178</v>
      </c>
      <c r="C39" s="356">
        <v>63449400</v>
      </c>
      <c r="D39" s="361">
        <v>63449400</v>
      </c>
      <c r="E39" s="361"/>
      <c r="F39" s="361"/>
      <c r="G39" s="357"/>
      <c r="H39" s="357"/>
      <c r="I39" s="357"/>
      <c r="J39" s="357"/>
      <c r="K39" s="357"/>
      <c r="L39" s="357"/>
      <c r="IK39" s="357"/>
      <c r="IL39" s="357"/>
      <c r="IM39" s="357"/>
      <c r="IN39" s="357"/>
      <c r="IO39" s="357"/>
      <c r="IP39" s="357"/>
      <c r="IQ39" s="357"/>
      <c r="IR39" s="357"/>
      <c r="IS39" s="357"/>
    </row>
    <row r="40" spans="1:253" s="358" customFormat="1" ht="34.5" customHeight="1">
      <c r="A40" s="362">
        <v>41034200</v>
      </c>
      <c r="B40" s="378" t="s">
        <v>179</v>
      </c>
      <c r="C40" s="356">
        <v>20249200</v>
      </c>
      <c r="D40" s="356">
        <v>20249200</v>
      </c>
      <c r="E40" s="356"/>
      <c r="F40" s="356"/>
      <c r="G40" s="357"/>
      <c r="H40" s="357"/>
      <c r="I40" s="357"/>
      <c r="J40" s="357"/>
      <c r="K40" s="357"/>
      <c r="L40" s="357"/>
      <c r="IK40" s="357"/>
      <c r="IL40" s="357"/>
      <c r="IM40" s="357"/>
      <c r="IN40" s="357"/>
      <c r="IO40" s="357"/>
      <c r="IP40" s="357"/>
      <c r="IQ40" s="357"/>
      <c r="IR40" s="357"/>
      <c r="IS40" s="357"/>
    </row>
    <row r="41" spans="1:253" s="358" customFormat="1" ht="30.75" customHeight="1">
      <c r="A41" s="331">
        <v>41040000</v>
      </c>
      <c r="B41" s="377" t="s">
        <v>438</v>
      </c>
      <c r="C41" s="355">
        <v>7662000</v>
      </c>
      <c r="D41" s="355">
        <v>7662000</v>
      </c>
      <c r="E41" s="356"/>
      <c r="F41" s="356"/>
      <c r="G41" s="357"/>
      <c r="H41" s="357"/>
      <c r="I41" s="357"/>
      <c r="J41" s="357"/>
      <c r="K41" s="357"/>
      <c r="L41" s="357"/>
      <c r="IK41" s="357"/>
      <c r="IL41" s="357"/>
      <c r="IM41" s="357"/>
      <c r="IN41" s="357"/>
      <c r="IO41" s="357"/>
      <c r="IP41" s="357"/>
      <c r="IQ41" s="357"/>
      <c r="IR41" s="357"/>
      <c r="IS41" s="357"/>
    </row>
    <row r="42" spans="1:253" s="358" customFormat="1" ht="75.75" customHeight="1">
      <c r="A42" s="362">
        <v>41040200</v>
      </c>
      <c r="B42" s="378" t="s">
        <v>439</v>
      </c>
      <c r="C42" s="356">
        <v>7662000</v>
      </c>
      <c r="D42" s="356">
        <v>7662000</v>
      </c>
      <c r="E42" s="356"/>
      <c r="F42" s="356"/>
      <c r="G42" s="357"/>
      <c r="H42" s="357"/>
      <c r="I42" s="357"/>
      <c r="J42" s="357"/>
      <c r="K42" s="357"/>
      <c r="L42" s="357"/>
      <c r="IK42" s="357"/>
      <c r="IL42" s="357"/>
      <c r="IM42" s="357"/>
      <c r="IN42" s="357"/>
      <c r="IO42" s="357"/>
      <c r="IP42" s="357"/>
      <c r="IQ42" s="357"/>
      <c r="IR42" s="357"/>
      <c r="IS42" s="357"/>
    </row>
    <row r="43" spans="1:253" s="358" customFormat="1" ht="33" customHeight="1">
      <c r="A43" s="359">
        <v>41050000</v>
      </c>
      <c r="B43" s="465" t="s">
        <v>139</v>
      </c>
      <c r="C43" s="355">
        <v>179676495</v>
      </c>
      <c r="D43" s="355">
        <v>179676495</v>
      </c>
      <c r="E43" s="356"/>
      <c r="F43" s="356"/>
      <c r="G43" s="357"/>
      <c r="H43" s="357"/>
      <c r="I43" s="357"/>
      <c r="J43" s="357"/>
      <c r="K43" s="357"/>
      <c r="L43" s="357"/>
      <c r="IK43" s="357"/>
      <c r="IL43" s="357"/>
      <c r="IM43" s="357"/>
      <c r="IN43" s="357"/>
      <c r="IO43" s="357"/>
      <c r="IP43" s="357"/>
      <c r="IQ43" s="357"/>
      <c r="IR43" s="357"/>
      <c r="IS43" s="357"/>
    </row>
    <row r="44" spans="1:253" s="358" customFormat="1" ht="142.5" customHeight="1">
      <c r="A44" s="362">
        <v>41050100</v>
      </c>
      <c r="B44" s="521" t="s">
        <v>508</v>
      </c>
      <c r="C44" s="356">
        <v>56858100</v>
      </c>
      <c r="D44" s="356">
        <v>56858100</v>
      </c>
      <c r="E44" s="356"/>
      <c r="F44" s="356"/>
      <c r="G44" s="357"/>
      <c r="H44" s="357"/>
      <c r="I44" s="357"/>
      <c r="J44" s="357"/>
      <c r="K44" s="357"/>
      <c r="L44" s="357"/>
      <c r="IK44" s="357"/>
      <c r="IL44" s="357"/>
      <c r="IM44" s="357"/>
      <c r="IN44" s="357"/>
      <c r="IO44" s="357"/>
      <c r="IP44" s="357"/>
      <c r="IQ44" s="357"/>
      <c r="IR44" s="357"/>
      <c r="IS44" s="357"/>
    </row>
    <row r="45" spans="1:253" s="358" customFormat="1" ht="80.25" customHeight="1">
      <c r="A45" s="325">
        <v>41050200</v>
      </c>
      <c r="B45" s="379" t="s">
        <v>140</v>
      </c>
      <c r="C45" s="356">
        <v>1870400</v>
      </c>
      <c r="D45" s="361">
        <v>1870400</v>
      </c>
      <c r="E45" s="361"/>
      <c r="F45" s="361"/>
      <c r="G45" s="357"/>
      <c r="H45" s="357"/>
      <c r="I45" s="357"/>
      <c r="J45" s="357"/>
      <c r="K45" s="357"/>
      <c r="L45" s="357"/>
      <c r="IK45" s="357"/>
      <c r="IL45" s="357"/>
      <c r="IM45" s="357"/>
      <c r="IN45" s="357"/>
      <c r="IO45" s="357"/>
      <c r="IP45" s="357"/>
      <c r="IQ45" s="357"/>
      <c r="IR45" s="357"/>
      <c r="IS45" s="357"/>
    </row>
    <row r="46" spans="1:253" s="358" customFormat="1" ht="215.25" customHeight="1">
      <c r="A46" s="380">
        <v>41050300</v>
      </c>
      <c r="B46" s="455" t="s">
        <v>141</v>
      </c>
      <c r="C46" s="356">
        <v>100426300</v>
      </c>
      <c r="D46" s="381">
        <v>100426300</v>
      </c>
      <c r="E46" s="361"/>
      <c r="F46" s="361"/>
      <c r="G46" s="357"/>
      <c r="H46" s="357"/>
      <c r="I46" s="357"/>
      <c r="J46" s="357"/>
      <c r="K46" s="357"/>
      <c r="L46" s="357"/>
      <c r="IK46" s="357"/>
      <c r="IL46" s="357"/>
      <c r="IM46" s="357"/>
      <c r="IN46" s="357"/>
      <c r="IO46" s="357"/>
      <c r="IP46" s="357"/>
      <c r="IQ46" s="357"/>
      <c r="IR46" s="357"/>
      <c r="IS46" s="357"/>
    </row>
    <row r="47" spans="1:253" s="358" customFormat="1" ht="165.75" customHeight="1">
      <c r="A47" s="325">
        <v>41050700</v>
      </c>
      <c r="B47" s="456" t="s">
        <v>142</v>
      </c>
      <c r="C47" s="356">
        <v>1447900</v>
      </c>
      <c r="D47" s="381">
        <v>1447900</v>
      </c>
      <c r="E47" s="361"/>
      <c r="F47" s="361"/>
      <c r="G47" s="357"/>
      <c r="H47" s="357"/>
      <c r="I47" s="357"/>
      <c r="J47" s="357"/>
      <c r="K47" s="357"/>
      <c r="L47" s="357"/>
      <c r="IK47" s="357"/>
      <c r="IL47" s="357"/>
      <c r="IM47" s="357"/>
      <c r="IN47" s="357"/>
      <c r="IO47" s="357"/>
      <c r="IP47" s="357"/>
      <c r="IQ47" s="357"/>
      <c r="IR47" s="357"/>
      <c r="IS47" s="357"/>
    </row>
    <row r="48" spans="1:253" s="358" customFormat="1" ht="51" customHeight="1">
      <c r="A48" s="325">
        <v>41051000</v>
      </c>
      <c r="B48" s="379" t="s">
        <v>143</v>
      </c>
      <c r="C48" s="356">
        <v>1138200</v>
      </c>
      <c r="D48" s="381">
        <v>1137180</v>
      </c>
      <c r="E48" s="361"/>
      <c r="F48" s="361"/>
      <c r="G48" s="357"/>
      <c r="H48" s="357"/>
      <c r="I48" s="357"/>
      <c r="J48" s="357"/>
      <c r="K48" s="357"/>
      <c r="L48" s="357"/>
      <c r="IK48" s="357"/>
      <c r="IL48" s="357"/>
      <c r="IM48" s="357"/>
      <c r="IN48" s="357"/>
      <c r="IO48" s="357"/>
      <c r="IP48" s="357"/>
      <c r="IQ48" s="357"/>
      <c r="IR48" s="357"/>
      <c r="IS48" s="357"/>
    </row>
    <row r="49" spans="1:253" s="358" customFormat="1" ht="51" customHeight="1">
      <c r="A49" s="325">
        <v>41051500</v>
      </c>
      <c r="B49" s="379" t="s">
        <v>144</v>
      </c>
      <c r="C49" s="356">
        <v>15104800</v>
      </c>
      <c r="D49" s="381">
        <v>15104800</v>
      </c>
      <c r="E49" s="361"/>
      <c r="F49" s="361"/>
      <c r="G49" s="357"/>
      <c r="H49" s="357"/>
      <c r="I49" s="357"/>
      <c r="J49" s="357"/>
      <c r="K49" s="357"/>
      <c r="L49" s="357"/>
      <c r="IK49" s="357"/>
      <c r="IL49" s="357"/>
      <c r="IM49" s="357"/>
      <c r="IN49" s="357"/>
      <c r="IO49" s="357"/>
      <c r="IP49" s="357"/>
      <c r="IQ49" s="357"/>
      <c r="IR49" s="357"/>
      <c r="IS49" s="357"/>
    </row>
    <row r="50" spans="1:253" s="358" customFormat="1" ht="60.75" hidden="1" customHeight="1">
      <c r="A50" s="325">
        <v>41052000</v>
      </c>
      <c r="B50" s="382" t="s">
        <v>145</v>
      </c>
      <c r="C50" s="356"/>
      <c r="D50" s="381"/>
      <c r="E50" s="361"/>
      <c r="F50" s="361"/>
      <c r="G50" s="357"/>
      <c r="H50" s="357"/>
      <c r="I50" s="357"/>
      <c r="J50" s="357"/>
      <c r="K50" s="357"/>
      <c r="L50" s="357"/>
      <c r="IK50" s="357"/>
      <c r="IL50" s="357"/>
      <c r="IM50" s="357"/>
      <c r="IN50" s="357"/>
      <c r="IO50" s="357"/>
      <c r="IP50" s="357"/>
      <c r="IQ50" s="357"/>
      <c r="IR50" s="357"/>
      <c r="IS50" s="357"/>
    </row>
    <row r="51" spans="1:253" s="358" customFormat="1" ht="22.5" customHeight="1">
      <c r="A51" s="404">
        <v>41053900</v>
      </c>
      <c r="B51" s="379" t="s">
        <v>374</v>
      </c>
      <c r="C51" s="356">
        <v>2997690</v>
      </c>
      <c r="D51" s="381">
        <v>2997690</v>
      </c>
      <c r="E51" s="361"/>
      <c r="F51" s="361"/>
      <c r="G51" s="357"/>
      <c r="H51" s="357"/>
      <c r="I51" s="357"/>
      <c r="J51" s="357"/>
      <c r="K51" s="357"/>
      <c r="L51" s="357"/>
      <c r="IK51" s="357"/>
      <c r="IL51" s="357"/>
      <c r="IM51" s="357"/>
      <c r="IN51" s="357"/>
      <c r="IO51" s="357"/>
      <c r="IP51" s="357"/>
      <c r="IQ51" s="357"/>
      <c r="IR51" s="357"/>
      <c r="IS51" s="357"/>
    </row>
    <row r="52" spans="1:253" s="358" customFormat="1" ht="25.5" customHeight="1">
      <c r="A52" s="459"/>
      <c r="B52" s="460" t="s">
        <v>509</v>
      </c>
      <c r="C52" s="461">
        <v>351806865</v>
      </c>
      <c r="D52" s="462">
        <v>350052566</v>
      </c>
      <c r="E52" s="463">
        <v>1754299</v>
      </c>
      <c r="F52" s="463">
        <v>0</v>
      </c>
      <c r="G52" s="357"/>
      <c r="H52" s="357"/>
      <c r="I52" s="357"/>
      <c r="J52" s="357"/>
      <c r="K52" s="357"/>
      <c r="L52" s="357"/>
      <c r="IK52" s="357"/>
      <c r="IL52" s="357"/>
      <c r="IM52" s="357"/>
      <c r="IN52" s="357"/>
      <c r="IO52" s="357"/>
      <c r="IP52" s="357"/>
      <c r="IQ52" s="357"/>
      <c r="IR52" s="357"/>
      <c r="IS52" s="357"/>
    </row>
    <row r="53" spans="1:253" s="366" customFormat="1" ht="27.75" customHeight="1">
      <c r="A53" s="383"/>
      <c r="B53" s="384"/>
      <c r="C53" s="54"/>
      <c r="D53" s="54"/>
      <c r="E53" s="54"/>
      <c r="F53" s="54"/>
      <c r="G53" s="365"/>
      <c r="H53" s="365"/>
      <c r="I53" s="365"/>
      <c r="J53" s="365"/>
      <c r="K53" s="365"/>
      <c r="L53" s="365"/>
      <c r="IK53" s="365"/>
      <c r="IL53" s="365"/>
      <c r="IM53" s="365"/>
      <c r="IN53" s="365"/>
      <c r="IO53" s="365"/>
      <c r="IP53" s="365"/>
      <c r="IQ53" s="365"/>
      <c r="IR53" s="365"/>
      <c r="IS53" s="365"/>
    </row>
    <row r="55" spans="1:253">
      <c r="B55" s="385"/>
    </row>
    <row r="56" spans="1:253" ht="18.75">
      <c r="A56" s="386" t="s">
        <v>356</v>
      </c>
      <c r="B56" s="387"/>
      <c r="C56" s="387"/>
      <c r="D56" s="387"/>
      <c r="E56" s="387"/>
      <c r="F56" s="387" t="s">
        <v>274</v>
      </c>
    </row>
  </sheetData>
  <mergeCells count="7">
    <mergeCell ref="C3:E3"/>
    <mergeCell ref="A4:E4"/>
    <mergeCell ref="A6:A7"/>
    <mergeCell ref="B6:B7"/>
    <mergeCell ref="C6:C7"/>
    <mergeCell ref="D6:D7"/>
    <mergeCell ref="E6:F6"/>
  </mergeCells>
  <phoneticPr fontId="67" type="noConversion"/>
  <pageMargins left="0.24" right="0.19685039370078741" top="0.53" bottom="0.32" header="0.67" footer="0.31496062992125984"/>
  <pageSetup paperSize="9" scale="7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4"/>
  <sheetViews>
    <sheetView showGridLines="0" showZeros="0" topLeftCell="A4" workbookViewId="0">
      <selection activeCell="F8" sqref="F8"/>
    </sheetView>
  </sheetViews>
  <sheetFormatPr defaultColWidth="9.1640625" defaultRowHeight="12.75" customHeight="1"/>
  <cols>
    <col min="1" max="1" width="9.5" style="2" customWidth="1"/>
    <col min="2" max="2" width="49.1640625" style="2" customWidth="1"/>
    <col min="3" max="4" width="16.33203125" style="2" customWidth="1"/>
    <col min="5" max="5" width="17.33203125" style="2" customWidth="1"/>
    <col min="6" max="6" width="16.33203125" style="2" customWidth="1"/>
    <col min="7" max="12" width="9.1640625" style="2" customWidth="1"/>
    <col min="13" max="16384" width="9.1640625" style="3"/>
  </cols>
  <sheetData>
    <row r="1" spans="1:13" s="27" customFormat="1" ht="12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3" spans="1:13" ht="78.75" customHeight="1">
      <c r="C3" s="530" t="s">
        <v>149</v>
      </c>
      <c r="D3" s="530"/>
      <c r="E3" s="530"/>
      <c r="F3" s="530"/>
      <c r="M3" s="2"/>
    </row>
    <row r="4" spans="1:13" ht="36" customHeight="1">
      <c r="A4" s="531" t="s">
        <v>453</v>
      </c>
      <c r="B4" s="531"/>
      <c r="C4" s="531"/>
      <c r="D4" s="531"/>
      <c r="E4" s="531"/>
      <c r="F4" s="531"/>
    </row>
    <row r="5" spans="1:13" ht="21.75" customHeight="1">
      <c r="A5" s="536"/>
      <c r="B5" s="536"/>
      <c r="C5" s="536"/>
      <c r="D5" s="536"/>
      <c r="E5" s="536"/>
      <c r="F5" s="476" t="s">
        <v>151</v>
      </c>
    </row>
    <row r="6" spans="1:13" s="19" customFormat="1" ht="24.75" customHeight="1">
      <c r="A6" s="537" t="s">
        <v>180</v>
      </c>
      <c r="B6" s="537" t="s">
        <v>181</v>
      </c>
      <c r="C6" s="537" t="s">
        <v>491</v>
      </c>
      <c r="D6" s="537" t="s">
        <v>186</v>
      </c>
      <c r="E6" s="537" t="s">
        <v>187</v>
      </c>
      <c r="F6" s="537"/>
      <c r="G6" s="18"/>
      <c r="H6" s="18"/>
      <c r="I6" s="18"/>
      <c r="J6" s="18"/>
      <c r="K6" s="18"/>
      <c r="L6" s="18"/>
    </row>
    <row r="7" spans="1:13" s="19" customFormat="1" ht="38.25" customHeight="1">
      <c r="A7" s="537"/>
      <c r="B7" s="537"/>
      <c r="C7" s="537"/>
      <c r="D7" s="537"/>
      <c r="E7" s="1" t="s">
        <v>491</v>
      </c>
      <c r="F7" s="29" t="s">
        <v>492</v>
      </c>
      <c r="G7" s="18"/>
      <c r="H7" s="18"/>
      <c r="I7" s="18"/>
      <c r="J7" s="18"/>
      <c r="K7" s="18"/>
      <c r="L7" s="18"/>
    </row>
    <row r="8" spans="1:13" s="20" customFormat="1" ht="26.25" customHeight="1">
      <c r="A8" s="38">
        <v>200000</v>
      </c>
      <c r="B8" s="42" t="s">
        <v>215</v>
      </c>
      <c r="C8" s="388"/>
      <c r="D8" s="389">
        <v>-50600</v>
      </c>
      <c r="E8" s="389">
        <v>50600</v>
      </c>
      <c r="F8" s="390">
        <v>50600</v>
      </c>
      <c r="G8" s="2"/>
      <c r="H8" s="2"/>
      <c r="I8" s="2"/>
      <c r="J8" s="2"/>
      <c r="K8" s="2"/>
      <c r="L8" s="2"/>
    </row>
    <row r="9" spans="1:13" s="22" customFormat="1" ht="36" customHeight="1">
      <c r="A9" s="39">
        <v>208000</v>
      </c>
      <c r="B9" s="43" t="s">
        <v>216</v>
      </c>
      <c r="C9" s="391"/>
      <c r="D9" s="389"/>
      <c r="E9" s="389"/>
      <c r="F9" s="390"/>
      <c r="G9" s="21"/>
      <c r="H9" s="21"/>
      <c r="I9" s="21"/>
      <c r="J9" s="21"/>
      <c r="K9" s="21"/>
      <c r="L9" s="21"/>
    </row>
    <row r="10" spans="1:13" s="24" customFormat="1" ht="20.25" customHeight="1">
      <c r="A10" s="40">
        <v>208100</v>
      </c>
      <c r="B10" s="43" t="s">
        <v>183</v>
      </c>
      <c r="C10" s="392">
        <v>800000</v>
      </c>
      <c r="D10" s="393">
        <v>800000</v>
      </c>
      <c r="E10" s="393"/>
      <c r="F10" s="390"/>
      <c r="G10" s="23"/>
      <c r="H10" s="23"/>
      <c r="I10" s="23"/>
      <c r="J10" s="23"/>
      <c r="K10" s="23"/>
      <c r="L10" s="23"/>
    </row>
    <row r="11" spans="1:13" s="24" customFormat="1" ht="20.25" customHeight="1">
      <c r="A11" s="40">
        <v>208200</v>
      </c>
      <c r="B11" s="43" t="s">
        <v>217</v>
      </c>
      <c r="C11" s="392">
        <v>800000</v>
      </c>
      <c r="D11" s="393">
        <v>800000</v>
      </c>
      <c r="E11" s="393"/>
      <c r="F11" s="390"/>
      <c r="G11" s="23"/>
      <c r="H11" s="23"/>
      <c r="I11" s="23"/>
      <c r="J11" s="23"/>
      <c r="K11" s="23"/>
      <c r="L11" s="23"/>
    </row>
    <row r="12" spans="1:13" s="24" customFormat="1" ht="39" customHeight="1">
      <c r="A12" s="39">
        <v>208400</v>
      </c>
      <c r="B12" s="43" t="s">
        <v>218</v>
      </c>
      <c r="C12" s="391"/>
      <c r="D12" s="389">
        <v>-50600</v>
      </c>
      <c r="E12" s="389">
        <v>50600</v>
      </c>
      <c r="F12" s="390">
        <v>50600</v>
      </c>
      <c r="G12" s="23"/>
      <c r="H12" s="23"/>
      <c r="I12" s="23"/>
      <c r="J12" s="23"/>
      <c r="K12" s="23"/>
      <c r="L12" s="23"/>
    </row>
    <row r="13" spans="1:13" s="24" customFormat="1" ht="28.5" customHeight="1">
      <c r="A13" s="40"/>
      <c r="B13" s="43" t="s">
        <v>219</v>
      </c>
      <c r="C13" s="392"/>
      <c r="D13" s="389">
        <v>-50600</v>
      </c>
      <c r="E13" s="389">
        <v>50600</v>
      </c>
      <c r="F13" s="390">
        <v>50600</v>
      </c>
      <c r="G13" s="23"/>
      <c r="H13" s="23"/>
      <c r="I13" s="23"/>
      <c r="J13" s="23"/>
      <c r="K13" s="23"/>
      <c r="L13" s="23"/>
    </row>
    <row r="14" spans="1:13" s="24" customFormat="1" ht="20.25" customHeight="1">
      <c r="A14" s="38">
        <v>600000</v>
      </c>
      <c r="B14" s="30" t="s">
        <v>182</v>
      </c>
      <c r="C14" s="388"/>
      <c r="D14" s="389">
        <v>-50600</v>
      </c>
      <c r="E14" s="389">
        <v>50600</v>
      </c>
      <c r="F14" s="390">
        <v>50600</v>
      </c>
      <c r="G14" s="23"/>
      <c r="H14" s="23"/>
      <c r="I14" s="23"/>
      <c r="J14" s="23"/>
      <c r="K14" s="23"/>
      <c r="L14" s="23"/>
    </row>
    <row r="15" spans="1:13" s="24" customFormat="1" ht="20.25" customHeight="1">
      <c r="A15" s="39">
        <v>602000</v>
      </c>
      <c r="B15" s="43" t="s">
        <v>220</v>
      </c>
      <c r="C15" s="391"/>
      <c r="D15" s="389">
        <v>-50600</v>
      </c>
      <c r="E15" s="389">
        <v>50600</v>
      </c>
      <c r="F15" s="390">
        <v>50600</v>
      </c>
      <c r="G15" s="23"/>
      <c r="H15" s="23"/>
      <c r="I15" s="23"/>
      <c r="J15" s="23"/>
      <c r="K15" s="23"/>
      <c r="L15" s="23"/>
    </row>
    <row r="16" spans="1:13" s="24" customFormat="1" ht="20.25" customHeight="1">
      <c r="A16" s="40">
        <v>602100</v>
      </c>
      <c r="B16" s="43" t="s">
        <v>183</v>
      </c>
      <c r="C16" s="392">
        <v>800000</v>
      </c>
      <c r="D16" s="393">
        <v>800000</v>
      </c>
      <c r="E16" s="393"/>
      <c r="F16" s="390"/>
      <c r="G16" s="23"/>
      <c r="H16" s="23"/>
      <c r="I16" s="23"/>
      <c r="J16" s="23"/>
      <c r="K16" s="23"/>
      <c r="L16" s="23"/>
    </row>
    <row r="17" spans="1:12" s="22" customFormat="1" ht="36.75" customHeight="1">
      <c r="A17" s="40">
        <v>602200</v>
      </c>
      <c r="B17" s="43" t="s">
        <v>217</v>
      </c>
      <c r="C17" s="392">
        <v>800000</v>
      </c>
      <c r="D17" s="393">
        <v>800000</v>
      </c>
      <c r="E17" s="393"/>
      <c r="F17" s="390"/>
      <c r="G17" s="21"/>
      <c r="H17" s="21"/>
      <c r="I17" s="21"/>
      <c r="J17" s="21"/>
      <c r="K17" s="21"/>
      <c r="L17" s="21"/>
    </row>
    <row r="18" spans="1:12" s="24" customFormat="1" ht="38.25">
      <c r="A18" s="39">
        <v>602400</v>
      </c>
      <c r="B18" s="43" t="s">
        <v>218</v>
      </c>
      <c r="C18" s="391"/>
      <c r="D18" s="389">
        <v>-50600</v>
      </c>
      <c r="E18" s="389">
        <v>50600</v>
      </c>
      <c r="F18" s="390">
        <v>50600</v>
      </c>
      <c r="G18" s="23"/>
      <c r="H18" s="23"/>
      <c r="I18" s="23"/>
      <c r="J18" s="23"/>
      <c r="K18" s="23"/>
      <c r="L18" s="23"/>
    </row>
    <row r="19" spans="1:12" s="24" customFormat="1" ht="45.75" customHeight="1">
      <c r="A19" s="40"/>
      <c r="B19" s="43" t="s">
        <v>221</v>
      </c>
      <c r="C19" s="392"/>
      <c r="D19" s="389">
        <v>-50600</v>
      </c>
      <c r="E19" s="389">
        <v>50600</v>
      </c>
      <c r="F19" s="390">
        <v>50600</v>
      </c>
      <c r="G19" s="23"/>
      <c r="H19" s="23"/>
      <c r="I19" s="23"/>
      <c r="J19" s="23"/>
      <c r="K19" s="23"/>
      <c r="L19" s="2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2" spans="1:12" ht="6.75" customHeight="1"/>
    <row r="23" spans="1:12" ht="12.75" hidden="1" customHeight="1"/>
    <row r="24" spans="1:12" ht="35.25" customHeight="1">
      <c r="A24" s="55" t="s">
        <v>356</v>
      </c>
      <c r="B24" s="56"/>
      <c r="C24" s="56"/>
      <c r="D24" s="55"/>
      <c r="E24" s="55" t="s">
        <v>274</v>
      </c>
      <c r="F24" s="54"/>
    </row>
  </sheetData>
  <mergeCells count="8">
    <mergeCell ref="A5:E5"/>
    <mergeCell ref="C3:F3"/>
    <mergeCell ref="C6:C7"/>
    <mergeCell ref="D6:D7"/>
    <mergeCell ref="E6:F6"/>
    <mergeCell ref="B6:B7"/>
    <mergeCell ref="A6:A7"/>
    <mergeCell ref="A4:F4"/>
  </mergeCells>
  <phoneticPr fontId="2" type="noConversion"/>
  <printOptions horizontalCentered="1"/>
  <pageMargins left="0.43307086614173229" right="0.31496062992125984" top="0.59055118110236227" bottom="0.78740157480314965" header="0.51181102362204722" footer="0.51181102362204722"/>
  <pageSetup paperSize="9" scale="85" fitToHeight="0" orientation="portrait" horizontalDpi="300" verticalDpi="300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P112"/>
  <sheetViews>
    <sheetView showGridLines="0" showZeros="0" view="pageBreakPreview" topLeftCell="A87" zoomScale="70" zoomScaleNormal="75" zoomScaleSheetLayoutView="70" workbookViewId="0">
      <selection activeCell="F98" sqref="F98"/>
    </sheetView>
  </sheetViews>
  <sheetFormatPr defaultRowHeight="12.75"/>
  <cols>
    <col min="1" max="1" width="18.5" customWidth="1"/>
    <col min="2" max="3" width="14" customWidth="1"/>
    <col min="4" max="4" width="53.5" customWidth="1"/>
    <col min="5" max="5" width="22.5" customWidth="1"/>
    <col min="6" max="6" width="20.1640625" customWidth="1"/>
    <col min="7" max="7" width="19.1640625" customWidth="1"/>
    <col min="8" max="8" width="18" customWidth="1"/>
    <col min="9" max="9" width="15.33203125" customWidth="1"/>
    <col min="10" max="11" width="18" customWidth="1"/>
    <col min="12" max="12" width="18.6640625" customWidth="1"/>
    <col min="13" max="13" width="15.5" customWidth="1"/>
    <col min="14" max="15" width="13.5" customWidth="1"/>
    <col min="16" max="16" width="21.33203125" customWidth="1"/>
  </cols>
  <sheetData>
    <row r="1" spans="1:16" ht="15">
      <c r="N1" s="466" t="s">
        <v>486</v>
      </c>
      <c r="O1" s="466"/>
    </row>
    <row r="2" spans="1:16" ht="15">
      <c r="N2" s="466" t="s">
        <v>487</v>
      </c>
      <c r="O2" s="466"/>
    </row>
    <row r="3" spans="1:16" ht="15">
      <c r="N3" s="466" t="s">
        <v>488</v>
      </c>
      <c r="O3" s="466"/>
    </row>
    <row r="4" spans="1:16" ht="15">
      <c r="N4" s="466"/>
      <c r="O4" s="466"/>
    </row>
    <row r="6" spans="1:16" ht="18.75">
      <c r="A6" s="543" t="s">
        <v>489</v>
      </c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</row>
    <row r="7" spans="1:16" ht="18.75">
      <c r="A7" s="543" t="s">
        <v>148</v>
      </c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</row>
    <row r="8" spans="1:16">
      <c r="P8" s="443" t="s">
        <v>6</v>
      </c>
    </row>
    <row r="9" spans="1:16" ht="15">
      <c r="A9" s="539" t="s">
        <v>7</v>
      </c>
      <c r="B9" s="539" t="s">
        <v>8</v>
      </c>
      <c r="C9" s="539" t="s">
        <v>9</v>
      </c>
      <c r="D9" s="539" t="s">
        <v>10</v>
      </c>
      <c r="E9" s="539" t="s">
        <v>186</v>
      </c>
      <c r="F9" s="539"/>
      <c r="G9" s="539"/>
      <c r="H9" s="539"/>
      <c r="I9" s="539"/>
      <c r="J9" s="539" t="s">
        <v>187</v>
      </c>
      <c r="K9" s="539"/>
      <c r="L9" s="539"/>
      <c r="M9" s="539"/>
      <c r="N9" s="539"/>
      <c r="O9" s="539"/>
      <c r="P9" s="538" t="s">
        <v>11</v>
      </c>
    </row>
    <row r="10" spans="1:16" ht="15">
      <c r="A10" s="539"/>
      <c r="B10" s="539"/>
      <c r="C10" s="539"/>
      <c r="D10" s="539"/>
      <c r="E10" s="538" t="s">
        <v>491</v>
      </c>
      <c r="F10" s="539" t="s">
        <v>190</v>
      </c>
      <c r="G10" s="539" t="s">
        <v>191</v>
      </c>
      <c r="H10" s="539"/>
      <c r="I10" s="539" t="s">
        <v>192</v>
      </c>
      <c r="J10" s="538" t="s">
        <v>491</v>
      </c>
      <c r="K10" s="540" t="s">
        <v>493</v>
      </c>
      <c r="L10" s="539" t="s">
        <v>190</v>
      </c>
      <c r="M10" s="539" t="s">
        <v>191</v>
      </c>
      <c r="N10" s="539"/>
      <c r="O10" s="539" t="s">
        <v>192</v>
      </c>
      <c r="P10" s="539"/>
    </row>
    <row r="11" spans="1:16" ht="15" customHeight="1">
      <c r="A11" s="539"/>
      <c r="B11" s="539"/>
      <c r="C11" s="539"/>
      <c r="D11" s="539"/>
      <c r="E11" s="539"/>
      <c r="F11" s="539"/>
      <c r="G11" s="539" t="s">
        <v>193</v>
      </c>
      <c r="H11" s="539" t="s">
        <v>194</v>
      </c>
      <c r="I11" s="539"/>
      <c r="J11" s="539"/>
      <c r="K11" s="541"/>
      <c r="L11" s="539"/>
      <c r="M11" s="539" t="s">
        <v>193</v>
      </c>
      <c r="N11" s="539" t="s">
        <v>194</v>
      </c>
      <c r="O11" s="539"/>
      <c r="P11" s="539"/>
    </row>
    <row r="12" spans="1:16" ht="44.25" customHeight="1">
      <c r="A12" s="539"/>
      <c r="B12" s="539"/>
      <c r="C12" s="539"/>
      <c r="D12" s="539"/>
      <c r="E12" s="539"/>
      <c r="F12" s="539"/>
      <c r="G12" s="539"/>
      <c r="H12" s="539"/>
      <c r="I12" s="539"/>
      <c r="J12" s="539"/>
      <c r="K12" s="542"/>
      <c r="L12" s="539"/>
      <c r="M12" s="539"/>
      <c r="N12" s="539"/>
      <c r="O12" s="539"/>
      <c r="P12" s="539"/>
    </row>
    <row r="13" spans="1:16" ht="15">
      <c r="A13" s="325">
        <v>1</v>
      </c>
      <c r="B13" s="325">
        <v>2</v>
      </c>
      <c r="C13" s="325">
        <v>3</v>
      </c>
      <c r="D13" s="325">
        <v>4</v>
      </c>
      <c r="E13" s="470">
        <v>5</v>
      </c>
      <c r="F13" s="325">
        <v>6</v>
      </c>
      <c r="G13" s="325">
        <v>7</v>
      </c>
      <c r="H13" s="325">
        <v>8</v>
      </c>
      <c r="I13" s="325">
        <v>9</v>
      </c>
      <c r="J13" s="470">
        <v>10</v>
      </c>
      <c r="K13" s="315"/>
      <c r="L13" s="325">
        <v>11</v>
      </c>
      <c r="M13" s="325">
        <v>12</v>
      </c>
      <c r="N13" s="325">
        <v>13</v>
      </c>
      <c r="O13" s="325">
        <v>14</v>
      </c>
      <c r="P13" s="470">
        <v>16</v>
      </c>
    </row>
    <row r="14" spans="1:16" ht="16.5">
      <c r="A14" s="482" t="s">
        <v>202</v>
      </c>
      <c r="B14" s="337"/>
      <c r="C14" s="483"/>
      <c r="D14" s="484" t="s">
        <v>510</v>
      </c>
      <c r="E14" s="485">
        <f>F14+I14</f>
        <v>3872879</v>
      </c>
      <c r="F14" s="486">
        <f t="shared" ref="F14:I15" si="0">F15</f>
        <v>3872879</v>
      </c>
      <c r="G14" s="486">
        <f t="shared" si="0"/>
        <v>2797279</v>
      </c>
      <c r="H14" s="486">
        <f t="shared" si="0"/>
        <v>251943</v>
      </c>
      <c r="I14" s="486">
        <f t="shared" si="0"/>
        <v>0</v>
      </c>
      <c r="J14" s="487">
        <f>L14+O14</f>
        <v>0</v>
      </c>
      <c r="K14" s="518"/>
      <c r="L14" s="486">
        <f t="shared" ref="L14:O15" si="1">L15</f>
        <v>0</v>
      </c>
      <c r="M14" s="486">
        <f t="shared" si="1"/>
        <v>0</v>
      </c>
      <c r="N14" s="486">
        <f t="shared" si="1"/>
        <v>0</v>
      </c>
      <c r="O14" s="486">
        <f t="shared" si="1"/>
        <v>0</v>
      </c>
      <c r="P14" s="487">
        <f t="shared" ref="P14:P76" si="2">E14+J14</f>
        <v>3872879</v>
      </c>
    </row>
    <row r="15" spans="1:16" ht="33">
      <c r="A15" s="482" t="s">
        <v>195</v>
      </c>
      <c r="B15" s="337"/>
      <c r="C15" s="483"/>
      <c r="D15" s="484" t="s">
        <v>511</v>
      </c>
      <c r="E15" s="485">
        <f>F15+I15</f>
        <v>3872879</v>
      </c>
      <c r="F15" s="486">
        <f t="shared" si="0"/>
        <v>3872879</v>
      </c>
      <c r="G15" s="486">
        <f t="shared" si="0"/>
        <v>2797279</v>
      </c>
      <c r="H15" s="486">
        <f t="shared" si="0"/>
        <v>251943</v>
      </c>
      <c r="I15" s="486">
        <f t="shared" si="0"/>
        <v>0</v>
      </c>
      <c r="J15" s="487">
        <f t="shared" ref="J15:J87" si="3">L15+O15</f>
        <v>0</v>
      </c>
      <c r="K15" s="518"/>
      <c r="L15" s="486">
        <f t="shared" si="1"/>
        <v>0</v>
      </c>
      <c r="M15" s="486">
        <f t="shared" si="1"/>
        <v>0</v>
      </c>
      <c r="N15" s="486">
        <f t="shared" si="1"/>
        <v>0</v>
      </c>
      <c r="O15" s="486">
        <f t="shared" si="1"/>
        <v>0</v>
      </c>
      <c r="P15" s="487">
        <f t="shared" si="2"/>
        <v>3872879</v>
      </c>
    </row>
    <row r="16" spans="1:16" ht="99">
      <c r="A16" s="482" t="s">
        <v>359</v>
      </c>
      <c r="B16" s="482" t="s">
        <v>358</v>
      </c>
      <c r="C16" s="488" t="s">
        <v>196</v>
      </c>
      <c r="D16" s="484" t="s">
        <v>12</v>
      </c>
      <c r="E16" s="485">
        <f t="shared" ref="E16:E76" si="4">F16+I16</f>
        <v>3872879</v>
      </c>
      <c r="F16" s="489">
        <v>3872879</v>
      </c>
      <c r="G16" s="489">
        <v>2797279</v>
      </c>
      <c r="H16" s="489">
        <v>251943</v>
      </c>
      <c r="I16" s="489"/>
      <c r="J16" s="487">
        <f t="shared" si="3"/>
        <v>0</v>
      </c>
      <c r="K16" s="518"/>
      <c r="L16" s="489"/>
      <c r="M16" s="489"/>
      <c r="N16" s="489"/>
      <c r="O16" s="489"/>
      <c r="P16" s="487">
        <f t="shared" si="2"/>
        <v>3872879</v>
      </c>
    </row>
    <row r="17" spans="1:16" ht="33">
      <c r="A17" s="482" t="s">
        <v>360</v>
      </c>
      <c r="B17" s="337"/>
      <c r="C17" s="483"/>
      <c r="D17" s="489" t="s">
        <v>516</v>
      </c>
      <c r="E17" s="485">
        <f t="shared" si="4"/>
        <v>51528949</v>
      </c>
      <c r="F17" s="489">
        <f>F19+F29+F31+F33+F36+F39+F41+F43</f>
        <v>51528949</v>
      </c>
      <c r="G17" s="489">
        <f>G19+G29+G31+G33+G36+G39+G41+G43</f>
        <v>960350</v>
      </c>
      <c r="H17" s="489">
        <f>H19+H29+H31+H33+H36+H39+H41+H43</f>
        <v>6545</v>
      </c>
      <c r="I17" s="489">
        <f>I19+I29+I31+I33+I36+I39+I41+I43</f>
        <v>0</v>
      </c>
      <c r="J17" s="487">
        <f t="shared" si="3"/>
        <v>921860</v>
      </c>
      <c r="K17" s="518"/>
      <c r="L17" s="489">
        <f>L19+L29+L31+L39+L42</f>
        <v>921860</v>
      </c>
      <c r="M17" s="489">
        <f>M19+M29+M31+M39+M42</f>
        <v>0</v>
      </c>
      <c r="N17" s="489">
        <f>N19+N29+N31+N39+N42</f>
        <v>0</v>
      </c>
      <c r="O17" s="489">
        <f>O19+O29+O31+O39+O42</f>
        <v>0</v>
      </c>
      <c r="P17" s="487">
        <f t="shared" si="2"/>
        <v>52450809</v>
      </c>
    </row>
    <row r="18" spans="1:16" ht="33">
      <c r="A18" s="482" t="s">
        <v>360</v>
      </c>
      <c r="B18" s="337"/>
      <c r="C18" s="483"/>
      <c r="D18" s="489" t="s">
        <v>528</v>
      </c>
      <c r="E18" s="485">
        <f>F18+I18</f>
        <v>51528949</v>
      </c>
      <c r="F18" s="489">
        <f>F19+F29+F31+F33+F36+F39+F41+F43</f>
        <v>51528949</v>
      </c>
      <c r="G18" s="489"/>
      <c r="H18" s="489"/>
      <c r="I18" s="489"/>
      <c r="J18" s="487"/>
      <c r="K18" s="518"/>
      <c r="L18" s="489"/>
      <c r="M18" s="489"/>
      <c r="N18" s="489"/>
      <c r="O18" s="489"/>
      <c r="P18" s="487">
        <f t="shared" si="2"/>
        <v>51528949</v>
      </c>
    </row>
    <row r="19" spans="1:16" s="3" customFormat="1" ht="16.5">
      <c r="A19" s="490" t="s">
        <v>361</v>
      </c>
      <c r="B19" s="57"/>
      <c r="C19" s="491"/>
      <c r="D19" s="486" t="s">
        <v>525</v>
      </c>
      <c r="E19" s="485">
        <f t="shared" si="4"/>
        <v>35955173</v>
      </c>
      <c r="F19" s="486">
        <f>F20+F21+F24+F27</f>
        <v>35955173</v>
      </c>
      <c r="G19" s="486">
        <f t="shared" ref="G19:O19" si="5">G20+G21+G24+G27</f>
        <v>0</v>
      </c>
      <c r="H19" s="486">
        <f t="shared" si="5"/>
        <v>0</v>
      </c>
      <c r="I19" s="486">
        <f t="shared" si="5"/>
        <v>0</v>
      </c>
      <c r="J19" s="487">
        <f t="shared" si="3"/>
        <v>727000</v>
      </c>
      <c r="K19" s="518"/>
      <c r="L19" s="486">
        <f t="shared" si="5"/>
        <v>727000</v>
      </c>
      <c r="M19" s="486">
        <f t="shared" si="5"/>
        <v>0</v>
      </c>
      <c r="N19" s="486">
        <f t="shared" si="5"/>
        <v>0</v>
      </c>
      <c r="O19" s="486">
        <f t="shared" si="5"/>
        <v>0</v>
      </c>
      <c r="P19" s="487">
        <f t="shared" si="2"/>
        <v>36682173</v>
      </c>
    </row>
    <row r="20" spans="1:16" ht="33">
      <c r="A20" s="482" t="s">
        <v>362</v>
      </c>
      <c r="B20" s="482" t="s">
        <v>456</v>
      </c>
      <c r="C20" s="488" t="s">
        <v>243</v>
      </c>
      <c r="D20" s="484" t="s">
        <v>247</v>
      </c>
      <c r="E20" s="485">
        <f t="shared" si="4"/>
        <v>33885026</v>
      </c>
      <c r="F20" s="489">
        <f>35011517+50000-1176491</f>
        <v>33885026</v>
      </c>
      <c r="G20" s="489"/>
      <c r="H20" s="489"/>
      <c r="I20" s="489"/>
      <c r="J20" s="487">
        <f t="shared" si="3"/>
        <v>512000</v>
      </c>
      <c r="K20" s="518"/>
      <c r="L20" s="489">
        <v>512000</v>
      </c>
      <c r="M20" s="489"/>
      <c r="N20" s="489"/>
      <c r="O20" s="489"/>
      <c r="P20" s="487">
        <f t="shared" si="2"/>
        <v>34397026</v>
      </c>
    </row>
    <row r="21" spans="1:16" ht="33">
      <c r="A21" s="482" t="s">
        <v>13</v>
      </c>
      <c r="B21" s="482" t="s">
        <v>14</v>
      </c>
      <c r="C21" s="488"/>
      <c r="D21" s="484" t="s">
        <v>15</v>
      </c>
      <c r="E21" s="485">
        <f t="shared" si="4"/>
        <v>893656</v>
      </c>
      <c r="F21" s="489">
        <f>F22+F23</f>
        <v>893656</v>
      </c>
      <c r="G21" s="489">
        <f>G22+G23</f>
        <v>0</v>
      </c>
      <c r="H21" s="489">
        <f>H22+H23</f>
        <v>0</v>
      </c>
      <c r="I21" s="489">
        <f>I22+I23</f>
        <v>0</v>
      </c>
      <c r="J21" s="487">
        <f t="shared" si="3"/>
        <v>0</v>
      </c>
      <c r="K21" s="518"/>
      <c r="L21" s="489">
        <f>L22+L23</f>
        <v>0</v>
      </c>
      <c r="M21" s="489">
        <f>M22+M23</f>
        <v>0</v>
      </c>
      <c r="N21" s="489">
        <f>N22+N23</f>
        <v>0</v>
      </c>
      <c r="O21" s="489">
        <f>O22+O23</f>
        <v>0</v>
      </c>
      <c r="P21" s="487">
        <f t="shared" si="2"/>
        <v>893656</v>
      </c>
    </row>
    <row r="22" spans="1:16" ht="49.5">
      <c r="A22" s="492" t="s">
        <v>363</v>
      </c>
      <c r="B22" s="492" t="s">
        <v>16</v>
      </c>
      <c r="C22" s="493" t="s">
        <v>245</v>
      </c>
      <c r="D22" s="494" t="s">
        <v>434</v>
      </c>
      <c r="E22" s="485">
        <f t="shared" si="4"/>
        <v>477288</v>
      </c>
      <c r="F22" s="495">
        <v>477288</v>
      </c>
      <c r="G22" s="495"/>
      <c r="H22" s="495"/>
      <c r="I22" s="495"/>
      <c r="J22" s="487">
        <f t="shared" si="3"/>
        <v>0</v>
      </c>
      <c r="K22" s="518"/>
      <c r="L22" s="495"/>
      <c r="M22" s="495"/>
      <c r="N22" s="495"/>
      <c r="O22" s="495"/>
      <c r="P22" s="487">
        <f t="shared" si="2"/>
        <v>477288</v>
      </c>
    </row>
    <row r="23" spans="1:16" ht="48" customHeight="1">
      <c r="A23" s="492" t="s">
        <v>17</v>
      </c>
      <c r="B23" s="492" t="s">
        <v>18</v>
      </c>
      <c r="C23" s="493" t="s">
        <v>244</v>
      </c>
      <c r="D23" s="494" t="s">
        <v>19</v>
      </c>
      <c r="E23" s="485">
        <f t="shared" si="4"/>
        <v>416368</v>
      </c>
      <c r="F23" s="495">
        <v>416368</v>
      </c>
      <c r="G23" s="495"/>
      <c r="H23" s="495"/>
      <c r="I23" s="495"/>
      <c r="J23" s="487">
        <f t="shared" si="3"/>
        <v>0</v>
      </c>
      <c r="K23" s="518"/>
      <c r="L23" s="495"/>
      <c r="M23" s="495"/>
      <c r="N23" s="495"/>
      <c r="O23" s="495"/>
      <c r="P23" s="487">
        <f t="shared" si="2"/>
        <v>416368</v>
      </c>
    </row>
    <row r="24" spans="1:16" ht="25.5" hidden="1" customHeight="1">
      <c r="A24" s="482" t="s">
        <v>20</v>
      </c>
      <c r="B24" s="482" t="s">
        <v>21</v>
      </c>
      <c r="C24" s="483"/>
      <c r="D24" s="484" t="s">
        <v>22</v>
      </c>
      <c r="E24" s="485">
        <f t="shared" si="4"/>
        <v>0</v>
      </c>
      <c r="F24" s="489">
        <f>F25+F26</f>
        <v>0</v>
      </c>
      <c r="G24" s="489">
        <f>G25+G26</f>
        <v>0</v>
      </c>
      <c r="H24" s="489">
        <f>H25+H26</f>
        <v>0</v>
      </c>
      <c r="I24" s="489">
        <f>I25+I26</f>
        <v>0</v>
      </c>
      <c r="J24" s="487">
        <f t="shared" si="3"/>
        <v>0</v>
      </c>
      <c r="K24" s="518"/>
      <c r="L24" s="489">
        <f>L25+L26</f>
        <v>0</v>
      </c>
      <c r="M24" s="489">
        <f>M25+M26</f>
        <v>0</v>
      </c>
      <c r="N24" s="489">
        <f>N25+N26</f>
        <v>0</v>
      </c>
      <c r="O24" s="489">
        <f>O25+O26</f>
        <v>0</v>
      </c>
      <c r="P24" s="487">
        <f t="shared" si="2"/>
        <v>0</v>
      </c>
    </row>
    <row r="25" spans="1:16" ht="27" hidden="1" customHeight="1">
      <c r="A25" s="492" t="s">
        <v>409</v>
      </c>
      <c r="B25" s="492" t="s">
        <v>23</v>
      </c>
      <c r="C25" s="493" t="s">
        <v>246</v>
      </c>
      <c r="D25" s="494" t="s">
        <v>410</v>
      </c>
      <c r="E25" s="485">
        <f t="shared" si="4"/>
        <v>0</v>
      </c>
      <c r="F25" s="495"/>
      <c r="G25" s="495"/>
      <c r="H25" s="495"/>
      <c r="I25" s="495"/>
      <c r="J25" s="487">
        <f t="shared" si="3"/>
        <v>0</v>
      </c>
      <c r="K25" s="518"/>
      <c r="L25" s="495"/>
      <c r="M25" s="495"/>
      <c r="N25" s="495"/>
      <c r="O25" s="495"/>
      <c r="P25" s="487">
        <f t="shared" si="2"/>
        <v>0</v>
      </c>
    </row>
    <row r="26" spans="1:16" ht="26.25" hidden="1" customHeight="1">
      <c r="A26" s="492" t="s">
        <v>411</v>
      </c>
      <c r="B26" s="492" t="s">
        <v>24</v>
      </c>
      <c r="C26" s="493" t="s">
        <v>246</v>
      </c>
      <c r="D26" s="494" t="s">
        <v>412</v>
      </c>
      <c r="E26" s="485">
        <f t="shared" si="4"/>
        <v>0</v>
      </c>
      <c r="F26" s="495"/>
      <c r="G26" s="495"/>
      <c r="H26" s="495"/>
      <c r="I26" s="495"/>
      <c r="J26" s="487">
        <f t="shared" si="3"/>
        <v>0</v>
      </c>
      <c r="K26" s="518"/>
      <c r="L26" s="495"/>
      <c r="M26" s="495"/>
      <c r="N26" s="495"/>
      <c r="O26" s="495"/>
      <c r="P26" s="487">
        <f t="shared" si="2"/>
        <v>0</v>
      </c>
    </row>
    <row r="27" spans="1:16" ht="40.5" customHeight="1">
      <c r="A27" s="482" t="s">
        <v>25</v>
      </c>
      <c r="B27" s="482" t="s">
        <v>26</v>
      </c>
      <c r="C27" s="483"/>
      <c r="D27" s="484" t="s">
        <v>27</v>
      </c>
      <c r="E27" s="485">
        <f t="shared" si="4"/>
        <v>1176491</v>
      </c>
      <c r="F27" s="489">
        <f>F28</f>
        <v>1176491</v>
      </c>
      <c r="G27" s="489">
        <f>G28</f>
        <v>0</v>
      </c>
      <c r="H27" s="489">
        <f>H28</f>
        <v>0</v>
      </c>
      <c r="I27" s="489">
        <f>I28</f>
        <v>0</v>
      </c>
      <c r="J27" s="487">
        <f t="shared" si="3"/>
        <v>215000</v>
      </c>
      <c r="K27" s="518"/>
      <c r="L27" s="489">
        <f>L28</f>
        <v>215000</v>
      </c>
      <c r="M27" s="489">
        <f>M28</f>
        <v>0</v>
      </c>
      <c r="N27" s="489">
        <f>N28</f>
        <v>0</v>
      </c>
      <c r="O27" s="489">
        <f>O28</f>
        <v>0</v>
      </c>
      <c r="P27" s="487">
        <f t="shared" si="2"/>
        <v>1391491</v>
      </c>
    </row>
    <row r="28" spans="1:16" ht="45" customHeight="1">
      <c r="A28" s="492" t="s">
        <v>413</v>
      </c>
      <c r="B28" s="492" t="s">
        <v>28</v>
      </c>
      <c r="C28" s="493" t="s">
        <v>246</v>
      </c>
      <c r="D28" s="494" t="s">
        <v>29</v>
      </c>
      <c r="E28" s="485">
        <f t="shared" si="4"/>
        <v>1176491</v>
      </c>
      <c r="F28" s="495">
        <v>1176491</v>
      </c>
      <c r="G28" s="495"/>
      <c r="H28" s="495"/>
      <c r="I28" s="495"/>
      <c r="J28" s="487">
        <f t="shared" si="3"/>
        <v>215000</v>
      </c>
      <c r="K28" s="518"/>
      <c r="L28" s="495">
        <v>215000</v>
      </c>
      <c r="M28" s="495"/>
      <c r="N28" s="495"/>
      <c r="O28" s="495"/>
      <c r="P28" s="487">
        <f t="shared" si="2"/>
        <v>1391491</v>
      </c>
    </row>
    <row r="29" spans="1:16" s="3" customFormat="1" ht="29.25" customHeight="1">
      <c r="A29" s="490" t="s">
        <v>361</v>
      </c>
      <c r="B29" s="57"/>
      <c r="C29" s="491"/>
      <c r="D29" s="486" t="s">
        <v>527</v>
      </c>
      <c r="E29" s="485">
        <f t="shared" si="4"/>
        <v>7522549</v>
      </c>
      <c r="F29" s="497">
        <f>F30</f>
        <v>7522549</v>
      </c>
      <c r="G29" s="497">
        <f>G30</f>
        <v>0</v>
      </c>
      <c r="H29" s="497">
        <f>H30</f>
        <v>0</v>
      </c>
      <c r="I29" s="497">
        <f>I30</f>
        <v>0</v>
      </c>
      <c r="J29" s="487">
        <f t="shared" si="3"/>
        <v>161860</v>
      </c>
      <c r="K29" s="518"/>
      <c r="L29" s="497">
        <f>L30</f>
        <v>161860</v>
      </c>
      <c r="M29" s="497">
        <f>M30</f>
        <v>0</v>
      </c>
      <c r="N29" s="497">
        <f>N30</f>
        <v>0</v>
      </c>
      <c r="O29" s="497">
        <f>O30</f>
        <v>0</v>
      </c>
      <c r="P29" s="487">
        <f t="shared" si="2"/>
        <v>7684409</v>
      </c>
    </row>
    <row r="30" spans="1:16" ht="33">
      <c r="A30" s="482" t="s">
        <v>362</v>
      </c>
      <c r="B30" s="482" t="s">
        <v>456</v>
      </c>
      <c r="C30" s="488" t="s">
        <v>243</v>
      </c>
      <c r="D30" s="484" t="s">
        <v>247</v>
      </c>
      <c r="E30" s="485">
        <f t="shared" si="4"/>
        <v>7522549</v>
      </c>
      <c r="F30" s="495">
        <v>7522549</v>
      </c>
      <c r="G30" s="495"/>
      <c r="H30" s="495"/>
      <c r="I30" s="495"/>
      <c r="J30" s="487">
        <f t="shared" si="3"/>
        <v>161860</v>
      </c>
      <c r="K30" s="518"/>
      <c r="L30" s="495">
        <v>161860</v>
      </c>
      <c r="M30" s="495"/>
      <c r="N30" s="495"/>
      <c r="O30" s="495"/>
      <c r="P30" s="487">
        <f t="shared" si="2"/>
        <v>7684409</v>
      </c>
    </row>
    <row r="31" spans="1:16" s="444" customFormat="1" ht="16.5">
      <c r="A31" s="498" t="s">
        <v>361</v>
      </c>
      <c r="B31" s="499"/>
      <c r="C31" s="500"/>
      <c r="D31" s="501" t="s">
        <v>526</v>
      </c>
      <c r="E31" s="485">
        <f t="shared" si="4"/>
        <v>6669205</v>
      </c>
      <c r="F31" s="502">
        <f>F32</f>
        <v>6669205</v>
      </c>
      <c r="G31" s="502">
        <f>G32</f>
        <v>0</v>
      </c>
      <c r="H31" s="502">
        <f>H32</f>
        <v>0</v>
      </c>
      <c r="I31" s="502">
        <f>I32</f>
        <v>0</v>
      </c>
      <c r="J31" s="487">
        <f t="shared" si="3"/>
        <v>33000</v>
      </c>
      <c r="K31" s="518"/>
      <c r="L31" s="502">
        <f>L32</f>
        <v>33000</v>
      </c>
      <c r="M31" s="502">
        <f>M32</f>
        <v>0</v>
      </c>
      <c r="N31" s="502">
        <f>N32</f>
        <v>0</v>
      </c>
      <c r="O31" s="502">
        <f>O32</f>
        <v>0</v>
      </c>
      <c r="P31" s="487">
        <f t="shared" si="2"/>
        <v>6702205</v>
      </c>
    </row>
    <row r="32" spans="1:16" ht="33">
      <c r="A32" s="482" t="s">
        <v>362</v>
      </c>
      <c r="B32" s="482" t="s">
        <v>456</v>
      </c>
      <c r="C32" s="488" t="s">
        <v>243</v>
      </c>
      <c r="D32" s="484" t="s">
        <v>247</v>
      </c>
      <c r="E32" s="485">
        <f t="shared" si="4"/>
        <v>6669205</v>
      </c>
      <c r="F32" s="495">
        <v>6669205</v>
      </c>
      <c r="G32" s="495"/>
      <c r="H32" s="495"/>
      <c r="I32" s="495"/>
      <c r="J32" s="487">
        <f t="shared" si="3"/>
        <v>33000</v>
      </c>
      <c r="K32" s="518"/>
      <c r="L32" s="495">
        <v>33000</v>
      </c>
      <c r="M32" s="495"/>
      <c r="N32" s="495"/>
      <c r="O32" s="495"/>
      <c r="P32" s="487">
        <f t="shared" si="2"/>
        <v>6702205</v>
      </c>
    </row>
    <row r="33" spans="1:16" s="4" customFormat="1" ht="33">
      <c r="A33" s="338" t="s">
        <v>30</v>
      </c>
      <c r="B33" s="482">
        <v>5010</v>
      </c>
      <c r="C33" s="488"/>
      <c r="D33" s="489" t="s">
        <v>31</v>
      </c>
      <c r="E33" s="485">
        <f t="shared" si="4"/>
        <v>15000</v>
      </c>
      <c r="F33" s="489">
        <f>F34+F35</f>
        <v>15000</v>
      </c>
      <c r="G33" s="486"/>
      <c r="H33" s="486"/>
      <c r="I33" s="489"/>
      <c r="J33" s="487"/>
      <c r="K33" s="518"/>
      <c r="L33" s="489"/>
      <c r="M33" s="489"/>
      <c r="N33" s="489"/>
      <c r="O33" s="489"/>
      <c r="P33" s="487">
        <f t="shared" si="2"/>
        <v>15000</v>
      </c>
    </row>
    <row r="34" spans="1:16" ht="49.5">
      <c r="A34" s="503" t="s">
        <v>365</v>
      </c>
      <c r="B34" s="492">
        <v>5011</v>
      </c>
      <c r="C34" s="503" t="s">
        <v>231</v>
      </c>
      <c r="D34" s="495" t="s">
        <v>238</v>
      </c>
      <c r="E34" s="485">
        <f t="shared" si="4"/>
        <v>8000</v>
      </c>
      <c r="F34" s="495">
        <v>8000</v>
      </c>
      <c r="G34" s="495"/>
      <c r="H34" s="495"/>
      <c r="I34" s="495"/>
      <c r="J34" s="487"/>
      <c r="K34" s="518"/>
      <c r="L34" s="495"/>
      <c r="M34" s="495"/>
      <c r="N34" s="495"/>
      <c r="O34" s="495"/>
      <c r="P34" s="487">
        <f t="shared" si="2"/>
        <v>8000</v>
      </c>
    </row>
    <row r="35" spans="1:16" ht="49.5">
      <c r="A35" s="503" t="s">
        <v>32</v>
      </c>
      <c r="B35" s="492">
        <v>5012</v>
      </c>
      <c r="C35" s="503" t="s">
        <v>231</v>
      </c>
      <c r="D35" s="495" t="s">
        <v>33</v>
      </c>
      <c r="E35" s="485">
        <f t="shared" si="4"/>
        <v>7000</v>
      </c>
      <c r="F35" s="495">
        <v>7000</v>
      </c>
      <c r="G35" s="495"/>
      <c r="H35" s="495"/>
      <c r="I35" s="495"/>
      <c r="J35" s="487"/>
      <c r="K35" s="518"/>
      <c r="L35" s="495"/>
      <c r="M35" s="495"/>
      <c r="N35" s="495"/>
      <c r="O35" s="495"/>
      <c r="P35" s="487">
        <f t="shared" si="2"/>
        <v>7000</v>
      </c>
    </row>
    <row r="36" spans="1:16" s="4" customFormat="1" ht="49.5">
      <c r="A36" s="338" t="s">
        <v>34</v>
      </c>
      <c r="B36" s="482">
        <v>5020</v>
      </c>
      <c r="C36" s="338"/>
      <c r="D36" s="489" t="s">
        <v>35</v>
      </c>
      <c r="E36" s="485">
        <f t="shared" si="4"/>
        <v>1840</v>
      </c>
      <c r="F36" s="489">
        <f>F37</f>
        <v>1840</v>
      </c>
      <c r="G36" s="489"/>
      <c r="H36" s="489"/>
      <c r="I36" s="489"/>
      <c r="J36" s="487"/>
      <c r="K36" s="518"/>
      <c r="L36" s="489"/>
      <c r="M36" s="489"/>
      <c r="N36" s="489"/>
      <c r="O36" s="489"/>
      <c r="P36" s="487">
        <f t="shared" si="2"/>
        <v>1840</v>
      </c>
    </row>
    <row r="37" spans="1:16" ht="49.5">
      <c r="A37" s="503" t="s">
        <v>36</v>
      </c>
      <c r="B37" s="492">
        <v>5022</v>
      </c>
      <c r="C37" s="503" t="s">
        <v>231</v>
      </c>
      <c r="D37" s="495" t="s">
        <v>37</v>
      </c>
      <c r="E37" s="485">
        <f t="shared" si="4"/>
        <v>1840</v>
      </c>
      <c r="F37" s="495">
        <v>1840</v>
      </c>
      <c r="G37" s="495"/>
      <c r="H37" s="495"/>
      <c r="I37" s="495"/>
      <c r="J37" s="487"/>
      <c r="K37" s="518"/>
      <c r="L37" s="495"/>
      <c r="M37" s="495"/>
      <c r="N37" s="495"/>
      <c r="O37" s="495"/>
      <c r="P37" s="487">
        <f t="shared" si="2"/>
        <v>1840</v>
      </c>
    </row>
    <row r="38" spans="1:16" ht="16.5">
      <c r="A38" s="482" t="s">
        <v>38</v>
      </c>
      <c r="B38" s="482" t="s">
        <v>39</v>
      </c>
      <c r="C38" s="503"/>
      <c r="D38" s="489" t="s">
        <v>529</v>
      </c>
      <c r="E38" s="485">
        <f t="shared" si="4"/>
        <v>1309182</v>
      </c>
      <c r="F38" s="489">
        <f t="shared" ref="F38:I39" si="6">F39</f>
        <v>1309182</v>
      </c>
      <c r="G38" s="489">
        <f t="shared" si="6"/>
        <v>960350</v>
      </c>
      <c r="H38" s="489">
        <f t="shared" si="6"/>
        <v>6545</v>
      </c>
      <c r="I38" s="489">
        <f t="shared" si="6"/>
        <v>0</v>
      </c>
      <c r="J38" s="487"/>
      <c r="K38" s="518"/>
      <c r="L38" s="495"/>
      <c r="M38" s="495"/>
      <c r="N38" s="495"/>
      <c r="O38" s="495"/>
      <c r="P38" s="487">
        <f t="shared" si="2"/>
        <v>1309182</v>
      </c>
    </row>
    <row r="39" spans="1:16" ht="33">
      <c r="A39" s="482" t="s">
        <v>38</v>
      </c>
      <c r="B39" s="482" t="s">
        <v>39</v>
      </c>
      <c r="C39" s="483"/>
      <c r="D39" s="484" t="s">
        <v>40</v>
      </c>
      <c r="E39" s="485">
        <f t="shared" si="4"/>
        <v>1309182</v>
      </c>
      <c r="F39" s="489">
        <f t="shared" si="6"/>
        <v>1309182</v>
      </c>
      <c r="G39" s="489">
        <f t="shared" si="6"/>
        <v>960350</v>
      </c>
      <c r="H39" s="489">
        <f t="shared" si="6"/>
        <v>6545</v>
      </c>
      <c r="I39" s="489">
        <f t="shared" si="6"/>
        <v>0</v>
      </c>
      <c r="J39" s="487">
        <f t="shared" si="3"/>
        <v>0</v>
      </c>
      <c r="K39" s="518"/>
      <c r="L39" s="489">
        <f>L40</f>
        <v>0</v>
      </c>
      <c r="M39" s="489">
        <f>M40</f>
        <v>0</v>
      </c>
      <c r="N39" s="489">
        <f>N40</f>
        <v>0</v>
      </c>
      <c r="O39" s="489">
        <f>O40</f>
        <v>0</v>
      </c>
      <c r="P39" s="487">
        <f t="shared" si="2"/>
        <v>1309182</v>
      </c>
    </row>
    <row r="40" spans="1:16" ht="49.5">
      <c r="A40" s="492" t="s">
        <v>366</v>
      </c>
      <c r="B40" s="492" t="s">
        <v>41</v>
      </c>
      <c r="C40" s="493" t="s">
        <v>231</v>
      </c>
      <c r="D40" s="494" t="s">
        <v>230</v>
      </c>
      <c r="E40" s="485">
        <f t="shared" si="4"/>
        <v>1309182</v>
      </c>
      <c r="F40" s="495">
        <f>1114182+195000</f>
        <v>1309182</v>
      </c>
      <c r="G40" s="495">
        <f>800520+159830</f>
        <v>960350</v>
      </c>
      <c r="H40" s="495">
        <v>6545</v>
      </c>
      <c r="I40" s="495"/>
      <c r="J40" s="487">
        <f t="shared" si="3"/>
        <v>0</v>
      </c>
      <c r="K40" s="518"/>
      <c r="L40" s="495"/>
      <c r="M40" s="495"/>
      <c r="N40" s="495"/>
      <c r="O40" s="495"/>
      <c r="P40" s="487">
        <f t="shared" si="2"/>
        <v>1309182</v>
      </c>
    </row>
    <row r="41" spans="1:16" s="4" customFormat="1" ht="33">
      <c r="A41" s="338" t="s">
        <v>42</v>
      </c>
      <c r="B41" s="482">
        <v>5060</v>
      </c>
      <c r="C41" s="504"/>
      <c r="D41" s="489" t="s">
        <v>43</v>
      </c>
      <c r="E41" s="485">
        <f t="shared" si="4"/>
        <v>6000</v>
      </c>
      <c r="F41" s="489">
        <f>F42</f>
        <v>6000</v>
      </c>
      <c r="G41" s="489"/>
      <c r="H41" s="489"/>
      <c r="I41" s="489"/>
      <c r="J41" s="487"/>
      <c r="K41" s="518"/>
      <c r="L41" s="489"/>
      <c r="M41" s="489"/>
      <c r="N41" s="489"/>
      <c r="O41" s="489"/>
      <c r="P41" s="487">
        <f t="shared" si="2"/>
        <v>6000</v>
      </c>
    </row>
    <row r="42" spans="1:16" s="445" customFormat="1" ht="49.5">
      <c r="A42" s="503" t="s">
        <v>44</v>
      </c>
      <c r="B42" s="492">
        <v>5062</v>
      </c>
      <c r="C42" s="493" t="s">
        <v>242</v>
      </c>
      <c r="D42" s="495" t="s">
        <v>45</v>
      </c>
      <c r="E42" s="505">
        <f t="shared" si="4"/>
        <v>6000</v>
      </c>
      <c r="F42" s="495">
        <v>6000</v>
      </c>
      <c r="G42" s="495"/>
      <c r="H42" s="495"/>
      <c r="I42" s="495"/>
      <c r="J42" s="496">
        <f t="shared" si="3"/>
        <v>0</v>
      </c>
      <c r="K42" s="519"/>
      <c r="L42" s="495">
        <v>0</v>
      </c>
      <c r="M42" s="495">
        <v>0</v>
      </c>
      <c r="N42" s="495">
        <v>0</v>
      </c>
      <c r="O42" s="495">
        <v>0</v>
      </c>
      <c r="P42" s="487">
        <f t="shared" si="2"/>
        <v>6000</v>
      </c>
    </row>
    <row r="43" spans="1:16" s="4" customFormat="1" ht="51.75" customHeight="1">
      <c r="A43" s="338" t="s">
        <v>367</v>
      </c>
      <c r="B43" s="482">
        <v>8110</v>
      </c>
      <c r="C43" s="528" t="s">
        <v>242</v>
      </c>
      <c r="D43" s="526" t="s">
        <v>406</v>
      </c>
      <c r="E43" s="529">
        <f t="shared" si="4"/>
        <v>50000</v>
      </c>
      <c r="F43" s="526">
        <v>50000</v>
      </c>
      <c r="G43" s="489"/>
      <c r="H43" s="489"/>
      <c r="I43" s="489"/>
      <c r="J43" s="487"/>
      <c r="K43" s="518"/>
      <c r="L43" s="489"/>
      <c r="M43" s="489"/>
      <c r="N43" s="489"/>
      <c r="O43" s="489"/>
      <c r="P43" s="487">
        <f t="shared" si="2"/>
        <v>50000</v>
      </c>
    </row>
    <row r="44" spans="1:16" s="445" customFormat="1" ht="49.5">
      <c r="A44" s="482">
        <v>210000</v>
      </c>
      <c r="B44" s="482"/>
      <c r="C44" s="488"/>
      <c r="D44" s="489" t="s">
        <v>521</v>
      </c>
      <c r="E44" s="485">
        <f t="shared" si="4"/>
        <v>654782</v>
      </c>
      <c r="F44" s="489">
        <f>F45</f>
        <v>654782</v>
      </c>
      <c r="G44" s="489">
        <f t="shared" ref="G44:I45" si="7">G45</f>
        <v>503920</v>
      </c>
      <c r="H44" s="489">
        <f t="shared" si="7"/>
        <v>16430</v>
      </c>
      <c r="I44" s="489">
        <f t="shared" si="7"/>
        <v>0</v>
      </c>
      <c r="J44" s="496"/>
      <c r="K44" s="519"/>
      <c r="L44" s="495"/>
      <c r="M44" s="495"/>
      <c r="N44" s="495"/>
      <c r="O44" s="495"/>
      <c r="P44" s="487">
        <f t="shared" si="2"/>
        <v>654782</v>
      </c>
    </row>
    <row r="45" spans="1:16" s="445" customFormat="1" ht="33">
      <c r="A45" s="482" t="s">
        <v>46</v>
      </c>
      <c r="B45" s="482" t="s">
        <v>47</v>
      </c>
      <c r="C45" s="483"/>
      <c r="D45" s="484" t="s">
        <v>48</v>
      </c>
      <c r="E45" s="485">
        <f t="shared" si="4"/>
        <v>654782</v>
      </c>
      <c r="F45" s="489">
        <f>F46</f>
        <v>654782</v>
      </c>
      <c r="G45" s="489">
        <f t="shared" si="7"/>
        <v>503920</v>
      </c>
      <c r="H45" s="489">
        <f t="shared" si="7"/>
        <v>16430</v>
      </c>
      <c r="I45" s="489">
        <f t="shared" si="7"/>
        <v>0</v>
      </c>
      <c r="J45" s="496"/>
      <c r="K45" s="519"/>
      <c r="L45" s="495"/>
      <c r="M45" s="495"/>
      <c r="N45" s="495"/>
      <c r="O45" s="495"/>
      <c r="P45" s="487">
        <f t="shared" si="2"/>
        <v>654782</v>
      </c>
    </row>
    <row r="46" spans="1:16" s="445" customFormat="1" ht="49.5">
      <c r="A46" s="492" t="s">
        <v>364</v>
      </c>
      <c r="B46" s="492" t="s">
        <v>49</v>
      </c>
      <c r="C46" s="493" t="s">
        <v>237</v>
      </c>
      <c r="D46" s="494" t="s">
        <v>50</v>
      </c>
      <c r="E46" s="505">
        <f t="shared" si="4"/>
        <v>654782</v>
      </c>
      <c r="F46" s="495">
        <v>654782</v>
      </c>
      <c r="G46" s="497">
        <v>503920</v>
      </c>
      <c r="H46" s="497">
        <v>16430</v>
      </c>
      <c r="I46" s="495"/>
      <c r="J46" s="496"/>
      <c r="K46" s="519"/>
      <c r="L46" s="495"/>
      <c r="M46" s="495"/>
      <c r="N46" s="495"/>
      <c r="O46" s="495"/>
      <c r="P46" s="487">
        <f t="shared" si="2"/>
        <v>654782</v>
      </c>
    </row>
    <row r="47" spans="1:16" s="3" customFormat="1" ht="33">
      <c r="A47" s="490" t="s">
        <v>368</v>
      </c>
      <c r="B47" s="57"/>
      <c r="C47" s="491"/>
      <c r="D47" s="506" t="s">
        <v>515</v>
      </c>
      <c r="E47" s="485">
        <f t="shared" si="4"/>
        <v>117551580</v>
      </c>
      <c r="F47" s="486">
        <f>F48</f>
        <v>117551580</v>
      </c>
      <c r="G47" s="486">
        <f>G48</f>
        <v>70519042</v>
      </c>
      <c r="H47" s="486">
        <f>H48</f>
        <v>6502231</v>
      </c>
      <c r="I47" s="486">
        <f>I48</f>
        <v>0</v>
      </c>
      <c r="J47" s="487">
        <f t="shared" si="3"/>
        <v>260728</v>
      </c>
      <c r="K47" s="486">
        <f>K48</f>
        <v>35000</v>
      </c>
      <c r="L47" s="486">
        <f>L48</f>
        <v>225728</v>
      </c>
      <c r="M47" s="486">
        <f>M48</f>
        <v>0</v>
      </c>
      <c r="N47" s="486">
        <f>N48</f>
        <v>0</v>
      </c>
      <c r="O47" s="486">
        <f>O48</f>
        <v>35000</v>
      </c>
      <c r="P47" s="487">
        <f t="shared" si="2"/>
        <v>117812308</v>
      </c>
    </row>
    <row r="48" spans="1:16" ht="33">
      <c r="A48" s="482" t="s">
        <v>369</v>
      </c>
      <c r="B48" s="337"/>
      <c r="C48" s="483"/>
      <c r="D48" s="484" t="s">
        <v>520</v>
      </c>
      <c r="E48" s="485">
        <f t="shared" si="4"/>
        <v>117551580</v>
      </c>
      <c r="F48" s="489">
        <f>F49+F50+F51+F54</f>
        <v>117551580</v>
      </c>
      <c r="G48" s="489">
        <f>G49+G50+G51+G54</f>
        <v>70519042</v>
      </c>
      <c r="H48" s="489">
        <f>H49+H50+H51+H54</f>
        <v>6502231</v>
      </c>
      <c r="I48" s="489">
        <f>I49+I50+I51+I54</f>
        <v>0</v>
      </c>
      <c r="J48" s="487">
        <f t="shared" si="3"/>
        <v>260728</v>
      </c>
      <c r="K48" s="486">
        <f>K49+K50+K51+K54</f>
        <v>35000</v>
      </c>
      <c r="L48" s="489">
        <f>L49+L50+L51+L54</f>
        <v>225728</v>
      </c>
      <c r="M48" s="489">
        <f>M49+M50+M51+M54</f>
        <v>0</v>
      </c>
      <c r="N48" s="489">
        <f>N49+N50+N51+N54</f>
        <v>0</v>
      </c>
      <c r="O48" s="489">
        <f>O49+O50+O51+O54</f>
        <v>35000</v>
      </c>
      <c r="P48" s="487">
        <f t="shared" si="2"/>
        <v>117812308</v>
      </c>
    </row>
    <row r="49" spans="1:16" ht="99">
      <c r="A49" s="482" t="s">
        <v>370</v>
      </c>
      <c r="B49" s="482" t="s">
        <v>241</v>
      </c>
      <c r="C49" s="488" t="s">
        <v>227</v>
      </c>
      <c r="D49" s="484" t="s">
        <v>371</v>
      </c>
      <c r="E49" s="485">
        <f t="shared" si="4"/>
        <v>90185342</v>
      </c>
      <c r="F49" s="489">
        <f>90185343-1</f>
        <v>90185342</v>
      </c>
      <c r="G49" s="489">
        <f>65926904+110983</f>
        <v>66037887</v>
      </c>
      <c r="H49" s="489">
        <v>6344531</v>
      </c>
      <c r="I49" s="507"/>
      <c r="J49" s="487">
        <f t="shared" si="3"/>
        <v>260728</v>
      </c>
      <c r="K49" s="518">
        <v>35000</v>
      </c>
      <c r="L49" s="489">
        <v>225728</v>
      </c>
      <c r="M49" s="489"/>
      <c r="N49" s="489"/>
      <c r="O49" s="489">
        <v>35000</v>
      </c>
      <c r="P49" s="487">
        <f t="shared" si="2"/>
        <v>90446070</v>
      </c>
    </row>
    <row r="50" spans="1:16" ht="33">
      <c r="A50" s="482" t="s">
        <v>372</v>
      </c>
      <c r="B50" s="482" t="s">
        <v>51</v>
      </c>
      <c r="C50" s="488" t="s">
        <v>229</v>
      </c>
      <c r="D50" s="484" t="s">
        <v>373</v>
      </c>
      <c r="E50" s="485">
        <f t="shared" si="4"/>
        <v>1499754</v>
      </c>
      <c r="F50" s="489">
        <v>1499754</v>
      </c>
      <c r="G50" s="489">
        <v>1037585</v>
      </c>
      <c r="H50" s="489"/>
      <c r="I50" s="489"/>
      <c r="J50" s="487">
        <f t="shared" si="3"/>
        <v>0</v>
      </c>
      <c r="K50" s="518"/>
      <c r="L50" s="489">
        <v>0</v>
      </c>
      <c r="M50" s="489">
        <v>0</v>
      </c>
      <c r="N50" s="489">
        <v>0</v>
      </c>
      <c r="O50" s="489">
        <v>0</v>
      </c>
      <c r="P50" s="487">
        <f t="shared" si="2"/>
        <v>1499754</v>
      </c>
    </row>
    <row r="51" spans="1:16" ht="33">
      <c r="A51" s="482" t="s">
        <v>52</v>
      </c>
      <c r="B51" s="482" t="s">
        <v>53</v>
      </c>
      <c r="C51" s="483"/>
      <c r="D51" s="484" t="s">
        <v>54</v>
      </c>
      <c r="E51" s="485">
        <f t="shared" si="4"/>
        <v>5614520</v>
      </c>
      <c r="F51" s="489">
        <f>F52+F53</f>
        <v>5614520</v>
      </c>
      <c r="G51" s="489">
        <f>G52+G53</f>
        <v>3443570</v>
      </c>
      <c r="H51" s="489">
        <f>H52+H53</f>
        <v>157700</v>
      </c>
      <c r="I51" s="489">
        <f>I52+I53</f>
        <v>0</v>
      </c>
      <c r="J51" s="487">
        <f t="shared" si="3"/>
        <v>0</v>
      </c>
      <c r="K51" s="518"/>
      <c r="L51" s="489">
        <f>L52</f>
        <v>0</v>
      </c>
      <c r="M51" s="489">
        <f>M52</f>
        <v>0</v>
      </c>
      <c r="N51" s="489">
        <f>N52</f>
        <v>0</v>
      </c>
      <c r="O51" s="489">
        <f>O52</f>
        <v>0</v>
      </c>
      <c r="P51" s="487">
        <f t="shared" si="2"/>
        <v>5614520</v>
      </c>
    </row>
    <row r="52" spans="1:16" ht="33">
      <c r="A52" s="492" t="s">
        <v>405</v>
      </c>
      <c r="B52" s="492" t="s">
        <v>55</v>
      </c>
      <c r="C52" s="493" t="s">
        <v>229</v>
      </c>
      <c r="D52" s="494" t="s">
        <v>56</v>
      </c>
      <c r="E52" s="485">
        <f t="shared" si="4"/>
        <v>5603660</v>
      </c>
      <c r="F52" s="495">
        <f>4342529+1262151-1020</f>
        <v>5603660</v>
      </c>
      <c r="G52" s="495">
        <f>2439860+1004546-836</f>
        <v>3443570</v>
      </c>
      <c r="H52" s="495">
        <v>157700</v>
      </c>
      <c r="I52" s="495"/>
      <c r="J52" s="487">
        <f t="shared" si="3"/>
        <v>0</v>
      </c>
      <c r="K52" s="518"/>
      <c r="L52" s="495"/>
      <c r="M52" s="495"/>
      <c r="N52" s="495"/>
      <c r="O52" s="495"/>
      <c r="P52" s="487">
        <f t="shared" si="2"/>
        <v>5603660</v>
      </c>
    </row>
    <row r="53" spans="1:16" ht="33">
      <c r="A53" s="508" t="s">
        <v>57</v>
      </c>
      <c r="B53" s="508">
        <v>1162</v>
      </c>
      <c r="C53" s="509"/>
      <c r="D53" s="497" t="s">
        <v>58</v>
      </c>
      <c r="E53" s="485">
        <f t="shared" si="4"/>
        <v>10860</v>
      </c>
      <c r="F53" s="495">
        <v>10860</v>
      </c>
      <c r="G53" s="495"/>
      <c r="H53" s="495"/>
      <c r="I53" s="495"/>
      <c r="J53" s="487"/>
      <c r="K53" s="518"/>
      <c r="L53" s="495"/>
      <c r="M53" s="495"/>
      <c r="N53" s="495"/>
      <c r="O53" s="495"/>
      <c r="P53" s="487">
        <f t="shared" si="2"/>
        <v>10860</v>
      </c>
    </row>
    <row r="54" spans="1:16" ht="17.25" customHeight="1">
      <c r="A54" s="482" t="s">
        <v>375</v>
      </c>
      <c r="B54" s="482" t="s">
        <v>59</v>
      </c>
      <c r="C54" s="488" t="s">
        <v>232</v>
      </c>
      <c r="D54" s="484" t="s">
        <v>374</v>
      </c>
      <c r="E54" s="485">
        <f t="shared" si="4"/>
        <v>20251964</v>
      </c>
      <c r="F54" s="486">
        <v>20251964</v>
      </c>
      <c r="G54" s="489"/>
      <c r="H54" s="489"/>
      <c r="I54" s="489"/>
      <c r="J54" s="487">
        <f t="shared" si="3"/>
        <v>0</v>
      </c>
      <c r="K54" s="518"/>
      <c r="L54" s="489">
        <v>0</v>
      </c>
      <c r="M54" s="489">
        <v>0</v>
      </c>
      <c r="N54" s="489">
        <v>0</v>
      </c>
      <c r="O54" s="489">
        <v>0</v>
      </c>
      <c r="P54" s="487">
        <f t="shared" si="2"/>
        <v>20251964</v>
      </c>
    </row>
    <row r="55" spans="1:16" ht="33">
      <c r="A55" s="482" t="s">
        <v>376</v>
      </c>
      <c r="B55" s="337"/>
      <c r="C55" s="483"/>
      <c r="D55" s="489" t="s">
        <v>514</v>
      </c>
      <c r="E55" s="485">
        <f t="shared" si="4"/>
        <v>165727258</v>
      </c>
      <c r="F55" s="489">
        <f>F56</f>
        <v>165727258</v>
      </c>
      <c r="G55" s="489">
        <f>G56</f>
        <v>3034232</v>
      </c>
      <c r="H55" s="489">
        <f>H56</f>
        <v>329174</v>
      </c>
      <c r="I55" s="489">
        <f>I56</f>
        <v>0</v>
      </c>
      <c r="J55" s="487">
        <f t="shared" si="3"/>
        <v>351636</v>
      </c>
      <c r="K55" s="486">
        <f>K56</f>
        <v>15600</v>
      </c>
      <c r="L55" s="489">
        <f>L56</f>
        <v>336036</v>
      </c>
      <c r="M55" s="489">
        <f>M56</f>
        <v>0</v>
      </c>
      <c r="N55" s="489">
        <f>N56</f>
        <v>0</v>
      </c>
      <c r="O55" s="489">
        <f>O56</f>
        <v>15600</v>
      </c>
      <c r="P55" s="487">
        <f t="shared" si="2"/>
        <v>166078894</v>
      </c>
    </row>
    <row r="56" spans="1:16" ht="49.5">
      <c r="A56" s="482" t="s">
        <v>377</v>
      </c>
      <c r="B56" s="337"/>
      <c r="C56" s="483"/>
      <c r="D56" s="489" t="s">
        <v>519</v>
      </c>
      <c r="E56" s="485">
        <f t="shared" si="4"/>
        <v>165727258</v>
      </c>
      <c r="F56" s="489">
        <f>F57+F60+F63+F66+F74+F80+F83+F84+F85+F89+F87</f>
        <v>165727258</v>
      </c>
      <c r="G56" s="489">
        <f>G57+G60++G63+G66+G74+G80+G83+G84+G85+G89</f>
        <v>3034232</v>
      </c>
      <c r="H56" s="489">
        <f>H57+H60++H63+H66+H74+H80+H83+H84+H85+H89</f>
        <v>329174</v>
      </c>
      <c r="I56" s="489">
        <f>I57+I60++I63+I66+I74+I80+I83+I84+I85+I89</f>
        <v>0</v>
      </c>
      <c r="J56" s="487">
        <f t="shared" si="3"/>
        <v>351636</v>
      </c>
      <c r="K56" s="486">
        <f>K57+K60+K63+K66+K74+K80+K83+K84+K85+K89</f>
        <v>15600</v>
      </c>
      <c r="L56" s="489">
        <f>L57+L60+L63+L66+L74+L80+L83+L84+L85+L89</f>
        <v>336036</v>
      </c>
      <c r="M56" s="489">
        <f>M57+M60+M63+M66+M74+M80+M83+M84+M85+M89</f>
        <v>0</v>
      </c>
      <c r="N56" s="489">
        <f>N57+N60+N63+N66+N74+N80+N83+N84+N85+N89</f>
        <v>0</v>
      </c>
      <c r="O56" s="489">
        <f>O57+O60+O63+O66+O74+O80+O83+O84+O85+O89</f>
        <v>15600</v>
      </c>
      <c r="P56" s="487">
        <f t="shared" si="2"/>
        <v>166078894</v>
      </c>
    </row>
    <row r="57" spans="1:16" ht="99">
      <c r="A57" s="482" t="s">
        <v>60</v>
      </c>
      <c r="B57" s="482" t="s">
        <v>61</v>
      </c>
      <c r="C57" s="483"/>
      <c r="D57" s="484" t="s">
        <v>62</v>
      </c>
      <c r="E57" s="485">
        <f t="shared" si="4"/>
        <v>56858100</v>
      </c>
      <c r="F57" s="489">
        <f>F58+F59</f>
        <v>56858100</v>
      </c>
      <c r="G57" s="489">
        <f>G58+G59</f>
        <v>0</v>
      </c>
      <c r="H57" s="489">
        <f>H58+H59</f>
        <v>0</v>
      </c>
      <c r="I57" s="489">
        <f>I58+I59</f>
        <v>0</v>
      </c>
      <c r="J57" s="487">
        <f t="shared" si="3"/>
        <v>0</v>
      </c>
      <c r="K57" s="518"/>
      <c r="L57" s="489">
        <f>L58+L59</f>
        <v>0</v>
      </c>
      <c r="M57" s="489">
        <f>M58+M59</f>
        <v>0</v>
      </c>
      <c r="N57" s="489">
        <f>N58+N59</f>
        <v>0</v>
      </c>
      <c r="O57" s="489">
        <f>O58+O59</f>
        <v>0</v>
      </c>
      <c r="P57" s="487">
        <f t="shared" si="2"/>
        <v>56858100</v>
      </c>
    </row>
    <row r="58" spans="1:16" ht="49.5">
      <c r="A58" s="492" t="s">
        <v>378</v>
      </c>
      <c r="B58" s="492" t="s">
        <v>63</v>
      </c>
      <c r="C58" s="493" t="s">
        <v>249</v>
      </c>
      <c r="D58" s="494" t="s">
        <v>64</v>
      </c>
      <c r="E58" s="485">
        <f t="shared" si="4"/>
        <v>7399616</v>
      </c>
      <c r="F58" s="495">
        <v>7399616</v>
      </c>
      <c r="G58" s="495">
        <v>0</v>
      </c>
      <c r="H58" s="495"/>
      <c r="I58" s="495"/>
      <c r="J58" s="487">
        <f t="shared" si="3"/>
        <v>0</v>
      </c>
      <c r="K58" s="518"/>
      <c r="L58" s="495"/>
      <c r="M58" s="495"/>
      <c r="N58" s="495"/>
      <c r="O58" s="495"/>
      <c r="P58" s="487">
        <f t="shared" si="2"/>
        <v>7399616</v>
      </c>
    </row>
    <row r="59" spans="1:16" ht="49.5">
      <c r="A59" s="492" t="s">
        <v>398</v>
      </c>
      <c r="B59" s="492" t="s">
        <v>65</v>
      </c>
      <c r="C59" s="493" t="s">
        <v>205</v>
      </c>
      <c r="D59" s="494" t="s">
        <v>397</v>
      </c>
      <c r="E59" s="485">
        <f t="shared" si="4"/>
        <v>49458484</v>
      </c>
      <c r="F59" s="495">
        <v>49458484</v>
      </c>
      <c r="G59" s="495">
        <v>0</v>
      </c>
      <c r="H59" s="495"/>
      <c r="I59" s="495"/>
      <c r="J59" s="487">
        <f t="shared" si="3"/>
        <v>0</v>
      </c>
      <c r="K59" s="518"/>
      <c r="L59" s="495"/>
      <c r="M59" s="495"/>
      <c r="N59" s="495"/>
      <c r="O59" s="495"/>
      <c r="P59" s="487">
        <f t="shared" si="2"/>
        <v>49458484</v>
      </c>
    </row>
    <row r="60" spans="1:16" ht="66">
      <c r="A60" s="482" t="s">
        <v>66</v>
      </c>
      <c r="B60" s="482" t="s">
        <v>67</v>
      </c>
      <c r="C60" s="483"/>
      <c r="D60" s="484" t="s">
        <v>68</v>
      </c>
      <c r="E60" s="485">
        <f t="shared" si="4"/>
        <v>1870400</v>
      </c>
      <c r="F60" s="489">
        <f>F61+F62</f>
        <v>1870400</v>
      </c>
      <c r="G60" s="489">
        <f>G61+G62</f>
        <v>0</v>
      </c>
      <c r="H60" s="489">
        <f>H61+H62</f>
        <v>0</v>
      </c>
      <c r="I60" s="489">
        <f>I61+I62</f>
        <v>0</v>
      </c>
      <c r="J60" s="487">
        <f t="shared" si="3"/>
        <v>0</v>
      </c>
      <c r="K60" s="518"/>
      <c r="L60" s="489">
        <v>0</v>
      </c>
      <c r="M60" s="489">
        <v>0</v>
      </c>
      <c r="N60" s="489">
        <v>0</v>
      </c>
      <c r="O60" s="489">
        <v>0</v>
      </c>
      <c r="P60" s="487">
        <f t="shared" si="2"/>
        <v>1870400</v>
      </c>
    </row>
    <row r="61" spans="1:16" ht="66">
      <c r="A61" s="492" t="s">
        <v>403</v>
      </c>
      <c r="B61" s="492" t="s">
        <v>69</v>
      </c>
      <c r="C61" s="493" t="s">
        <v>249</v>
      </c>
      <c r="D61" s="494" t="s">
        <v>379</v>
      </c>
      <c r="E61" s="485">
        <f t="shared" si="4"/>
        <v>241812</v>
      </c>
      <c r="F61" s="495">
        <v>241812</v>
      </c>
      <c r="G61" s="495"/>
      <c r="H61" s="495"/>
      <c r="I61" s="495"/>
      <c r="J61" s="487">
        <f t="shared" si="3"/>
        <v>0</v>
      </c>
      <c r="K61" s="518"/>
      <c r="L61" s="495"/>
      <c r="M61" s="495"/>
      <c r="N61" s="495"/>
      <c r="O61" s="495"/>
      <c r="P61" s="487">
        <f t="shared" si="2"/>
        <v>241812</v>
      </c>
    </row>
    <row r="62" spans="1:16" ht="66">
      <c r="A62" s="492" t="s">
        <v>380</v>
      </c>
      <c r="B62" s="492" t="s">
        <v>70</v>
      </c>
      <c r="C62" s="493" t="s">
        <v>205</v>
      </c>
      <c r="D62" s="494" t="s">
        <v>414</v>
      </c>
      <c r="E62" s="485">
        <f t="shared" si="4"/>
        <v>1628588</v>
      </c>
      <c r="F62" s="495">
        <v>1628588</v>
      </c>
      <c r="G62" s="495"/>
      <c r="H62" s="495"/>
      <c r="I62" s="495"/>
      <c r="J62" s="487">
        <f t="shared" si="3"/>
        <v>0</v>
      </c>
      <c r="K62" s="518"/>
      <c r="L62" s="495"/>
      <c r="M62" s="495"/>
      <c r="N62" s="495"/>
      <c r="O62" s="495"/>
      <c r="P62" s="487">
        <f t="shared" si="2"/>
        <v>1628588</v>
      </c>
    </row>
    <row r="63" spans="1:16" ht="99">
      <c r="A63" s="482" t="s">
        <v>71</v>
      </c>
      <c r="B63" s="482" t="s">
        <v>72</v>
      </c>
      <c r="C63" s="483"/>
      <c r="D63" s="484" t="s">
        <v>73</v>
      </c>
      <c r="E63" s="485">
        <f t="shared" si="4"/>
        <v>427754</v>
      </c>
      <c r="F63" s="489">
        <f>F64+F65</f>
        <v>427754</v>
      </c>
      <c r="G63" s="489">
        <f>G64</f>
        <v>0</v>
      </c>
      <c r="H63" s="489">
        <f>H64</f>
        <v>0</v>
      </c>
      <c r="I63" s="489">
        <f>I64</f>
        <v>0</v>
      </c>
      <c r="J63" s="487">
        <f t="shared" si="3"/>
        <v>0</v>
      </c>
      <c r="K63" s="518"/>
      <c r="L63" s="489">
        <v>0</v>
      </c>
      <c r="M63" s="489">
        <v>0</v>
      </c>
      <c r="N63" s="489">
        <v>0</v>
      </c>
      <c r="O63" s="489">
        <v>0</v>
      </c>
      <c r="P63" s="487">
        <f t="shared" si="2"/>
        <v>427754</v>
      </c>
    </row>
    <row r="64" spans="1:16" ht="33">
      <c r="A64" s="492" t="s">
        <v>402</v>
      </c>
      <c r="B64" s="492" t="s">
        <v>74</v>
      </c>
      <c r="C64" s="493" t="s">
        <v>250</v>
      </c>
      <c r="D64" s="494" t="s">
        <v>75</v>
      </c>
      <c r="E64" s="485">
        <f t="shared" si="4"/>
        <v>122754</v>
      </c>
      <c r="F64" s="495">
        <v>122754</v>
      </c>
      <c r="G64" s="495"/>
      <c r="H64" s="495"/>
      <c r="I64" s="495"/>
      <c r="J64" s="487">
        <f t="shared" si="3"/>
        <v>0</v>
      </c>
      <c r="K64" s="518"/>
      <c r="L64" s="495"/>
      <c r="M64" s="495"/>
      <c r="N64" s="495"/>
      <c r="O64" s="495"/>
      <c r="P64" s="487">
        <f t="shared" si="2"/>
        <v>122754</v>
      </c>
    </row>
    <row r="65" spans="1:16" ht="49.5">
      <c r="A65" s="503" t="s">
        <v>448</v>
      </c>
      <c r="B65" s="492">
        <v>3033</v>
      </c>
      <c r="C65" s="510">
        <v>1070</v>
      </c>
      <c r="D65" s="495" t="s">
        <v>449</v>
      </c>
      <c r="E65" s="485">
        <f t="shared" si="4"/>
        <v>305000</v>
      </c>
      <c r="F65" s="495">
        <v>305000</v>
      </c>
      <c r="G65" s="495"/>
      <c r="H65" s="495"/>
      <c r="I65" s="495"/>
      <c r="J65" s="487"/>
      <c r="K65" s="518"/>
      <c r="L65" s="495"/>
      <c r="M65" s="495"/>
      <c r="N65" s="495"/>
      <c r="O65" s="495"/>
      <c r="P65" s="487">
        <f t="shared" si="2"/>
        <v>305000</v>
      </c>
    </row>
    <row r="66" spans="1:16" ht="49.5">
      <c r="A66" s="482" t="s">
        <v>76</v>
      </c>
      <c r="B66" s="482" t="s">
        <v>77</v>
      </c>
      <c r="C66" s="483"/>
      <c r="D66" s="484" t="s">
        <v>78</v>
      </c>
      <c r="E66" s="485">
        <f t="shared" si="4"/>
        <v>66250400</v>
      </c>
      <c r="F66" s="489">
        <f>F67+F68+F69+F70+F71+F72+F73</f>
        <v>66250400</v>
      </c>
      <c r="G66" s="489">
        <f>G67+G68+G69+G70+G71+G72+G73</f>
        <v>0</v>
      </c>
      <c r="H66" s="489">
        <f>H67+H68+H69+H70+H71+H72+H73</f>
        <v>0</v>
      </c>
      <c r="I66" s="489">
        <f>I67+I68+I69+I70+I71+I72+I73</f>
        <v>0</v>
      </c>
      <c r="J66" s="487">
        <f t="shared" si="3"/>
        <v>0</v>
      </c>
      <c r="K66" s="518"/>
      <c r="L66" s="489">
        <v>0</v>
      </c>
      <c r="M66" s="489">
        <v>0</v>
      </c>
      <c r="N66" s="489">
        <v>0</v>
      </c>
      <c r="O66" s="489">
        <v>0</v>
      </c>
      <c r="P66" s="487">
        <f t="shared" si="2"/>
        <v>66250400</v>
      </c>
    </row>
    <row r="67" spans="1:16" ht="33">
      <c r="A67" s="492" t="s">
        <v>381</v>
      </c>
      <c r="B67" s="492" t="s">
        <v>79</v>
      </c>
      <c r="C67" s="493" t="s">
        <v>237</v>
      </c>
      <c r="D67" s="494" t="s">
        <v>80</v>
      </c>
      <c r="E67" s="485">
        <f t="shared" si="4"/>
        <v>755800</v>
      </c>
      <c r="F67" s="495">
        <v>755800</v>
      </c>
      <c r="G67" s="495"/>
      <c r="H67" s="495"/>
      <c r="I67" s="495"/>
      <c r="J67" s="487">
        <f t="shared" si="3"/>
        <v>0</v>
      </c>
      <c r="K67" s="518"/>
      <c r="L67" s="495"/>
      <c r="M67" s="495"/>
      <c r="N67" s="495"/>
      <c r="O67" s="495"/>
      <c r="P67" s="487">
        <f t="shared" si="2"/>
        <v>755800</v>
      </c>
    </row>
    <row r="68" spans="1:16" ht="33">
      <c r="A68" s="492" t="s">
        <v>382</v>
      </c>
      <c r="B68" s="492" t="s">
        <v>81</v>
      </c>
      <c r="C68" s="493" t="s">
        <v>237</v>
      </c>
      <c r="D68" s="494" t="s">
        <v>255</v>
      </c>
      <c r="E68" s="485">
        <f t="shared" si="4"/>
        <v>123840</v>
      </c>
      <c r="F68" s="495">
        <v>123840</v>
      </c>
      <c r="G68" s="495"/>
      <c r="H68" s="495"/>
      <c r="I68" s="495"/>
      <c r="J68" s="487">
        <f t="shared" si="3"/>
        <v>0</v>
      </c>
      <c r="K68" s="518"/>
      <c r="L68" s="495"/>
      <c r="M68" s="495"/>
      <c r="N68" s="495"/>
      <c r="O68" s="495"/>
      <c r="P68" s="487">
        <f t="shared" si="2"/>
        <v>123840</v>
      </c>
    </row>
    <row r="69" spans="1:16" ht="16.5">
      <c r="A69" s="492" t="s">
        <v>383</v>
      </c>
      <c r="B69" s="492" t="s">
        <v>82</v>
      </c>
      <c r="C69" s="493" t="s">
        <v>237</v>
      </c>
      <c r="D69" s="494" t="s">
        <v>251</v>
      </c>
      <c r="E69" s="485">
        <f t="shared" si="4"/>
        <v>38856360</v>
      </c>
      <c r="F69" s="495">
        <v>38856360</v>
      </c>
      <c r="G69" s="495"/>
      <c r="H69" s="495"/>
      <c r="I69" s="495"/>
      <c r="J69" s="487">
        <f t="shared" si="3"/>
        <v>0</v>
      </c>
      <c r="K69" s="518"/>
      <c r="L69" s="495"/>
      <c r="M69" s="495"/>
      <c r="N69" s="495"/>
      <c r="O69" s="495"/>
      <c r="P69" s="487">
        <f t="shared" si="2"/>
        <v>38856360</v>
      </c>
    </row>
    <row r="70" spans="1:16" ht="33">
      <c r="A70" s="492" t="s">
        <v>384</v>
      </c>
      <c r="B70" s="492" t="s">
        <v>83</v>
      </c>
      <c r="C70" s="493" t="s">
        <v>237</v>
      </c>
      <c r="D70" s="494" t="s">
        <v>252</v>
      </c>
      <c r="E70" s="485">
        <f t="shared" si="4"/>
        <v>3350400</v>
      </c>
      <c r="F70" s="495">
        <v>3350400</v>
      </c>
      <c r="G70" s="495"/>
      <c r="H70" s="495"/>
      <c r="I70" s="495"/>
      <c r="J70" s="487">
        <f t="shared" si="3"/>
        <v>0</v>
      </c>
      <c r="K70" s="518"/>
      <c r="L70" s="495"/>
      <c r="M70" s="495"/>
      <c r="N70" s="495"/>
      <c r="O70" s="495"/>
      <c r="P70" s="487">
        <f t="shared" si="2"/>
        <v>3350400</v>
      </c>
    </row>
    <row r="71" spans="1:16" ht="33">
      <c r="A71" s="492" t="s">
        <v>385</v>
      </c>
      <c r="B71" s="492" t="s">
        <v>84</v>
      </c>
      <c r="C71" s="493" t="s">
        <v>237</v>
      </c>
      <c r="D71" s="494" t="s">
        <v>253</v>
      </c>
      <c r="E71" s="485">
        <f t="shared" si="4"/>
        <v>7161200</v>
      </c>
      <c r="F71" s="495">
        <v>7161200</v>
      </c>
      <c r="G71" s="495"/>
      <c r="H71" s="495"/>
      <c r="I71" s="495"/>
      <c r="J71" s="487">
        <f t="shared" si="3"/>
        <v>0</v>
      </c>
      <c r="K71" s="518"/>
      <c r="L71" s="495"/>
      <c r="M71" s="495"/>
      <c r="N71" s="495"/>
      <c r="O71" s="495"/>
      <c r="P71" s="487">
        <f t="shared" si="2"/>
        <v>7161200</v>
      </c>
    </row>
    <row r="72" spans="1:16" ht="33">
      <c r="A72" s="492" t="s">
        <v>386</v>
      </c>
      <c r="B72" s="492" t="s">
        <v>85</v>
      </c>
      <c r="C72" s="493" t="s">
        <v>237</v>
      </c>
      <c r="D72" s="494" t="s">
        <v>254</v>
      </c>
      <c r="E72" s="485">
        <f t="shared" si="4"/>
        <v>350000</v>
      </c>
      <c r="F72" s="495">
        <v>350000</v>
      </c>
      <c r="G72" s="495"/>
      <c r="H72" s="495"/>
      <c r="I72" s="495"/>
      <c r="J72" s="487">
        <f t="shared" si="3"/>
        <v>0</v>
      </c>
      <c r="K72" s="518"/>
      <c r="L72" s="495"/>
      <c r="M72" s="495"/>
      <c r="N72" s="495"/>
      <c r="O72" s="495"/>
      <c r="P72" s="487">
        <f t="shared" si="2"/>
        <v>350000</v>
      </c>
    </row>
    <row r="73" spans="1:16" ht="33">
      <c r="A73" s="492" t="s">
        <v>387</v>
      </c>
      <c r="B73" s="492" t="s">
        <v>86</v>
      </c>
      <c r="C73" s="493" t="s">
        <v>237</v>
      </c>
      <c r="D73" s="494" t="s">
        <v>87</v>
      </c>
      <c r="E73" s="485">
        <f t="shared" si="4"/>
        <v>15652800</v>
      </c>
      <c r="F73" s="495">
        <v>15652800</v>
      </c>
      <c r="G73" s="495"/>
      <c r="H73" s="495"/>
      <c r="I73" s="495"/>
      <c r="J73" s="487">
        <f t="shared" si="3"/>
        <v>0</v>
      </c>
      <c r="K73" s="518"/>
      <c r="L73" s="495"/>
      <c r="M73" s="495"/>
      <c r="N73" s="495"/>
      <c r="O73" s="495"/>
      <c r="P73" s="487">
        <f t="shared" si="2"/>
        <v>15652800</v>
      </c>
    </row>
    <row r="74" spans="1:16" ht="132">
      <c r="A74" s="482" t="s">
        <v>88</v>
      </c>
      <c r="B74" s="482" t="s">
        <v>89</v>
      </c>
      <c r="C74" s="483"/>
      <c r="D74" s="484" t="s">
        <v>90</v>
      </c>
      <c r="E74" s="485">
        <f t="shared" si="4"/>
        <v>34175900</v>
      </c>
      <c r="F74" s="489">
        <f>F75+F76+F77+F78+F79</f>
        <v>34175900</v>
      </c>
      <c r="G74" s="489">
        <f>G75+G76+G77+G78+G79</f>
        <v>0</v>
      </c>
      <c r="H74" s="489">
        <f>H75+H76+H77+H78+H79</f>
        <v>0</v>
      </c>
      <c r="I74" s="489">
        <f>I75+I76+I77+I78+I79</f>
        <v>0</v>
      </c>
      <c r="J74" s="487">
        <f t="shared" si="3"/>
        <v>0</v>
      </c>
      <c r="K74" s="518"/>
      <c r="L74" s="489"/>
      <c r="M74" s="489"/>
      <c r="N74" s="489"/>
      <c r="O74" s="489"/>
      <c r="P74" s="487">
        <f t="shared" si="2"/>
        <v>34175900</v>
      </c>
    </row>
    <row r="75" spans="1:16" ht="49.5">
      <c r="A75" s="492" t="s">
        <v>423</v>
      </c>
      <c r="B75" s="492" t="s">
        <v>91</v>
      </c>
      <c r="C75" s="493" t="s">
        <v>240</v>
      </c>
      <c r="D75" s="494" t="s">
        <v>424</v>
      </c>
      <c r="E75" s="485">
        <f t="shared" si="4"/>
        <v>20620000</v>
      </c>
      <c r="F75" s="495">
        <v>20620000</v>
      </c>
      <c r="G75" s="495"/>
      <c r="H75" s="495"/>
      <c r="I75" s="495"/>
      <c r="J75" s="487">
        <f t="shared" si="3"/>
        <v>0</v>
      </c>
      <c r="K75" s="518"/>
      <c r="L75" s="495"/>
      <c r="M75" s="495"/>
      <c r="N75" s="495"/>
      <c r="O75" s="495"/>
      <c r="P75" s="487">
        <f t="shared" si="2"/>
        <v>20620000</v>
      </c>
    </row>
    <row r="76" spans="1:16" ht="66">
      <c r="A76" s="492" t="s">
        <v>425</v>
      </c>
      <c r="B76" s="492" t="s">
        <v>92</v>
      </c>
      <c r="C76" s="493" t="s">
        <v>240</v>
      </c>
      <c r="D76" s="494" t="s">
        <v>93</v>
      </c>
      <c r="E76" s="485">
        <f t="shared" si="4"/>
        <v>6812000</v>
      </c>
      <c r="F76" s="495">
        <v>6812000</v>
      </c>
      <c r="G76" s="495"/>
      <c r="H76" s="495"/>
      <c r="I76" s="495"/>
      <c r="J76" s="487">
        <f t="shared" si="3"/>
        <v>0</v>
      </c>
      <c r="K76" s="518"/>
      <c r="L76" s="495"/>
      <c r="M76" s="495"/>
      <c r="N76" s="495"/>
      <c r="O76" s="495"/>
      <c r="P76" s="487">
        <f t="shared" si="2"/>
        <v>6812000</v>
      </c>
    </row>
    <row r="77" spans="1:16" ht="49.5">
      <c r="A77" s="492" t="s">
        <v>426</v>
      </c>
      <c r="B77" s="492" t="s">
        <v>94</v>
      </c>
      <c r="C77" s="493" t="s">
        <v>240</v>
      </c>
      <c r="D77" s="494" t="s">
        <v>415</v>
      </c>
      <c r="E77" s="485">
        <f t="shared" ref="E77:E99" si="8">F77+I77</f>
        <v>6310000</v>
      </c>
      <c r="F77" s="495">
        <v>6310000</v>
      </c>
      <c r="G77" s="495"/>
      <c r="H77" s="495"/>
      <c r="I77" s="495"/>
      <c r="J77" s="487">
        <f t="shared" si="3"/>
        <v>0</v>
      </c>
      <c r="K77" s="518"/>
      <c r="L77" s="495"/>
      <c r="M77" s="495"/>
      <c r="N77" s="495"/>
      <c r="O77" s="495"/>
      <c r="P77" s="487">
        <f t="shared" ref="P77:P103" si="9">E77+J77</f>
        <v>6310000</v>
      </c>
    </row>
    <row r="78" spans="1:16" ht="66">
      <c r="A78" s="492" t="s">
        <v>427</v>
      </c>
      <c r="B78" s="492" t="s">
        <v>95</v>
      </c>
      <c r="C78" s="493" t="s">
        <v>237</v>
      </c>
      <c r="D78" s="494" t="s">
        <v>429</v>
      </c>
      <c r="E78" s="485">
        <f t="shared" si="8"/>
        <v>273000</v>
      </c>
      <c r="F78" s="495">
        <v>273000</v>
      </c>
      <c r="G78" s="495"/>
      <c r="H78" s="495"/>
      <c r="I78" s="495"/>
      <c r="J78" s="487">
        <f t="shared" si="3"/>
        <v>0</v>
      </c>
      <c r="K78" s="518"/>
      <c r="L78" s="495"/>
      <c r="M78" s="495"/>
      <c r="N78" s="495"/>
      <c r="O78" s="495"/>
      <c r="P78" s="487">
        <f t="shared" si="9"/>
        <v>273000</v>
      </c>
    </row>
    <row r="79" spans="1:16" ht="82.5">
      <c r="A79" s="492" t="s">
        <v>428</v>
      </c>
      <c r="B79" s="492" t="s">
        <v>96</v>
      </c>
      <c r="C79" s="493" t="s">
        <v>240</v>
      </c>
      <c r="D79" s="494" t="s">
        <v>430</v>
      </c>
      <c r="E79" s="485">
        <f t="shared" si="8"/>
        <v>160900</v>
      </c>
      <c r="F79" s="495">
        <v>160900</v>
      </c>
      <c r="G79" s="495"/>
      <c r="H79" s="495"/>
      <c r="I79" s="495"/>
      <c r="J79" s="487">
        <f t="shared" si="3"/>
        <v>0</v>
      </c>
      <c r="K79" s="518"/>
      <c r="L79" s="495"/>
      <c r="M79" s="495"/>
      <c r="N79" s="495"/>
      <c r="O79" s="495"/>
      <c r="P79" s="487">
        <f t="shared" si="9"/>
        <v>160900</v>
      </c>
    </row>
    <row r="80" spans="1:16" ht="82.5">
      <c r="A80" s="482" t="s">
        <v>441</v>
      </c>
      <c r="B80" s="482" t="s">
        <v>442</v>
      </c>
      <c r="C80" s="483"/>
      <c r="D80" s="484" t="s">
        <v>443</v>
      </c>
      <c r="E80" s="485">
        <f t="shared" si="8"/>
        <v>4390016</v>
      </c>
      <c r="F80" s="489">
        <f>F81+F82</f>
        <v>4390016</v>
      </c>
      <c r="G80" s="489">
        <f>G81+G82</f>
        <v>3034232</v>
      </c>
      <c r="H80" s="489">
        <f>H81+H82</f>
        <v>329174</v>
      </c>
      <c r="I80" s="489">
        <f>I81+I82</f>
        <v>0</v>
      </c>
      <c r="J80" s="487">
        <f t="shared" si="3"/>
        <v>351636</v>
      </c>
      <c r="K80" s="486">
        <f>K81+K82</f>
        <v>15600</v>
      </c>
      <c r="L80" s="489">
        <f>L81+L82</f>
        <v>336036</v>
      </c>
      <c r="M80" s="489">
        <f>M81+M82</f>
        <v>0</v>
      </c>
      <c r="N80" s="489">
        <f>N81+N82</f>
        <v>0</v>
      </c>
      <c r="O80" s="489">
        <f>O81+O82</f>
        <v>15600</v>
      </c>
      <c r="P80" s="487">
        <f t="shared" si="9"/>
        <v>4741652</v>
      </c>
    </row>
    <row r="81" spans="1:16" ht="66">
      <c r="A81" s="492" t="s">
        <v>389</v>
      </c>
      <c r="B81" s="492" t="s">
        <v>444</v>
      </c>
      <c r="C81" s="493" t="s">
        <v>241</v>
      </c>
      <c r="D81" s="494" t="s">
        <v>445</v>
      </c>
      <c r="E81" s="485">
        <f t="shared" si="8"/>
        <v>3696416</v>
      </c>
      <c r="F81" s="495">
        <v>3696416</v>
      </c>
      <c r="G81" s="495">
        <v>2528389</v>
      </c>
      <c r="H81" s="495">
        <v>282835</v>
      </c>
      <c r="I81" s="495"/>
      <c r="J81" s="487">
        <f t="shared" si="3"/>
        <v>351636</v>
      </c>
      <c r="K81" s="518">
        <v>15600</v>
      </c>
      <c r="L81" s="495">
        <v>336036</v>
      </c>
      <c r="M81" s="495"/>
      <c r="N81" s="495"/>
      <c r="O81" s="495">
        <v>15600</v>
      </c>
      <c r="P81" s="487">
        <f t="shared" si="9"/>
        <v>4048052</v>
      </c>
    </row>
    <row r="82" spans="1:16" ht="33">
      <c r="A82" s="492" t="s">
        <v>390</v>
      </c>
      <c r="B82" s="492" t="s">
        <v>97</v>
      </c>
      <c r="C82" s="493" t="s">
        <v>240</v>
      </c>
      <c r="D82" s="494" t="s">
        <v>98</v>
      </c>
      <c r="E82" s="485">
        <f t="shared" si="8"/>
        <v>693600</v>
      </c>
      <c r="F82" s="495">
        <v>693600</v>
      </c>
      <c r="G82" s="497">
        <v>505843</v>
      </c>
      <c r="H82" s="497">
        <v>46339</v>
      </c>
      <c r="I82" s="495"/>
      <c r="J82" s="487">
        <f t="shared" si="3"/>
        <v>0</v>
      </c>
      <c r="K82" s="518"/>
      <c r="L82" s="495"/>
      <c r="M82" s="495"/>
      <c r="N82" s="495"/>
      <c r="O82" s="495"/>
      <c r="P82" s="487">
        <f t="shared" si="9"/>
        <v>693600</v>
      </c>
    </row>
    <row r="83" spans="1:16" ht="115.5">
      <c r="A83" s="482" t="s">
        <v>416</v>
      </c>
      <c r="B83" s="482" t="s">
        <v>99</v>
      </c>
      <c r="C83" s="488" t="s">
        <v>240</v>
      </c>
      <c r="D83" s="484" t="s">
        <v>417</v>
      </c>
      <c r="E83" s="485">
        <f t="shared" si="8"/>
        <v>120181</v>
      </c>
      <c r="F83" s="489">
        <v>120181</v>
      </c>
      <c r="G83" s="489">
        <v>0</v>
      </c>
      <c r="H83" s="489"/>
      <c r="I83" s="489"/>
      <c r="J83" s="487">
        <f t="shared" si="3"/>
        <v>0</v>
      </c>
      <c r="K83" s="518"/>
      <c r="L83" s="489"/>
      <c r="M83" s="489"/>
      <c r="N83" s="489"/>
      <c r="O83" s="489"/>
      <c r="P83" s="487">
        <f t="shared" si="9"/>
        <v>120181</v>
      </c>
    </row>
    <row r="84" spans="1:16" ht="99">
      <c r="A84" s="482" t="s">
        <v>418</v>
      </c>
      <c r="B84" s="482" t="s">
        <v>100</v>
      </c>
      <c r="C84" s="488" t="s">
        <v>205</v>
      </c>
      <c r="D84" s="484" t="s">
        <v>101</v>
      </c>
      <c r="E84" s="485">
        <f t="shared" si="8"/>
        <v>71807</v>
      </c>
      <c r="F84" s="489">
        <v>71807</v>
      </c>
      <c r="G84" s="489"/>
      <c r="H84" s="489"/>
      <c r="I84" s="489"/>
      <c r="J84" s="487">
        <f t="shared" si="3"/>
        <v>0</v>
      </c>
      <c r="K84" s="518"/>
      <c r="L84" s="489"/>
      <c r="M84" s="489"/>
      <c r="N84" s="489"/>
      <c r="O84" s="489"/>
      <c r="P84" s="487">
        <f t="shared" si="9"/>
        <v>71807</v>
      </c>
    </row>
    <row r="85" spans="1:16" ht="33">
      <c r="A85" s="482" t="s">
        <v>102</v>
      </c>
      <c r="B85" s="482" t="s">
        <v>103</v>
      </c>
      <c r="C85" s="483"/>
      <c r="D85" s="484" t="s">
        <v>104</v>
      </c>
      <c r="E85" s="485">
        <f t="shared" si="8"/>
        <v>50000</v>
      </c>
      <c r="F85" s="489">
        <f>F86</f>
        <v>50000</v>
      </c>
      <c r="G85" s="489">
        <f>G86</f>
        <v>0</v>
      </c>
      <c r="H85" s="489">
        <f>H86</f>
        <v>0</v>
      </c>
      <c r="I85" s="489">
        <f>I86</f>
        <v>0</v>
      </c>
      <c r="J85" s="487">
        <f t="shared" si="3"/>
        <v>0</v>
      </c>
      <c r="K85" s="518"/>
      <c r="L85" s="489">
        <f>L86</f>
        <v>0</v>
      </c>
      <c r="M85" s="489">
        <f>M86</f>
        <v>0</v>
      </c>
      <c r="N85" s="489">
        <f>N86</f>
        <v>0</v>
      </c>
      <c r="O85" s="489">
        <f>O86</f>
        <v>0</v>
      </c>
      <c r="P85" s="487">
        <f t="shared" si="9"/>
        <v>50000</v>
      </c>
    </row>
    <row r="86" spans="1:16" ht="66">
      <c r="A86" s="492" t="s">
        <v>420</v>
      </c>
      <c r="B86" s="492" t="s">
        <v>105</v>
      </c>
      <c r="C86" s="493" t="s">
        <v>249</v>
      </c>
      <c r="D86" s="494" t="s">
        <v>435</v>
      </c>
      <c r="E86" s="485">
        <f t="shared" si="8"/>
        <v>50000</v>
      </c>
      <c r="F86" s="495">
        <v>50000</v>
      </c>
      <c r="G86" s="495"/>
      <c r="H86" s="495"/>
      <c r="I86" s="495"/>
      <c r="J86" s="487">
        <f t="shared" si="3"/>
        <v>0</v>
      </c>
      <c r="K86" s="518"/>
      <c r="L86" s="495"/>
      <c r="M86" s="495"/>
      <c r="N86" s="495"/>
      <c r="O86" s="495"/>
      <c r="P86" s="487">
        <f t="shared" si="9"/>
        <v>50000</v>
      </c>
    </row>
    <row r="87" spans="1:16" s="4" customFormat="1" ht="214.5">
      <c r="A87" s="338" t="s">
        <v>388</v>
      </c>
      <c r="B87" s="482">
        <v>3230</v>
      </c>
      <c r="C87" s="488"/>
      <c r="D87" s="489" t="s">
        <v>106</v>
      </c>
      <c r="E87" s="485">
        <f t="shared" si="8"/>
        <v>1447900</v>
      </c>
      <c r="F87" s="489">
        <f>F88</f>
        <v>1447900</v>
      </c>
      <c r="G87" s="489"/>
      <c r="H87" s="489"/>
      <c r="I87" s="489"/>
      <c r="J87" s="487">
        <f t="shared" si="3"/>
        <v>0</v>
      </c>
      <c r="K87" s="518"/>
      <c r="L87" s="489"/>
      <c r="M87" s="489"/>
      <c r="N87" s="489"/>
      <c r="O87" s="489"/>
      <c r="P87" s="487">
        <f t="shared" si="9"/>
        <v>1447900</v>
      </c>
    </row>
    <row r="88" spans="1:16" ht="181.5">
      <c r="A88" s="503" t="s">
        <v>388</v>
      </c>
      <c r="B88" s="492">
        <v>3230</v>
      </c>
      <c r="C88" s="493"/>
      <c r="D88" s="495" t="s">
        <v>106</v>
      </c>
      <c r="E88" s="485">
        <f t="shared" si="8"/>
        <v>1447900</v>
      </c>
      <c r="F88" s="495">
        <v>1447900</v>
      </c>
      <c r="G88" s="495"/>
      <c r="H88" s="495"/>
      <c r="I88" s="495"/>
      <c r="J88" s="487">
        <f t="shared" ref="J88:J100" si="10">L88+O88</f>
        <v>0</v>
      </c>
      <c r="K88" s="518"/>
      <c r="L88" s="495"/>
      <c r="M88" s="495"/>
      <c r="N88" s="495"/>
      <c r="O88" s="495"/>
      <c r="P88" s="487">
        <f t="shared" si="9"/>
        <v>1447900</v>
      </c>
    </row>
    <row r="89" spans="1:16" ht="16.5">
      <c r="A89" s="482" t="s">
        <v>107</v>
      </c>
      <c r="B89" s="482" t="s">
        <v>108</v>
      </c>
      <c r="C89" s="483"/>
      <c r="D89" s="484" t="s">
        <v>109</v>
      </c>
      <c r="E89" s="485">
        <f t="shared" si="8"/>
        <v>64800</v>
      </c>
      <c r="F89" s="489">
        <f>F90</f>
        <v>64800</v>
      </c>
      <c r="G89" s="489">
        <v>0</v>
      </c>
      <c r="H89" s="489">
        <v>0</v>
      </c>
      <c r="I89" s="489">
        <v>0</v>
      </c>
      <c r="J89" s="487">
        <f t="shared" si="10"/>
        <v>0</v>
      </c>
      <c r="K89" s="518"/>
      <c r="L89" s="489">
        <v>0</v>
      </c>
      <c r="M89" s="489">
        <v>0</v>
      </c>
      <c r="N89" s="489">
        <v>0</v>
      </c>
      <c r="O89" s="489">
        <v>0</v>
      </c>
      <c r="P89" s="487">
        <f t="shared" si="9"/>
        <v>64800</v>
      </c>
    </row>
    <row r="90" spans="1:16" ht="33">
      <c r="A90" s="492" t="s">
        <v>421</v>
      </c>
      <c r="B90" s="492" t="s">
        <v>110</v>
      </c>
      <c r="C90" s="493" t="s">
        <v>239</v>
      </c>
      <c r="D90" s="494" t="s">
        <v>422</v>
      </c>
      <c r="E90" s="485">
        <f t="shared" si="8"/>
        <v>64800</v>
      </c>
      <c r="F90" s="495">
        <f>64800</f>
        <v>64800</v>
      </c>
      <c r="G90" s="495"/>
      <c r="H90" s="495"/>
      <c r="I90" s="495"/>
      <c r="J90" s="487">
        <f t="shared" si="10"/>
        <v>0</v>
      </c>
      <c r="K90" s="518"/>
      <c r="L90" s="495"/>
      <c r="M90" s="495"/>
      <c r="N90" s="495"/>
      <c r="O90" s="495"/>
      <c r="P90" s="487">
        <f t="shared" si="9"/>
        <v>64800</v>
      </c>
    </row>
    <row r="91" spans="1:16" ht="33">
      <c r="A91" s="490" t="s">
        <v>391</v>
      </c>
      <c r="B91" s="57"/>
      <c r="C91" s="491"/>
      <c r="D91" s="506" t="s">
        <v>513</v>
      </c>
      <c r="E91" s="485">
        <f t="shared" si="8"/>
        <v>10466518</v>
      </c>
      <c r="F91" s="489">
        <f>F92</f>
        <v>10466518</v>
      </c>
      <c r="G91" s="489">
        <f>G92</f>
        <v>5678341</v>
      </c>
      <c r="H91" s="489">
        <f>H92</f>
        <v>367300</v>
      </c>
      <c r="I91" s="489">
        <f>I92</f>
        <v>0</v>
      </c>
      <c r="J91" s="487">
        <f t="shared" si="10"/>
        <v>270675</v>
      </c>
      <c r="K91" s="518"/>
      <c r="L91" s="489">
        <f>L92</f>
        <v>270675</v>
      </c>
      <c r="M91" s="489">
        <f>M92</f>
        <v>188340</v>
      </c>
      <c r="N91" s="489">
        <f>N92</f>
        <v>9200</v>
      </c>
      <c r="O91" s="489">
        <f>O92</f>
        <v>0</v>
      </c>
      <c r="P91" s="487">
        <f t="shared" si="9"/>
        <v>10737193</v>
      </c>
    </row>
    <row r="92" spans="1:16" ht="33">
      <c r="A92" s="482" t="s">
        <v>392</v>
      </c>
      <c r="B92" s="337"/>
      <c r="C92" s="483"/>
      <c r="D92" s="484" t="s">
        <v>518</v>
      </c>
      <c r="E92" s="485">
        <f t="shared" si="8"/>
        <v>10466518</v>
      </c>
      <c r="F92" s="489">
        <f>F93+F94+F95+F96+F97+F99</f>
        <v>10466518</v>
      </c>
      <c r="G92" s="489">
        <f>G93+G94+G95+G96+G97+G99</f>
        <v>5678341</v>
      </c>
      <c r="H92" s="489">
        <f>H93+H94+H95+H96+H97+H99</f>
        <v>367300</v>
      </c>
      <c r="I92" s="489">
        <f>I93+I94+I95+I96+I97+I99</f>
        <v>0</v>
      </c>
      <c r="J92" s="487">
        <f t="shared" si="10"/>
        <v>270675</v>
      </c>
      <c r="K92" s="518"/>
      <c r="L92" s="489">
        <f>L93+L94+L95+L96+L97</f>
        <v>270675</v>
      </c>
      <c r="M92" s="489">
        <f>M93+M94+M95+M96+M97</f>
        <v>188340</v>
      </c>
      <c r="N92" s="489">
        <f>N93+N94+N95+N96+N97</f>
        <v>9200</v>
      </c>
      <c r="O92" s="489">
        <f>O93+O94+O95+O96+O97</f>
        <v>0</v>
      </c>
      <c r="P92" s="487">
        <f t="shared" si="9"/>
        <v>10737193</v>
      </c>
    </row>
    <row r="93" spans="1:16" ht="82.5">
      <c r="A93" s="482" t="s">
        <v>111</v>
      </c>
      <c r="B93" s="482" t="s">
        <v>112</v>
      </c>
      <c r="C93" s="488" t="s">
        <v>228</v>
      </c>
      <c r="D93" s="484" t="s">
        <v>396</v>
      </c>
      <c r="E93" s="485">
        <f t="shared" si="8"/>
        <v>3387759</v>
      </c>
      <c r="F93" s="489">
        <v>3387759</v>
      </c>
      <c r="G93" s="489">
        <v>2656010</v>
      </c>
      <c r="H93" s="489">
        <v>100250</v>
      </c>
      <c r="I93" s="489"/>
      <c r="J93" s="487">
        <f t="shared" si="10"/>
        <v>270675</v>
      </c>
      <c r="K93" s="518"/>
      <c r="L93" s="489">
        <v>270675</v>
      </c>
      <c r="M93" s="489">
        <v>188340</v>
      </c>
      <c r="N93" s="489">
        <v>9200</v>
      </c>
      <c r="O93" s="489"/>
      <c r="P93" s="487">
        <f t="shared" si="9"/>
        <v>3658434</v>
      </c>
    </row>
    <row r="94" spans="1:16" ht="16.5">
      <c r="A94" s="482" t="s">
        <v>113</v>
      </c>
      <c r="B94" s="482" t="s">
        <v>114</v>
      </c>
      <c r="C94" s="488" t="s">
        <v>234</v>
      </c>
      <c r="D94" s="484" t="s">
        <v>393</v>
      </c>
      <c r="E94" s="485">
        <f t="shared" si="8"/>
        <v>2457700</v>
      </c>
      <c r="F94" s="489">
        <v>2457700</v>
      </c>
      <c r="G94" s="489">
        <v>1835366</v>
      </c>
      <c r="H94" s="489">
        <v>130430</v>
      </c>
      <c r="I94" s="489"/>
      <c r="J94" s="487">
        <f t="shared" si="10"/>
        <v>0</v>
      </c>
      <c r="K94" s="518"/>
      <c r="L94" s="489"/>
      <c r="M94" s="489"/>
      <c r="N94" s="489"/>
      <c r="O94" s="489"/>
      <c r="P94" s="487">
        <f t="shared" si="9"/>
        <v>2457700</v>
      </c>
    </row>
    <row r="95" spans="1:16" ht="33">
      <c r="A95" s="482" t="s">
        <v>115</v>
      </c>
      <c r="B95" s="482" t="s">
        <v>116</v>
      </c>
      <c r="C95" s="488" t="s">
        <v>234</v>
      </c>
      <c r="D95" s="484" t="s">
        <v>394</v>
      </c>
      <c r="E95" s="485">
        <f t="shared" si="8"/>
        <v>137787</v>
      </c>
      <c r="F95" s="489">
        <v>137787</v>
      </c>
      <c r="G95" s="489">
        <v>102271</v>
      </c>
      <c r="H95" s="489"/>
      <c r="I95" s="489"/>
      <c r="J95" s="487">
        <f t="shared" si="10"/>
        <v>0</v>
      </c>
      <c r="K95" s="518"/>
      <c r="L95" s="489"/>
      <c r="M95" s="489"/>
      <c r="N95" s="489"/>
      <c r="O95" s="489"/>
      <c r="P95" s="487">
        <f t="shared" si="9"/>
        <v>137787</v>
      </c>
    </row>
    <row r="96" spans="1:16" ht="49.5">
      <c r="A96" s="482" t="s">
        <v>117</v>
      </c>
      <c r="B96" s="482" t="s">
        <v>118</v>
      </c>
      <c r="C96" s="488" t="s">
        <v>235</v>
      </c>
      <c r="D96" s="484" t="s">
        <v>395</v>
      </c>
      <c r="E96" s="485">
        <f t="shared" si="8"/>
        <v>1172675</v>
      </c>
      <c r="F96" s="489">
        <f>1172686-11</f>
        <v>1172675</v>
      </c>
      <c r="G96" s="489">
        <v>791687</v>
      </c>
      <c r="H96" s="489">
        <v>125500</v>
      </c>
      <c r="I96" s="489"/>
      <c r="J96" s="487">
        <f t="shared" si="10"/>
        <v>0</v>
      </c>
      <c r="K96" s="518"/>
      <c r="L96" s="489"/>
      <c r="M96" s="489"/>
      <c r="N96" s="489"/>
      <c r="O96" s="489"/>
      <c r="P96" s="487">
        <f t="shared" si="9"/>
        <v>1172675</v>
      </c>
    </row>
    <row r="97" spans="1:16" ht="33">
      <c r="A97" s="482" t="s">
        <v>119</v>
      </c>
      <c r="B97" s="482" t="s">
        <v>120</v>
      </c>
      <c r="C97" s="483"/>
      <c r="D97" s="484" t="s">
        <v>121</v>
      </c>
      <c r="E97" s="485">
        <f t="shared" si="8"/>
        <v>397989</v>
      </c>
      <c r="F97" s="489">
        <v>397989</v>
      </c>
      <c r="G97" s="489">
        <v>293007</v>
      </c>
      <c r="H97" s="489">
        <v>11120</v>
      </c>
      <c r="I97" s="489">
        <f>I98</f>
        <v>0</v>
      </c>
      <c r="J97" s="487">
        <f t="shared" si="10"/>
        <v>0</v>
      </c>
      <c r="K97" s="518"/>
      <c r="L97" s="489">
        <f>L98</f>
        <v>0</v>
      </c>
      <c r="M97" s="489">
        <f>M98</f>
        <v>0</v>
      </c>
      <c r="N97" s="489">
        <f>N98</f>
        <v>0</v>
      </c>
      <c r="O97" s="489">
        <f>O98</f>
        <v>0</v>
      </c>
      <c r="P97" s="487">
        <f t="shared" si="9"/>
        <v>397989</v>
      </c>
    </row>
    <row r="98" spans="1:16" ht="33">
      <c r="A98" s="492" t="s">
        <v>122</v>
      </c>
      <c r="B98" s="492" t="s">
        <v>123</v>
      </c>
      <c r="C98" s="493" t="s">
        <v>236</v>
      </c>
      <c r="D98" s="494" t="s">
        <v>124</v>
      </c>
      <c r="E98" s="485">
        <f t="shared" si="8"/>
        <v>397989</v>
      </c>
      <c r="F98" s="489">
        <v>397989</v>
      </c>
      <c r="G98" s="489">
        <v>293007</v>
      </c>
      <c r="H98" s="489">
        <v>11120</v>
      </c>
      <c r="I98" s="495"/>
      <c r="J98" s="487">
        <f t="shared" si="10"/>
        <v>0</v>
      </c>
      <c r="K98" s="518"/>
      <c r="L98" s="495"/>
      <c r="M98" s="495"/>
      <c r="N98" s="495"/>
      <c r="O98" s="495"/>
      <c r="P98" s="487">
        <f t="shared" si="9"/>
        <v>397989</v>
      </c>
    </row>
    <row r="99" spans="1:16" ht="16.5">
      <c r="A99" s="482" t="s">
        <v>125</v>
      </c>
      <c r="B99" s="482" t="s">
        <v>59</v>
      </c>
      <c r="C99" s="488" t="s">
        <v>232</v>
      </c>
      <c r="D99" s="484" t="s">
        <v>126</v>
      </c>
      <c r="E99" s="485">
        <f t="shared" si="8"/>
        <v>2912608</v>
      </c>
      <c r="F99" s="489">
        <f>2912608</f>
        <v>2912608</v>
      </c>
      <c r="G99" s="489"/>
      <c r="H99" s="489"/>
      <c r="I99" s="489"/>
      <c r="J99" s="487">
        <f t="shared" si="10"/>
        <v>0</v>
      </c>
      <c r="K99" s="518"/>
      <c r="L99" s="489"/>
      <c r="M99" s="489"/>
      <c r="N99" s="489"/>
      <c r="O99" s="489"/>
      <c r="P99" s="487">
        <f t="shared" si="9"/>
        <v>2912608</v>
      </c>
    </row>
    <row r="100" spans="1:16" ht="33">
      <c r="A100" s="482" t="s">
        <v>127</v>
      </c>
      <c r="B100" s="337"/>
      <c r="C100" s="483"/>
      <c r="D100" s="484" t="s">
        <v>512</v>
      </c>
      <c r="E100" s="485">
        <f>E101</f>
        <v>200000</v>
      </c>
      <c r="F100" s="489"/>
      <c r="G100" s="489"/>
      <c r="H100" s="489"/>
      <c r="I100" s="489"/>
      <c r="J100" s="487">
        <f t="shared" si="10"/>
        <v>0</v>
      </c>
      <c r="K100" s="518"/>
      <c r="L100" s="489"/>
      <c r="M100" s="489"/>
      <c r="N100" s="489"/>
      <c r="O100" s="489"/>
      <c r="P100" s="487">
        <f t="shared" si="9"/>
        <v>200000</v>
      </c>
    </row>
    <row r="101" spans="1:16" ht="33">
      <c r="A101" s="482" t="s">
        <v>128</v>
      </c>
      <c r="B101" s="337"/>
      <c r="C101" s="483"/>
      <c r="D101" s="484" t="s">
        <v>517</v>
      </c>
      <c r="E101" s="485">
        <f>E102</f>
        <v>200000</v>
      </c>
      <c r="F101" s="489"/>
      <c r="G101" s="489"/>
      <c r="H101" s="489"/>
      <c r="I101" s="489"/>
      <c r="J101" s="487">
        <f>L101+O101</f>
        <v>0</v>
      </c>
      <c r="K101" s="518"/>
      <c r="L101" s="489"/>
      <c r="M101" s="489"/>
      <c r="N101" s="489"/>
      <c r="O101" s="489"/>
      <c r="P101" s="487">
        <f t="shared" si="9"/>
        <v>200000</v>
      </c>
    </row>
    <row r="102" spans="1:16" ht="16.5">
      <c r="A102" s="482" t="s">
        <v>129</v>
      </c>
      <c r="B102" s="482" t="s">
        <v>130</v>
      </c>
      <c r="C102" s="488" t="s">
        <v>233</v>
      </c>
      <c r="D102" s="484" t="s">
        <v>131</v>
      </c>
      <c r="E102" s="485">
        <v>200000</v>
      </c>
      <c r="F102" s="489"/>
      <c r="G102" s="489"/>
      <c r="H102" s="489"/>
      <c r="I102" s="489"/>
      <c r="J102" s="487">
        <f>L102+O102</f>
        <v>0</v>
      </c>
      <c r="K102" s="518"/>
      <c r="L102" s="489"/>
      <c r="M102" s="489"/>
      <c r="N102" s="489"/>
      <c r="O102" s="489"/>
      <c r="P102" s="487">
        <f t="shared" si="9"/>
        <v>200000</v>
      </c>
    </row>
    <row r="103" spans="1:16" ht="16.5">
      <c r="A103" s="511"/>
      <c r="B103" s="512" t="s">
        <v>132</v>
      </c>
      <c r="C103" s="513"/>
      <c r="D103" s="514" t="s">
        <v>189</v>
      </c>
      <c r="E103" s="485">
        <f>E14+E17+E47+E55+E91+E102+E44</f>
        <v>350001966</v>
      </c>
      <c r="F103" s="514">
        <f>F14+F17+F47+F55+F91+F100+F44</f>
        <v>349801966</v>
      </c>
      <c r="G103" s="514">
        <f>G14+G17+G47+G55+G91+G100</f>
        <v>82989244</v>
      </c>
      <c r="H103" s="514">
        <f>H14+H17+H47+H55+H91+H100</f>
        <v>7457193</v>
      </c>
      <c r="I103" s="514">
        <f>I14+I17+I47+I55+I91+I100</f>
        <v>0</v>
      </c>
      <c r="J103" s="487">
        <f>L103+O103</f>
        <v>1804899</v>
      </c>
      <c r="K103" s="514">
        <f>K14+K17+K47+K55+K91+K100</f>
        <v>50600</v>
      </c>
      <c r="L103" s="514">
        <f>L14+L17+L47+L55+L91+L100</f>
        <v>1754299</v>
      </c>
      <c r="M103" s="514">
        <f>M14+M17+M47+M55+M91+M100</f>
        <v>188340</v>
      </c>
      <c r="N103" s="514">
        <f>N14+N17+N47+N55+N91+N100</f>
        <v>9200</v>
      </c>
      <c r="O103" s="514">
        <f>O14+O17+O47+O55+O91+O100</f>
        <v>50600</v>
      </c>
      <c r="P103" s="487">
        <f t="shared" si="9"/>
        <v>351806865</v>
      </c>
    </row>
    <row r="106" spans="1:16" ht="15.75">
      <c r="B106" s="467" t="s">
        <v>356</v>
      </c>
      <c r="C106" s="468"/>
      <c r="D106" s="468"/>
      <c r="E106" s="468"/>
      <c r="F106" s="469"/>
      <c r="G106" s="468"/>
      <c r="H106" s="468"/>
      <c r="I106" s="467" t="s">
        <v>274</v>
      </c>
      <c r="J106" s="469"/>
      <c r="K106" s="469"/>
    </row>
    <row r="107" spans="1:16" ht="15.75">
      <c r="B107" s="468"/>
      <c r="C107" s="468"/>
      <c r="D107" s="468"/>
      <c r="E107" s="468"/>
      <c r="F107" s="468"/>
      <c r="G107" s="468"/>
      <c r="H107" s="468"/>
      <c r="I107" s="468"/>
      <c r="J107" s="468"/>
      <c r="K107" s="468"/>
    </row>
    <row r="109" spans="1:16">
      <c r="A109" s="446" t="s">
        <v>133</v>
      </c>
    </row>
    <row r="110" spans="1:16">
      <c r="A110" s="446" t="s">
        <v>212</v>
      </c>
    </row>
    <row r="111" spans="1:16">
      <c r="A111" s="446" t="s">
        <v>134</v>
      </c>
    </row>
    <row r="112" spans="1:16">
      <c r="A112" s="446" t="s">
        <v>135</v>
      </c>
    </row>
  </sheetData>
  <mergeCells count="22">
    <mergeCell ref="H11:H12"/>
    <mergeCell ref="P9:P12"/>
    <mergeCell ref="N11:N12"/>
    <mergeCell ref="K10:K12"/>
    <mergeCell ref="A6:P6"/>
    <mergeCell ref="A7:P7"/>
    <mergeCell ref="A9:A12"/>
    <mergeCell ref="B9:B12"/>
    <mergeCell ref="C9:C12"/>
    <mergeCell ref="D9:D12"/>
    <mergeCell ref="E9:I9"/>
    <mergeCell ref="G11:G12"/>
    <mergeCell ref="E10:E12"/>
    <mergeCell ref="F10:F12"/>
    <mergeCell ref="G10:H10"/>
    <mergeCell ref="I10:I12"/>
    <mergeCell ref="J9:O9"/>
    <mergeCell ref="J10:J12"/>
    <mergeCell ref="L10:L12"/>
    <mergeCell ref="M10:N10"/>
    <mergeCell ref="O10:O12"/>
    <mergeCell ref="M11:M12"/>
  </mergeCells>
  <phoneticPr fontId="2" type="noConversion"/>
  <printOptions horizontalCentered="1"/>
  <pageMargins left="0.19685039370078741" right="0.19685039370078741" top="0.22" bottom="0.31496062992125984" header="0.26" footer="0.31496062992125984"/>
  <pageSetup paperSize="9" scale="46" fitToHeight="0" orientation="landscape" horizontalDpi="300" verticalDpi="300" r:id="rId1"/>
  <headerFooter alignWithMargins="0">
    <oddFooter>&amp;R&amp;P</oddFooter>
  </headerFooter>
  <rowBreaks count="2" manualBreakCount="2">
    <brk id="82" max="15" man="1"/>
    <brk id="98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V71"/>
  <sheetViews>
    <sheetView showGridLines="0" showZeros="0" topLeftCell="D4" workbookViewId="0">
      <selection activeCell="D5" sqref="D5:I5"/>
    </sheetView>
  </sheetViews>
  <sheetFormatPr defaultColWidth="9.1640625" defaultRowHeight="12.75"/>
  <cols>
    <col min="1" max="1" width="0.33203125" style="7" hidden="1" customWidth="1"/>
    <col min="2" max="2" width="4.33203125" style="7" hidden="1" customWidth="1"/>
    <col min="3" max="3" width="1.1640625" style="7" hidden="1" customWidth="1"/>
    <col min="4" max="4" width="10.1640625" style="7" customWidth="1"/>
    <col min="5" max="5" width="57" style="7" customWidth="1"/>
    <col min="6" max="7" width="22.83203125" style="7" hidden="1" customWidth="1"/>
    <col min="8" max="8" width="25.1640625" style="10" customWidth="1"/>
    <col min="9" max="9" width="25.5" style="10" customWidth="1"/>
    <col min="10" max="10" width="18.6640625" style="7" customWidth="1"/>
    <col min="11" max="11" width="18.33203125" style="7" customWidth="1"/>
    <col min="12" max="12" width="21.33203125" style="7" customWidth="1"/>
    <col min="13" max="13" width="24.5" style="7" customWidth="1"/>
    <col min="14" max="14" width="21.33203125" style="7" customWidth="1"/>
    <col min="15" max="15" width="19.1640625" style="7" customWidth="1"/>
    <col min="16" max="16" width="19.33203125" style="7" customWidth="1"/>
    <col min="17" max="17" width="21.6640625" style="7" customWidth="1"/>
    <col min="18" max="18" width="19.33203125" style="7" customWidth="1"/>
    <col min="19" max="19" width="26.1640625" style="7" customWidth="1"/>
    <col min="20" max="20" width="37.33203125" style="7" customWidth="1"/>
    <col min="21" max="21" width="17.1640625" style="7" customWidth="1"/>
    <col min="22" max="22" width="20.1640625" style="7" customWidth="1"/>
    <col min="23" max="16384" width="9.1640625" style="7"/>
  </cols>
  <sheetData>
    <row r="1" spans="1:9" ht="3.75" customHeight="1">
      <c r="D1" s="25"/>
      <c r="E1" s="25"/>
    </row>
    <row r="2" spans="1:9" hidden="1"/>
    <row r="3" spans="1:9" ht="21.75" hidden="1" customHeight="1"/>
    <row r="4" spans="1:9" ht="86.25" customHeight="1">
      <c r="E4" s="4"/>
      <c r="F4" s="4"/>
      <c r="G4" s="4"/>
      <c r="H4" s="530" t="s">
        <v>478</v>
      </c>
      <c r="I4" s="530"/>
    </row>
    <row r="5" spans="1:9" ht="67.5" customHeight="1">
      <c r="A5" s="5"/>
      <c r="B5" s="5"/>
      <c r="C5" s="5"/>
      <c r="D5" s="550" t="s">
        <v>533</v>
      </c>
      <c r="E5" s="550"/>
      <c r="F5" s="550"/>
      <c r="G5" s="550"/>
      <c r="H5" s="550"/>
      <c r="I5" s="550"/>
    </row>
    <row r="6" spans="1:9" ht="18" customHeight="1">
      <c r="A6" s="5"/>
      <c r="B6" s="5"/>
      <c r="C6" s="5"/>
      <c r="D6" s="5"/>
      <c r="H6" s="28"/>
      <c r="I6" s="11" t="s">
        <v>151</v>
      </c>
    </row>
    <row r="7" spans="1:9" s="35" customFormat="1" ht="48" customHeight="1">
      <c r="A7" s="32" t="s">
        <v>199</v>
      </c>
      <c r="B7" s="33" t="s">
        <v>184</v>
      </c>
      <c r="C7" s="34">
        <v>0</v>
      </c>
      <c r="D7" s="547" t="s">
        <v>452</v>
      </c>
      <c r="E7" s="547" t="s">
        <v>197</v>
      </c>
      <c r="F7" s="551" t="s">
        <v>222</v>
      </c>
      <c r="G7" s="552"/>
      <c r="H7" s="545" t="s">
        <v>532</v>
      </c>
      <c r="I7" s="545"/>
    </row>
    <row r="8" spans="1:9" s="35" customFormat="1" ht="30.75" customHeight="1">
      <c r="A8" s="32" t="s">
        <v>198</v>
      </c>
      <c r="B8" s="33" t="s">
        <v>184</v>
      </c>
      <c r="C8" s="34">
        <v>0</v>
      </c>
      <c r="D8" s="548"/>
      <c r="E8" s="548"/>
      <c r="F8" s="553"/>
      <c r="G8" s="554"/>
      <c r="H8" s="546" t="s">
        <v>185</v>
      </c>
      <c r="I8" s="546"/>
    </row>
    <row r="9" spans="1:9" s="35" customFormat="1" ht="99" customHeight="1">
      <c r="A9" s="32" t="s">
        <v>200</v>
      </c>
      <c r="B9" s="33" t="s">
        <v>184</v>
      </c>
      <c r="C9" s="34">
        <v>0</v>
      </c>
      <c r="D9" s="549"/>
      <c r="E9" s="549"/>
      <c r="F9" s="36" t="s">
        <v>226</v>
      </c>
      <c r="G9" s="36" t="s">
        <v>201</v>
      </c>
      <c r="H9" s="301" t="s">
        <v>494</v>
      </c>
      <c r="I9" s="302" t="s">
        <v>495</v>
      </c>
    </row>
    <row r="10" spans="1:9" s="35" customFormat="1" ht="29.25" customHeight="1">
      <c r="A10" s="32"/>
      <c r="B10" s="33"/>
      <c r="C10" s="34"/>
      <c r="D10" s="428">
        <v>1</v>
      </c>
      <c r="E10" s="41" t="s">
        <v>464</v>
      </c>
      <c r="F10" s="36"/>
      <c r="G10" s="36"/>
      <c r="H10" s="60">
        <v>1176790</v>
      </c>
      <c r="I10" s="60">
        <v>62941</v>
      </c>
    </row>
    <row r="11" spans="1:9" s="35" customFormat="1" ht="29.25" customHeight="1">
      <c r="A11" s="32"/>
      <c r="B11" s="33"/>
      <c r="C11" s="34"/>
      <c r="D11" s="434">
        <v>2</v>
      </c>
      <c r="E11" s="41" t="s">
        <v>468</v>
      </c>
      <c r="F11" s="36"/>
      <c r="G11" s="36"/>
      <c r="H11" s="60"/>
      <c r="I11" s="60">
        <v>256509</v>
      </c>
    </row>
    <row r="12" spans="1:9" s="35" customFormat="1" ht="29.25" customHeight="1">
      <c r="A12" s="32"/>
      <c r="B12" s="33"/>
      <c r="C12" s="34"/>
      <c r="D12" s="428">
        <v>3</v>
      </c>
      <c r="E12" s="41" t="s">
        <v>469</v>
      </c>
      <c r="F12" s="36"/>
      <c r="G12" s="36"/>
      <c r="H12" s="60"/>
      <c r="I12" s="60">
        <v>227400</v>
      </c>
    </row>
    <row r="13" spans="1:9" s="35" customFormat="1" ht="29.25" customHeight="1">
      <c r="A13" s="32"/>
      <c r="B13" s="33"/>
      <c r="C13" s="34"/>
      <c r="D13" s="428">
        <v>4</v>
      </c>
      <c r="E13" s="41" t="s">
        <v>470</v>
      </c>
      <c r="F13" s="36"/>
      <c r="G13" s="36"/>
      <c r="H13" s="60"/>
      <c r="I13" s="60">
        <v>125536</v>
      </c>
    </row>
    <row r="14" spans="1:9" s="35" customFormat="1" ht="29.25" customHeight="1">
      <c r="A14" s="32"/>
      <c r="B14" s="33"/>
      <c r="C14" s="34"/>
      <c r="D14" s="428">
        <v>5</v>
      </c>
      <c r="E14" s="41" t="s">
        <v>471</v>
      </c>
      <c r="F14" s="36"/>
      <c r="G14" s="36"/>
      <c r="H14" s="60"/>
      <c r="I14" s="60">
        <v>63983</v>
      </c>
    </row>
    <row r="15" spans="1:9" s="35" customFormat="1" ht="29.25" customHeight="1">
      <c r="A15" s="32"/>
      <c r="B15" s="33"/>
      <c r="C15" s="34"/>
      <c r="D15" s="428">
        <v>6</v>
      </c>
      <c r="E15" s="41" t="s">
        <v>465</v>
      </c>
      <c r="F15" s="36"/>
      <c r="G15" s="36"/>
      <c r="H15" s="60">
        <v>1292220</v>
      </c>
      <c r="I15" s="60">
        <v>163717</v>
      </c>
    </row>
    <row r="16" spans="1:9" s="35" customFormat="1" ht="29.25" customHeight="1">
      <c r="A16" s="32"/>
      <c r="B16" s="33"/>
      <c r="C16" s="34"/>
      <c r="D16" s="428">
        <v>7</v>
      </c>
      <c r="E16" s="41" t="s">
        <v>472</v>
      </c>
      <c r="F16" s="36"/>
      <c r="G16" s="36"/>
      <c r="H16" s="60"/>
      <c r="I16" s="60">
        <v>63404</v>
      </c>
    </row>
    <row r="17" spans="1:22" s="35" customFormat="1" ht="29.25" customHeight="1">
      <c r="A17" s="32"/>
      <c r="B17" s="33"/>
      <c r="C17" s="34"/>
      <c r="D17" s="428">
        <v>8</v>
      </c>
      <c r="E17" s="41" t="s">
        <v>466</v>
      </c>
      <c r="F17" s="36"/>
      <c r="G17" s="36"/>
      <c r="H17" s="60">
        <v>2279300</v>
      </c>
      <c r="I17" s="60">
        <v>62941</v>
      </c>
    </row>
    <row r="18" spans="1:22" s="35" customFormat="1" ht="29.25" customHeight="1">
      <c r="A18" s="32"/>
      <c r="B18" s="33"/>
      <c r="C18" s="34"/>
      <c r="D18" s="428">
        <v>9</v>
      </c>
      <c r="E18" s="41" t="s">
        <v>473</v>
      </c>
      <c r="F18" s="36"/>
      <c r="G18" s="36"/>
      <c r="H18" s="60"/>
      <c r="I18" s="60">
        <v>70462</v>
      </c>
    </row>
    <row r="19" spans="1:22" s="35" customFormat="1" ht="33" customHeight="1">
      <c r="A19" s="32"/>
      <c r="B19" s="33"/>
      <c r="C19" s="34"/>
      <c r="D19" s="428">
        <v>10</v>
      </c>
      <c r="E19" s="41" t="s">
        <v>467</v>
      </c>
      <c r="F19" s="36"/>
      <c r="G19" s="36"/>
      <c r="H19" s="60">
        <v>1214680</v>
      </c>
      <c r="I19" s="60">
        <v>365962</v>
      </c>
    </row>
    <row r="20" spans="1:22" s="35" customFormat="1" ht="29.25" customHeight="1">
      <c r="A20" s="32"/>
      <c r="B20" s="33"/>
      <c r="C20" s="34"/>
      <c r="D20" s="428">
        <v>11</v>
      </c>
      <c r="E20" s="41" t="s">
        <v>474</v>
      </c>
      <c r="F20" s="36">
        <f>F21</f>
        <v>0</v>
      </c>
      <c r="G20" s="36"/>
      <c r="H20" s="60"/>
      <c r="I20" s="60">
        <v>127850</v>
      </c>
    </row>
    <row r="21" spans="1:22" s="35" customFormat="1" ht="29.25" customHeight="1">
      <c r="A21" s="32"/>
      <c r="B21" s="33"/>
      <c r="C21" s="34"/>
      <c r="D21" s="428">
        <v>12</v>
      </c>
      <c r="E21" s="41" t="s">
        <v>475</v>
      </c>
      <c r="F21" s="36"/>
      <c r="G21" s="36"/>
      <c r="H21" s="60"/>
      <c r="I21" s="60">
        <v>278145</v>
      </c>
    </row>
    <row r="22" spans="1:22" s="35" customFormat="1" ht="29.25" customHeight="1">
      <c r="A22" s="32"/>
      <c r="B22" s="33"/>
      <c r="C22" s="34"/>
      <c r="D22" s="428">
        <v>13</v>
      </c>
      <c r="E22" s="41" t="s">
        <v>476</v>
      </c>
      <c r="F22" s="36"/>
      <c r="G22" s="36"/>
      <c r="H22" s="60"/>
      <c r="I22" s="60">
        <v>62826</v>
      </c>
    </row>
    <row r="23" spans="1:22" s="35" customFormat="1" ht="29.25" customHeight="1">
      <c r="A23" s="32"/>
      <c r="B23" s="33"/>
      <c r="C23" s="34"/>
      <c r="D23" s="428">
        <v>14</v>
      </c>
      <c r="E23" s="41" t="s">
        <v>461</v>
      </c>
      <c r="F23" s="36">
        <f>G23+H23</f>
        <v>6870800</v>
      </c>
      <c r="G23" s="36"/>
      <c r="H23" s="60">
        <v>6870800</v>
      </c>
      <c r="I23" s="60"/>
    </row>
    <row r="24" spans="1:22" s="35" customFormat="1" ht="29.25" customHeight="1">
      <c r="A24" s="32"/>
      <c r="B24" s="33"/>
      <c r="C24" s="34"/>
      <c r="D24" s="428">
        <v>15</v>
      </c>
      <c r="E24" s="41" t="s">
        <v>462</v>
      </c>
      <c r="F24" s="36"/>
      <c r="G24" s="36"/>
      <c r="H24" s="60">
        <v>4159960</v>
      </c>
      <c r="I24" s="60">
        <v>125883</v>
      </c>
    </row>
    <row r="25" spans="1:22" s="35" customFormat="1" ht="29.25" customHeight="1">
      <c r="A25" s="32"/>
      <c r="B25" s="33"/>
      <c r="C25" s="34"/>
      <c r="D25" s="428">
        <v>16</v>
      </c>
      <c r="E25" s="41" t="s">
        <v>463</v>
      </c>
      <c r="F25" s="36">
        <f>G25+H25</f>
        <v>2805930</v>
      </c>
      <c r="G25" s="36"/>
      <c r="H25" s="60">
        <v>2805930</v>
      </c>
      <c r="I25" s="60">
        <v>515679</v>
      </c>
    </row>
    <row r="26" spans="1:22" s="35" customFormat="1" ht="29.25" customHeight="1">
      <c r="A26" s="32"/>
      <c r="B26" s="33"/>
      <c r="C26" s="34"/>
      <c r="D26" s="428"/>
      <c r="E26" s="435" t="s">
        <v>188</v>
      </c>
      <c r="F26" s="36"/>
      <c r="G26" s="36"/>
      <c r="H26" s="436">
        <f>H10+H11+H12+H13+H14+H15+H16+H17+H18+H19+H20+H21+H22+H23+H24+H25</f>
        <v>19799680</v>
      </c>
      <c r="I26" s="436">
        <f>I10+I11+I12+I13+I14+I15+I16+I17+I18+I19+I20+I21+I22+I23+I24+I25</f>
        <v>2573238</v>
      </c>
    </row>
    <row r="27" spans="1:22" s="35" customFormat="1" ht="29.25" customHeight="1">
      <c r="A27" s="32"/>
      <c r="B27" s="33"/>
      <c r="C27" s="34"/>
      <c r="D27" s="428">
        <v>17</v>
      </c>
      <c r="E27" s="41" t="s">
        <v>477</v>
      </c>
      <c r="F27" s="36"/>
      <c r="G27" s="36"/>
      <c r="H27" s="48">
        <v>452284</v>
      </c>
      <c r="I27" s="48">
        <v>339370</v>
      </c>
    </row>
    <row r="28" spans="1:22" s="35" customFormat="1" ht="29.25" customHeight="1">
      <c r="A28" s="32"/>
      <c r="B28" s="33"/>
      <c r="C28" s="34"/>
      <c r="D28" s="428"/>
      <c r="E28" s="41" t="s">
        <v>225</v>
      </c>
      <c r="F28" s="36">
        <f>SUM(F10:F27)</f>
        <v>9676730</v>
      </c>
      <c r="G28" s="36">
        <f>SUM(G10:G27)</f>
        <v>0</v>
      </c>
      <c r="H28" s="429">
        <f>H26+H27</f>
        <v>20251964</v>
      </c>
      <c r="I28" s="429">
        <f>I26+I27</f>
        <v>2912608</v>
      </c>
    </row>
    <row r="29" spans="1:22" s="12" customFormat="1" ht="63" customHeight="1">
      <c r="A29" s="6"/>
      <c r="B29" s="8"/>
      <c r="C29" s="8"/>
      <c r="D29" s="55" t="s">
        <v>356</v>
      </c>
      <c r="E29" s="56"/>
      <c r="F29" s="56"/>
      <c r="G29" s="55"/>
      <c r="H29" s="55"/>
      <c r="I29" s="55" t="s">
        <v>274</v>
      </c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2">
      <c r="A30" s="9"/>
      <c r="B30" s="13"/>
      <c r="C30" s="13"/>
    </row>
    <row r="31" spans="1:22" s="14" customFormat="1">
      <c r="A31" s="15"/>
      <c r="B31" s="16"/>
      <c r="C31" s="16"/>
      <c r="D31" s="7"/>
      <c r="E31" s="7"/>
      <c r="F31" s="7"/>
      <c r="G31" s="7"/>
      <c r="H31" s="10"/>
      <c r="I31" s="1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2" s="14" customFormat="1">
      <c r="A32" s="15"/>
      <c r="B32" s="16"/>
      <c r="C32" s="16"/>
      <c r="D32" s="7"/>
      <c r="E32" s="7"/>
      <c r="F32" s="7"/>
      <c r="G32" s="7"/>
      <c r="H32" s="10"/>
      <c r="I32" s="10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s="14" customFormat="1">
      <c r="A33" s="15"/>
      <c r="B33" s="16"/>
      <c r="C33" s="16"/>
      <c r="D33" s="7"/>
      <c r="E33" s="7"/>
      <c r="F33" s="7"/>
      <c r="G33" s="7"/>
      <c r="H33" s="10"/>
      <c r="I33" s="10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s="14" customFormat="1">
      <c r="A34" s="15"/>
      <c r="B34" s="16"/>
      <c r="C34" s="16"/>
      <c r="D34" s="7"/>
      <c r="E34" s="7"/>
      <c r="F34" s="7"/>
      <c r="G34" s="7"/>
      <c r="H34" s="10"/>
      <c r="I34" s="10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>
      <c r="A35" s="9"/>
      <c r="B35" s="13"/>
      <c r="C35" s="13"/>
    </row>
    <row r="36" spans="1:22">
      <c r="A36" s="9"/>
      <c r="B36" s="13"/>
      <c r="C36" s="13"/>
    </row>
    <row r="37" spans="1:22">
      <c r="A37" s="9"/>
      <c r="B37" s="13"/>
      <c r="C37" s="13"/>
    </row>
    <row r="38" spans="1:22">
      <c r="A38" s="9"/>
      <c r="B38" s="13"/>
      <c r="C38" s="13"/>
    </row>
    <row r="39" spans="1:22">
      <c r="A39" s="9"/>
      <c r="B39" s="13"/>
      <c r="C39" s="13"/>
    </row>
    <row r="40" spans="1:22">
      <c r="A40" s="9"/>
      <c r="B40" s="13"/>
      <c r="C40" s="13"/>
    </row>
    <row r="41" spans="1:22">
      <c r="A41" s="9"/>
      <c r="B41" s="13"/>
      <c r="C41" s="13"/>
    </row>
    <row r="42" spans="1:22">
      <c r="A42" s="9"/>
      <c r="B42" s="13"/>
      <c r="C42" s="13"/>
    </row>
    <row r="43" spans="1:22">
      <c r="A43" s="9"/>
      <c r="B43" s="13"/>
      <c r="C43" s="13"/>
    </row>
    <row r="44" spans="1:22">
      <c r="A44" s="9"/>
      <c r="B44" s="13"/>
      <c r="C44" s="13"/>
    </row>
    <row r="45" spans="1:22">
      <c r="A45" s="9"/>
      <c r="B45" s="13"/>
      <c r="C45" s="13"/>
    </row>
    <row r="46" spans="1:22">
      <c r="A46" s="9"/>
      <c r="B46" s="13"/>
      <c r="C46" s="13"/>
    </row>
    <row r="47" spans="1:22">
      <c r="A47" s="9"/>
      <c r="B47" s="13"/>
      <c r="C47" s="13"/>
    </row>
    <row r="48" spans="1:22">
      <c r="A48" s="9"/>
      <c r="B48" s="13"/>
      <c r="C48" s="13"/>
    </row>
    <row r="49" spans="1:3">
      <c r="A49" s="9"/>
      <c r="B49" s="13"/>
      <c r="C49" s="13"/>
    </row>
    <row r="50" spans="1:3">
      <c r="A50" s="9"/>
      <c r="B50" s="13"/>
      <c r="C50" s="13"/>
    </row>
    <row r="51" spans="1:3">
      <c r="A51" s="9"/>
      <c r="B51" s="13"/>
      <c r="C51" s="13"/>
    </row>
    <row r="52" spans="1:3">
      <c r="A52" s="9"/>
      <c r="B52" s="13"/>
      <c r="C52" s="13"/>
    </row>
    <row r="53" spans="1:3">
      <c r="A53" s="9"/>
      <c r="B53" s="13"/>
      <c r="C53" s="13"/>
    </row>
    <row r="54" spans="1:3">
      <c r="A54" s="9"/>
      <c r="B54" s="13"/>
      <c r="C54" s="13"/>
    </row>
    <row r="55" spans="1:3">
      <c r="A55" s="9"/>
      <c r="B55" s="13"/>
      <c r="C55" s="13"/>
    </row>
    <row r="56" spans="1:3">
      <c r="A56" s="9"/>
      <c r="B56" s="13"/>
      <c r="C56" s="13"/>
    </row>
    <row r="57" spans="1:3">
      <c r="A57" s="9"/>
      <c r="B57" s="13"/>
      <c r="C57" s="13"/>
    </row>
    <row r="58" spans="1:3" ht="44.25" customHeight="1">
      <c r="A58" s="9"/>
    </row>
    <row r="59" spans="1:3">
      <c r="A59" s="9"/>
    </row>
    <row r="60" spans="1:3">
      <c r="A60" s="9"/>
    </row>
    <row r="61" spans="1:3" ht="16.5" thickBot="1">
      <c r="C61" s="17"/>
    </row>
    <row r="71" ht="45.75" customHeight="1"/>
  </sheetData>
  <mergeCells count="7">
    <mergeCell ref="H4:I4"/>
    <mergeCell ref="H7:I7"/>
    <mergeCell ref="H8:I8"/>
    <mergeCell ref="D7:D9"/>
    <mergeCell ref="E7:E9"/>
    <mergeCell ref="D5:I5"/>
    <mergeCell ref="F7:G8"/>
  </mergeCells>
  <phoneticPr fontId="33" type="noConversion"/>
  <printOptions horizontalCentered="1"/>
  <pageMargins left="0.39" right="0" top="0.59055118110236227" bottom="0.39370078740157483" header="0.31496062992125984" footer="0.31496062992125984"/>
  <pageSetup paperSize="9" scale="70" fitToHeight="0" orientation="portrait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Q19"/>
  <sheetViews>
    <sheetView topLeftCell="D1" workbookViewId="0">
      <selection activeCell="H12" sqref="H12"/>
    </sheetView>
  </sheetViews>
  <sheetFormatPr defaultColWidth="9.1640625" defaultRowHeight="12.75"/>
  <cols>
    <col min="1" max="1" width="3.83203125" style="2" hidden="1" customWidth="1"/>
    <col min="2" max="2" width="15.1640625" style="2" customWidth="1"/>
    <col min="3" max="3" width="14" style="2" customWidth="1"/>
    <col min="4" max="4" width="13.83203125" style="2" customWidth="1"/>
    <col min="5" max="5" width="51.83203125" style="2" customWidth="1"/>
    <col min="6" max="6" width="39.6640625" style="2" customWidth="1"/>
    <col min="7" max="10" width="21.1640625" style="2" customWidth="1"/>
    <col min="11" max="16384" width="9.1640625" style="49"/>
  </cols>
  <sheetData>
    <row r="1" spans="1:17" s="45" customFormat="1" ht="22.5" customHeight="1">
      <c r="A1" s="44"/>
      <c r="B1" s="557"/>
      <c r="C1" s="557"/>
      <c r="D1" s="557"/>
      <c r="E1" s="557"/>
      <c r="F1" s="557"/>
      <c r="G1" s="557"/>
      <c r="H1" s="557"/>
      <c r="I1" s="557"/>
      <c r="J1" s="557"/>
    </row>
    <row r="2" spans="1:17" ht="69.75" customHeight="1">
      <c r="G2" s="530" t="s">
        <v>479</v>
      </c>
      <c r="H2" s="530"/>
      <c r="I2" s="530"/>
      <c r="J2" s="343"/>
    </row>
    <row r="3" spans="1:17" ht="45.6" customHeight="1">
      <c r="B3" s="558" t="s">
        <v>459</v>
      </c>
      <c r="C3" s="559"/>
      <c r="D3" s="559"/>
      <c r="E3" s="559"/>
      <c r="F3" s="559"/>
      <c r="G3" s="559"/>
      <c r="H3" s="559"/>
      <c r="I3" s="559"/>
      <c r="J3" s="559"/>
    </row>
    <row r="4" spans="1:17" ht="18.75">
      <c r="B4" s="326"/>
      <c r="C4" s="327"/>
      <c r="D4" s="327"/>
      <c r="E4" s="327"/>
      <c r="F4" s="328"/>
      <c r="G4" s="328"/>
      <c r="H4" s="329"/>
      <c r="I4" s="328"/>
      <c r="J4" s="303"/>
    </row>
    <row r="5" spans="1:17" ht="107.25" customHeight="1">
      <c r="A5" s="330"/>
      <c r="B5" s="29" t="s">
        <v>208</v>
      </c>
      <c r="C5" s="29" t="s">
        <v>209</v>
      </c>
      <c r="D5" s="29" t="s">
        <v>214</v>
      </c>
      <c r="E5" s="331" t="s">
        <v>207</v>
      </c>
      <c r="F5" s="332" t="s">
        <v>432</v>
      </c>
      <c r="G5" s="332" t="s">
        <v>496</v>
      </c>
      <c r="H5" s="332" t="s">
        <v>497</v>
      </c>
      <c r="I5" s="332" t="s">
        <v>498</v>
      </c>
      <c r="J5" s="332" t="s">
        <v>499</v>
      </c>
    </row>
    <row r="6" spans="1:17" ht="26.25" customHeight="1">
      <c r="A6" s="330"/>
      <c r="B6" s="410" t="s">
        <v>368</v>
      </c>
      <c r="C6" s="46"/>
      <c r="D6" s="411"/>
      <c r="E6" s="412" t="s">
        <v>522</v>
      </c>
      <c r="F6" s="409"/>
      <c r="G6" s="409"/>
      <c r="H6" s="409"/>
      <c r="I6" s="425">
        <f>I7</f>
        <v>35000</v>
      </c>
      <c r="J6" s="425"/>
    </row>
    <row r="7" spans="1:17" ht="22.5" customHeight="1">
      <c r="A7" s="330"/>
      <c r="B7" s="413" t="s">
        <v>369</v>
      </c>
      <c r="C7" s="414"/>
      <c r="D7" s="415"/>
      <c r="E7" s="416" t="s">
        <v>523</v>
      </c>
      <c r="F7" s="332"/>
      <c r="G7" s="332"/>
      <c r="H7" s="332"/>
      <c r="I7" s="426">
        <f>I8</f>
        <v>35000</v>
      </c>
      <c r="J7" s="426"/>
    </row>
    <row r="8" spans="1:17" ht="69.75" customHeight="1">
      <c r="A8" s="330"/>
      <c r="B8" s="413" t="s">
        <v>370</v>
      </c>
      <c r="C8" s="413" t="s">
        <v>241</v>
      </c>
      <c r="D8" s="417" t="s">
        <v>227</v>
      </c>
      <c r="E8" s="423" t="s">
        <v>371</v>
      </c>
      <c r="F8" s="332" t="s">
        <v>433</v>
      </c>
      <c r="G8" s="332"/>
      <c r="H8" s="332"/>
      <c r="I8" s="426">
        <v>35000</v>
      </c>
      <c r="J8" s="426"/>
    </row>
    <row r="9" spans="1:17" ht="35.25" customHeight="1">
      <c r="A9" s="330"/>
      <c r="B9" s="418" t="s">
        <v>377</v>
      </c>
      <c r="C9" s="419"/>
      <c r="D9" s="420"/>
      <c r="E9" s="424" t="s">
        <v>524</v>
      </c>
      <c r="F9" s="419"/>
      <c r="G9" s="419"/>
      <c r="H9" s="419"/>
      <c r="I9" s="425">
        <f>I11</f>
        <v>15600</v>
      </c>
      <c r="J9" s="425"/>
    </row>
    <row r="10" spans="1:17" ht="42.75" customHeight="1">
      <c r="A10" s="330"/>
      <c r="B10" s="418"/>
      <c r="C10" s="419"/>
      <c r="D10" s="420"/>
      <c r="E10" s="424" t="s">
        <v>0</v>
      </c>
      <c r="F10" s="419"/>
      <c r="G10" s="419"/>
      <c r="H10" s="419"/>
      <c r="I10" s="527">
        <v>15600</v>
      </c>
      <c r="J10" s="425"/>
    </row>
    <row r="11" spans="1:17" ht="54.75" customHeight="1">
      <c r="A11" s="330"/>
      <c r="B11" s="413" t="s">
        <v>441</v>
      </c>
      <c r="C11" s="413" t="s">
        <v>442</v>
      </c>
      <c r="D11" s="415"/>
      <c r="E11" s="416" t="s">
        <v>443</v>
      </c>
      <c r="F11" s="332"/>
      <c r="G11" s="332"/>
      <c r="H11" s="332"/>
      <c r="I11" s="426">
        <f>I12</f>
        <v>15600</v>
      </c>
      <c r="J11" s="426"/>
    </row>
    <row r="12" spans="1:17" s="335" customFormat="1" ht="57.75" customHeight="1">
      <c r="A12" s="333"/>
      <c r="B12" s="421" t="s">
        <v>389</v>
      </c>
      <c r="C12" s="421" t="s">
        <v>444</v>
      </c>
      <c r="D12" s="422" t="s">
        <v>241</v>
      </c>
      <c r="E12" s="423" t="s">
        <v>445</v>
      </c>
      <c r="F12" s="332" t="s">
        <v>433</v>
      </c>
      <c r="G12" s="334"/>
      <c r="H12" s="334"/>
      <c r="I12" s="427">
        <v>15600</v>
      </c>
      <c r="J12" s="427"/>
    </row>
    <row r="13" spans="1:17" s="341" customFormat="1" ht="33" customHeight="1">
      <c r="A13" s="336"/>
      <c r="B13" s="337"/>
      <c r="C13" s="337"/>
      <c r="D13" s="338"/>
      <c r="E13" s="339" t="s">
        <v>500</v>
      </c>
      <c r="F13" s="340"/>
      <c r="G13" s="340"/>
      <c r="H13" s="340"/>
      <c r="I13" s="395">
        <f>I6+I9</f>
        <v>50600</v>
      </c>
      <c r="J13" s="395"/>
    </row>
    <row r="14" spans="1:17" ht="40.5" customHeight="1">
      <c r="C14" s="55" t="s">
        <v>356</v>
      </c>
      <c r="D14" s="56"/>
      <c r="E14" s="56"/>
      <c r="F14" s="55"/>
      <c r="G14" s="55"/>
      <c r="H14" s="55" t="s">
        <v>274</v>
      </c>
    </row>
    <row r="15" spans="1:17" ht="42.75" customHeight="1">
      <c r="B15" s="560"/>
      <c r="C15" s="560"/>
      <c r="D15" s="560"/>
      <c r="E15" s="560"/>
      <c r="F15" s="560"/>
      <c r="G15" s="560"/>
      <c r="H15" s="560"/>
      <c r="I15" s="560"/>
      <c r="J15" s="560"/>
    </row>
    <row r="16" spans="1:17" ht="20.25" customHeight="1"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555"/>
      <c r="P16" s="555"/>
      <c r="Q16" s="555"/>
    </row>
    <row r="17" spans="2:17" ht="20.25" customHeight="1">
      <c r="B17" s="556"/>
      <c r="C17" s="556"/>
      <c r="D17" s="556"/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56"/>
      <c r="Q17" s="556"/>
    </row>
    <row r="18" spans="2:17" ht="36.75" customHeight="1">
      <c r="B18" s="555"/>
      <c r="C18" s="555"/>
      <c r="D18" s="555"/>
      <c r="E18" s="555"/>
      <c r="F18" s="555"/>
      <c r="G18" s="555"/>
      <c r="H18" s="555"/>
      <c r="I18" s="555"/>
      <c r="J18" s="555"/>
      <c r="K18" s="342"/>
      <c r="L18" s="342"/>
      <c r="M18" s="342"/>
      <c r="N18" s="342"/>
      <c r="O18" s="342"/>
      <c r="P18" s="342"/>
      <c r="Q18" s="342"/>
    </row>
    <row r="19" spans="2:17" ht="21" customHeight="1">
      <c r="B19" s="556"/>
      <c r="C19" s="556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</row>
  </sheetData>
  <mergeCells count="8">
    <mergeCell ref="B18:J18"/>
    <mergeCell ref="B19:Q19"/>
    <mergeCell ref="G2:I2"/>
    <mergeCell ref="B1:J1"/>
    <mergeCell ref="B3:J3"/>
    <mergeCell ref="B15:J15"/>
    <mergeCell ref="B16:Q16"/>
    <mergeCell ref="B17:Q17"/>
  </mergeCells>
  <phoneticPr fontId="76" type="noConversion"/>
  <pageMargins left="0.19685039370078741" right="0.19685039370078741" top="0.26" bottom="0.43307086614173229" header="0.31496062992125984" footer="0.31496062992125984"/>
  <pageSetup paperSize="9" scale="7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S32"/>
  <sheetViews>
    <sheetView topLeftCell="F1" zoomScale="115" zoomScaleNormal="115" zoomScaleSheetLayoutView="80" workbookViewId="0">
      <selection activeCell="C10" sqref="C10"/>
    </sheetView>
  </sheetViews>
  <sheetFormatPr defaultColWidth="9.1640625" defaultRowHeight="12.75"/>
  <cols>
    <col min="1" max="1" width="3.83203125" style="31" hidden="1" customWidth="1"/>
    <col min="2" max="2" width="16" style="31" customWidth="1"/>
    <col min="3" max="3" width="12.6640625" style="31" customWidth="1"/>
    <col min="4" max="4" width="11.33203125" style="31" customWidth="1"/>
    <col min="5" max="5" width="48.1640625" style="31" customWidth="1"/>
    <col min="6" max="6" width="46.6640625" style="31" customWidth="1"/>
    <col min="7" max="7" width="17.6640625" style="31" customWidth="1"/>
    <col min="8" max="8" width="15.33203125" style="31" customWidth="1"/>
    <col min="9" max="9" width="17.33203125" style="31" customWidth="1"/>
    <col min="10" max="10" width="13" style="31" customWidth="1"/>
    <col min="11" max="11" width="12.83203125" style="31" customWidth="1"/>
    <col min="12" max="12" width="4.33203125" style="37" customWidth="1"/>
    <col min="13" max="16384" width="9.1640625" style="37"/>
  </cols>
  <sheetData>
    <row r="1" spans="1:12" s="45" customFormat="1" ht="13.5" customHeight="1">
      <c r="A1" s="44"/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2" ht="63" customHeight="1">
      <c r="I2" s="530" t="s">
        <v>480</v>
      </c>
      <c r="J2" s="530"/>
      <c r="K2" s="530"/>
    </row>
    <row r="3" spans="1:12" ht="48" customHeight="1">
      <c r="B3" s="558" t="s">
        <v>530</v>
      </c>
      <c r="C3" s="572"/>
      <c r="D3" s="572"/>
      <c r="E3" s="572"/>
      <c r="F3" s="572"/>
      <c r="G3" s="572"/>
      <c r="H3" s="572"/>
      <c r="I3" s="572"/>
      <c r="J3" s="572"/>
      <c r="K3" s="572"/>
    </row>
    <row r="4" spans="1:12" ht="27.75" customHeight="1">
      <c r="B4" s="561" t="s">
        <v>504</v>
      </c>
      <c r="C4" s="561" t="s">
        <v>502</v>
      </c>
      <c r="D4" s="561" t="s">
        <v>503</v>
      </c>
      <c r="E4" s="561" t="s">
        <v>207</v>
      </c>
      <c r="F4" s="568" t="s">
        <v>204</v>
      </c>
      <c r="G4" s="568" t="s">
        <v>501</v>
      </c>
      <c r="H4" s="568" t="s">
        <v>491</v>
      </c>
      <c r="I4" s="532" t="s">
        <v>186</v>
      </c>
      <c r="J4" s="563" t="s">
        <v>187</v>
      </c>
      <c r="K4" s="564"/>
    </row>
    <row r="5" spans="1:12" ht="80.25" customHeight="1">
      <c r="A5" s="304"/>
      <c r="B5" s="562"/>
      <c r="C5" s="562"/>
      <c r="D5" s="562"/>
      <c r="E5" s="562"/>
      <c r="F5" s="569"/>
      <c r="G5" s="569"/>
      <c r="H5" s="569"/>
      <c r="I5" s="533"/>
      <c r="J5" s="305" t="s">
        <v>505</v>
      </c>
      <c r="K5" s="305" t="s">
        <v>492</v>
      </c>
    </row>
    <row r="6" spans="1:12" s="306" customFormat="1" ht="31.5" customHeight="1">
      <c r="A6" s="308"/>
      <c r="B6" s="50" t="s">
        <v>376</v>
      </c>
      <c r="C6" s="309"/>
      <c r="D6" s="310"/>
      <c r="E6" s="523" t="s">
        <v>1</v>
      </c>
      <c r="F6" s="311"/>
      <c r="G6" s="311"/>
      <c r="H6" s="396">
        <f>I6+J6</f>
        <v>122840</v>
      </c>
      <c r="I6" s="397">
        <f>I8+I9+I13+I10+I11+I12</f>
        <v>122840</v>
      </c>
      <c r="J6" s="397"/>
      <c r="K6" s="396"/>
    </row>
    <row r="7" spans="1:12" s="306" customFormat="1" ht="27.75" customHeight="1">
      <c r="A7" s="308"/>
      <c r="B7" s="50"/>
      <c r="C7" s="309"/>
      <c r="D7" s="310"/>
      <c r="E7" s="424" t="s">
        <v>534</v>
      </c>
      <c r="F7" s="311"/>
      <c r="G7" s="311"/>
      <c r="H7" s="396">
        <f>H8</f>
        <v>50000</v>
      </c>
      <c r="I7" s="397">
        <f>I8</f>
        <v>50000</v>
      </c>
      <c r="J7" s="397"/>
      <c r="K7" s="396"/>
    </row>
    <row r="8" spans="1:12" ht="45" customHeight="1">
      <c r="B8" s="312" t="s">
        <v>367</v>
      </c>
      <c r="C8" s="312" t="s">
        <v>457</v>
      </c>
      <c r="D8" s="312" t="s">
        <v>242</v>
      </c>
      <c r="E8" s="473" t="s">
        <v>406</v>
      </c>
      <c r="F8" s="430" t="s">
        <v>458</v>
      </c>
      <c r="G8" s="430" t="s">
        <v>507</v>
      </c>
      <c r="H8" s="396">
        <f t="shared" ref="H8:H24" si="0">I8+J8</f>
        <v>50000</v>
      </c>
      <c r="I8" s="398">
        <v>50000</v>
      </c>
      <c r="J8" s="398"/>
      <c r="K8" s="396"/>
      <c r="L8" s="306"/>
    </row>
    <row r="9" spans="1:12" ht="47.25" customHeight="1">
      <c r="B9" s="312" t="s">
        <v>362</v>
      </c>
      <c r="C9" s="312" t="s">
        <v>456</v>
      </c>
      <c r="D9" s="313" t="s">
        <v>243</v>
      </c>
      <c r="E9" s="525" t="s">
        <v>455</v>
      </c>
      <c r="F9" s="430" t="s">
        <v>454</v>
      </c>
      <c r="G9" s="430"/>
      <c r="H9" s="396">
        <f t="shared" si="0"/>
        <v>50000</v>
      </c>
      <c r="I9" s="398">
        <v>50000</v>
      </c>
      <c r="J9" s="398"/>
      <c r="K9" s="396"/>
      <c r="L9" s="306"/>
    </row>
    <row r="10" spans="1:12" ht="47.25" customHeight="1">
      <c r="B10" s="474" t="s">
        <v>365</v>
      </c>
      <c r="C10" s="471">
        <v>5011</v>
      </c>
      <c r="D10" s="475" t="s">
        <v>231</v>
      </c>
      <c r="E10" s="473" t="s">
        <v>238</v>
      </c>
      <c r="F10" s="565" t="s">
        <v>490</v>
      </c>
      <c r="G10" s="565" t="s">
        <v>506</v>
      </c>
      <c r="H10" s="396">
        <f t="shared" si="0"/>
        <v>8000</v>
      </c>
      <c r="I10" s="398">
        <v>8000</v>
      </c>
      <c r="J10" s="398"/>
      <c r="K10" s="396"/>
      <c r="L10" s="306"/>
    </row>
    <row r="11" spans="1:12" ht="47.25" customHeight="1">
      <c r="B11" s="474" t="s">
        <v>32</v>
      </c>
      <c r="C11" s="471">
        <v>5012</v>
      </c>
      <c r="D11" s="475" t="s">
        <v>231</v>
      </c>
      <c r="E11" s="473" t="s">
        <v>33</v>
      </c>
      <c r="F11" s="566"/>
      <c r="G11" s="566"/>
      <c r="H11" s="396">
        <f t="shared" si="0"/>
        <v>7000</v>
      </c>
      <c r="I11" s="398">
        <v>7000</v>
      </c>
      <c r="J11" s="398"/>
      <c r="K11" s="396"/>
      <c r="L11" s="306"/>
    </row>
    <row r="12" spans="1:12" ht="47.25" customHeight="1">
      <c r="B12" s="474" t="s">
        <v>36</v>
      </c>
      <c r="C12" s="471">
        <v>5022</v>
      </c>
      <c r="D12" s="475" t="s">
        <v>231</v>
      </c>
      <c r="E12" s="473" t="s">
        <v>37</v>
      </c>
      <c r="F12" s="566"/>
      <c r="G12" s="566"/>
      <c r="H12" s="396">
        <f t="shared" si="0"/>
        <v>1840</v>
      </c>
      <c r="I12" s="398">
        <v>1840</v>
      </c>
      <c r="J12" s="398"/>
      <c r="K12" s="396"/>
      <c r="L12" s="306"/>
    </row>
    <row r="13" spans="1:12" ht="47.25" customHeight="1">
      <c r="B13" s="474" t="s">
        <v>44</v>
      </c>
      <c r="C13" s="471">
        <v>5062</v>
      </c>
      <c r="D13" s="472" t="s">
        <v>242</v>
      </c>
      <c r="E13" s="473" t="s">
        <v>45</v>
      </c>
      <c r="F13" s="567"/>
      <c r="G13" s="567"/>
      <c r="H13" s="396">
        <f t="shared" si="0"/>
        <v>6000</v>
      </c>
      <c r="I13" s="398">
        <v>6000</v>
      </c>
      <c r="J13" s="398"/>
      <c r="K13" s="396"/>
      <c r="L13" s="306"/>
    </row>
    <row r="14" spans="1:12" ht="42.75" customHeight="1">
      <c r="B14" s="50" t="s">
        <v>376</v>
      </c>
      <c r="C14" s="309"/>
      <c r="D14" s="310"/>
      <c r="E14" s="523" t="s">
        <v>2</v>
      </c>
      <c r="F14" s="314"/>
      <c r="G14" s="314"/>
      <c r="H14" s="396">
        <f t="shared" si="0"/>
        <v>614361</v>
      </c>
      <c r="I14" s="400">
        <f>I16+I17+I18+I19+I20</f>
        <v>614361</v>
      </c>
      <c r="J14" s="399"/>
      <c r="K14" s="396"/>
      <c r="L14" s="306"/>
    </row>
    <row r="15" spans="1:12" ht="42.75" customHeight="1">
      <c r="B15" s="50"/>
      <c r="C15" s="309"/>
      <c r="D15" s="310"/>
      <c r="E15" s="523" t="s">
        <v>3</v>
      </c>
      <c r="F15" s="522"/>
      <c r="G15" s="522"/>
      <c r="H15" s="396">
        <v>614361</v>
      </c>
      <c r="I15" s="400">
        <v>614361</v>
      </c>
      <c r="J15" s="399"/>
      <c r="K15" s="396"/>
      <c r="L15" s="306"/>
    </row>
    <row r="16" spans="1:12" ht="32.25" customHeight="1">
      <c r="B16" s="47" t="s">
        <v>402</v>
      </c>
      <c r="C16" s="46">
        <v>3032</v>
      </c>
      <c r="D16" s="47" t="s">
        <v>250</v>
      </c>
      <c r="E16" s="316" t="s">
        <v>399</v>
      </c>
      <c r="F16" s="573" t="s">
        <v>446</v>
      </c>
      <c r="G16" s="517"/>
      <c r="H16" s="396">
        <f t="shared" si="0"/>
        <v>122754</v>
      </c>
      <c r="I16" s="401">
        <v>122754</v>
      </c>
      <c r="J16" s="400"/>
      <c r="K16" s="396"/>
      <c r="L16" s="306"/>
    </row>
    <row r="17" spans="1:19" ht="33" customHeight="1">
      <c r="B17" s="47" t="s">
        <v>421</v>
      </c>
      <c r="C17" s="46">
        <v>3242</v>
      </c>
      <c r="D17" s="47" t="s">
        <v>239</v>
      </c>
      <c r="E17" s="58" t="s">
        <v>422</v>
      </c>
      <c r="F17" s="574"/>
      <c r="G17" s="515"/>
      <c r="H17" s="396">
        <f t="shared" si="0"/>
        <v>64800</v>
      </c>
      <c r="I17" s="401">
        <v>64800</v>
      </c>
      <c r="J17" s="401"/>
      <c r="K17" s="396"/>
      <c r="L17" s="306"/>
    </row>
    <row r="18" spans="1:19" ht="98.25" customHeight="1">
      <c r="B18" s="47" t="s">
        <v>418</v>
      </c>
      <c r="C18" s="46">
        <v>3180</v>
      </c>
      <c r="D18" s="47" t="s">
        <v>205</v>
      </c>
      <c r="E18" s="58" t="s">
        <v>419</v>
      </c>
      <c r="F18" s="575"/>
      <c r="G18" s="516"/>
      <c r="H18" s="396">
        <f t="shared" si="0"/>
        <v>71807</v>
      </c>
      <c r="I18" s="401">
        <v>71807</v>
      </c>
      <c r="J18" s="401"/>
      <c r="K18" s="396"/>
      <c r="L18" s="306"/>
    </row>
    <row r="19" spans="1:19" ht="64.5" customHeight="1">
      <c r="B19" s="312" t="s">
        <v>448</v>
      </c>
      <c r="C19" s="305">
        <v>3033</v>
      </c>
      <c r="D19" s="312" t="s">
        <v>250</v>
      </c>
      <c r="E19" s="59" t="s">
        <v>531</v>
      </c>
      <c r="F19" s="315" t="s">
        <v>450</v>
      </c>
      <c r="G19" s="315"/>
      <c r="H19" s="396">
        <f t="shared" si="0"/>
        <v>305000</v>
      </c>
      <c r="I19" s="402">
        <v>305000</v>
      </c>
      <c r="J19" s="402"/>
      <c r="K19" s="396"/>
      <c r="L19" s="306"/>
    </row>
    <row r="20" spans="1:19" ht="60.75" customHeight="1">
      <c r="B20" s="47" t="s">
        <v>420</v>
      </c>
      <c r="C20" s="46">
        <v>3192</v>
      </c>
      <c r="D20" s="47" t="s">
        <v>249</v>
      </c>
      <c r="E20" s="394" t="s">
        <v>435</v>
      </c>
      <c r="F20" s="325" t="s">
        <v>447</v>
      </c>
      <c r="G20" s="324"/>
      <c r="H20" s="396">
        <f t="shared" si="0"/>
        <v>50000</v>
      </c>
      <c r="I20" s="400">
        <v>50000</v>
      </c>
      <c r="J20" s="402"/>
      <c r="K20" s="396"/>
      <c r="L20" s="306"/>
    </row>
    <row r="21" spans="1:19" s="318" customFormat="1" ht="34.5" customHeight="1">
      <c r="A21" s="317"/>
      <c r="B21" s="50" t="s">
        <v>368</v>
      </c>
      <c r="C21" s="57"/>
      <c r="D21" s="50"/>
      <c r="E21" s="524" t="s">
        <v>4</v>
      </c>
      <c r="F21" s="52"/>
      <c r="G21" s="52"/>
      <c r="H21" s="396">
        <f t="shared" si="0"/>
        <v>162276</v>
      </c>
      <c r="I21" s="397">
        <f>I23</f>
        <v>162276</v>
      </c>
      <c r="J21" s="397">
        <f>J23</f>
        <v>0</v>
      </c>
      <c r="K21" s="397"/>
      <c r="L21" s="53"/>
    </row>
    <row r="22" spans="1:19" s="318" customFormat="1" ht="30.75" customHeight="1">
      <c r="A22" s="317"/>
      <c r="B22" s="50"/>
      <c r="C22" s="57"/>
      <c r="D22" s="50"/>
      <c r="E22" s="524" t="s">
        <v>5</v>
      </c>
      <c r="F22" s="52"/>
      <c r="G22" s="52"/>
      <c r="H22" s="396">
        <f>H23</f>
        <v>162276</v>
      </c>
      <c r="I22" s="397">
        <f>I23</f>
        <v>162276</v>
      </c>
      <c r="J22" s="397"/>
      <c r="K22" s="397"/>
      <c r="L22" s="53"/>
    </row>
    <row r="23" spans="1:19" ht="186.75" customHeight="1">
      <c r="B23" s="47" t="s">
        <v>370</v>
      </c>
      <c r="C23" s="46">
        <v>1020</v>
      </c>
      <c r="D23" s="47" t="s">
        <v>227</v>
      </c>
      <c r="E23" s="307" t="s">
        <v>371</v>
      </c>
      <c r="F23" s="319" t="s">
        <v>451</v>
      </c>
      <c r="G23" s="319"/>
      <c r="H23" s="396">
        <f t="shared" si="0"/>
        <v>162276</v>
      </c>
      <c r="I23" s="401">
        <v>162276</v>
      </c>
      <c r="J23" s="401"/>
      <c r="K23" s="396"/>
      <c r="L23" s="306"/>
    </row>
    <row r="24" spans="1:19" s="318" customFormat="1" ht="33.75" customHeight="1">
      <c r="A24" s="317"/>
      <c r="B24" s="309"/>
      <c r="C24" s="309"/>
      <c r="D24" s="310"/>
      <c r="E24" s="51" t="s">
        <v>203</v>
      </c>
      <c r="F24" s="320"/>
      <c r="G24" s="320"/>
      <c r="H24" s="396">
        <f t="shared" si="0"/>
        <v>899477</v>
      </c>
      <c r="I24" s="403">
        <f>I6+I14+I21</f>
        <v>899477</v>
      </c>
      <c r="J24" s="403">
        <f>J21+J6+J14</f>
        <v>0</v>
      </c>
      <c r="K24" s="403"/>
      <c r="L24" s="53"/>
    </row>
    <row r="25" spans="1:19" s="318" customFormat="1" ht="33.75" customHeight="1">
      <c r="A25" s="317"/>
      <c r="B25" s="477"/>
      <c r="C25" s="477"/>
      <c r="D25" s="478"/>
      <c r="E25" s="479"/>
      <c r="F25" s="480"/>
      <c r="G25" s="480"/>
      <c r="H25" s="480"/>
      <c r="I25" s="481"/>
      <c r="J25" s="481"/>
      <c r="K25" s="481"/>
      <c r="L25" s="53"/>
    </row>
    <row r="26" spans="1:19" s="318" customFormat="1" ht="33.75" customHeight="1">
      <c r="A26" s="317"/>
      <c r="B26" s="477"/>
      <c r="C26" s="477"/>
      <c r="D26" s="478"/>
      <c r="E26" s="479"/>
      <c r="F26" s="480"/>
      <c r="G26" s="480"/>
      <c r="H26" s="480"/>
      <c r="I26" s="481"/>
      <c r="J26" s="481"/>
      <c r="K26" s="481"/>
      <c r="L26" s="53"/>
    </row>
    <row r="27" spans="1:19" ht="32.25" customHeight="1">
      <c r="B27" s="308"/>
      <c r="C27" s="321" t="s">
        <v>356</v>
      </c>
      <c r="D27" s="322"/>
      <c r="E27" s="322"/>
      <c r="F27" s="321"/>
      <c r="G27" s="321"/>
      <c r="H27" s="321"/>
      <c r="I27" s="321"/>
      <c r="J27" s="321" t="s">
        <v>274</v>
      </c>
      <c r="K27" s="308"/>
      <c r="L27" s="306"/>
    </row>
    <row r="28" spans="1:19" ht="23.25" customHeight="1">
      <c r="B28" s="571" t="s">
        <v>206</v>
      </c>
      <c r="C28" s="571"/>
      <c r="D28" s="571"/>
      <c r="E28" s="571"/>
      <c r="F28" s="571"/>
      <c r="G28" s="571"/>
      <c r="H28" s="571"/>
      <c r="I28" s="571"/>
      <c r="J28" s="571"/>
      <c r="K28" s="571"/>
      <c r="L28" s="306"/>
    </row>
    <row r="29" spans="1:19" ht="20.25" customHeight="1">
      <c r="B29" s="570" t="s">
        <v>210</v>
      </c>
      <c r="C29" s="570"/>
      <c r="D29" s="570"/>
      <c r="E29" s="570"/>
      <c r="F29" s="570"/>
      <c r="G29" s="570"/>
      <c r="H29" s="570"/>
      <c r="I29" s="570"/>
      <c r="J29" s="570"/>
      <c r="K29" s="570"/>
      <c r="L29" s="323"/>
      <c r="M29" s="323"/>
      <c r="N29" s="323"/>
      <c r="O29" s="323"/>
      <c r="P29" s="323"/>
      <c r="Q29" s="323"/>
      <c r="R29" s="323"/>
      <c r="S29" s="323"/>
    </row>
    <row r="30" spans="1:19" ht="20.25" customHeight="1">
      <c r="B30" s="570" t="s">
        <v>212</v>
      </c>
      <c r="C30" s="570"/>
      <c r="D30" s="570"/>
      <c r="E30" s="570"/>
      <c r="F30" s="570"/>
      <c r="G30" s="570"/>
      <c r="H30" s="570"/>
      <c r="I30" s="570"/>
      <c r="J30" s="570"/>
      <c r="K30" s="570"/>
      <c r="L30" s="570"/>
      <c r="M30" s="570"/>
      <c r="N30" s="570"/>
      <c r="O30" s="570"/>
      <c r="P30" s="570"/>
      <c r="Q30" s="570"/>
      <c r="R30" s="570"/>
      <c r="S30" s="570"/>
    </row>
    <row r="31" spans="1:19" ht="30.75" customHeight="1">
      <c r="B31" s="570" t="s">
        <v>211</v>
      </c>
      <c r="C31" s="570"/>
      <c r="D31" s="570"/>
      <c r="E31" s="570"/>
      <c r="F31" s="570"/>
      <c r="G31" s="570"/>
      <c r="H31" s="570"/>
      <c r="I31" s="570"/>
      <c r="J31" s="570"/>
      <c r="K31" s="570"/>
      <c r="L31" s="323"/>
      <c r="M31" s="323"/>
      <c r="N31" s="323"/>
      <c r="O31" s="323"/>
      <c r="P31" s="323"/>
      <c r="Q31" s="323"/>
      <c r="R31" s="323"/>
      <c r="S31" s="323"/>
    </row>
    <row r="32" spans="1:19" ht="21" customHeight="1">
      <c r="B32" s="570" t="s">
        <v>213</v>
      </c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  <c r="R32" s="570"/>
      <c r="S32" s="570"/>
    </row>
  </sheetData>
  <mergeCells count="20">
    <mergeCell ref="B32:S32"/>
    <mergeCell ref="B28:K28"/>
    <mergeCell ref="B1:K1"/>
    <mergeCell ref="I2:K2"/>
    <mergeCell ref="B3:K3"/>
    <mergeCell ref="B29:K29"/>
    <mergeCell ref="B31:K31"/>
    <mergeCell ref="B30:S30"/>
    <mergeCell ref="F16:F18"/>
    <mergeCell ref="F10:F13"/>
    <mergeCell ref="B4:B5"/>
    <mergeCell ref="C4:C5"/>
    <mergeCell ref="D4:D5"/>
    <mergeCell ref="E4:E5"/>
    <mergeCell ref="J4:K4"/>
    <mergeCell ref="G10:G13"/>
    <mergeCell ref="F4:F5"/>
    <mergeCell ref="G4:G5"/>
    <mergeCell ref="H4:H5"/>
    <mergeCell ref="I4:I5"/>
  </mergeCells>
  <phoneticPr fontId="17" type="noConversion"/>
  <pageMargins left="0.2" right="0.19685039370078741" top="0.21" bottom="0.3" header="0.25" footer="0.31"/>
  <pageSetup paperSize="9" scale="75" fitToHeight="32" orientation="landscape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HA1000"/>
  <sheetViews>
    <sheetView topLeftCell="A2" workbookViewId="0">
      <selection activeCell="C5" sqref="C5:I5"/>
    </sheetView>
  </sheetViews>
  <sheetFormatPr defaultRowHeight="19.5"/>
  <cols>
    <col min="1" max="1" width="4.6640625" style="45" customWidth="1"/>
    <col min="2" max="2" width="42.5" style="128" customWidth="1"/>
    <col min="3" max="3" width="14.33203125" style="45" customWidth="1"/>
    <col min="4" max="4" width="15.1640625" style="45" customWidth="1"/>
    <col min="5" max="5" width="19.5" style="45" customWidth="1"/>
    <col min="6" max="6" width="19.1640625" style="45" customWidth="1"/>
    <col min="7" max="7" width="18.5" style="45" customWidth="1"/>
    <col min="8" max="8" width="25.6640625" style="45" customWidth="1"/>
    <col min="9" max="10" width="23.6640625" style="45" hidden="1" customWidth="1"/>
    <col min="11" max="11" width="19.5" style="45" hidden="1" customWidth="1"/>
    <col min="12" max="12" width="0.1640625" style="45" hidden="1" customWidth="1"/>
    <col min="13" max="13" width="19" style="45" hidden="1" customWidth="1"/>
    <col min="14" max="14" width="17.33203125" style="45" hidden="1" customWidth="1"/>
    <col min="15" max="16" width="19.1640625" style="45" hidden="1" customWidth="1"/>
    <col min="17" max="17" width="23.6640625" style="45" hidden="1" customWidth="1"/>
    <col min="18" max="18" width="27.6640625" style="45" hidden="1" customWidth="1"/>
    <col min="19" max="19" width="19.5" style="45" hidden="1" customWidth="1"/>
    <col min="20" max="20" width="10.33203125" style="49" customWidth="1"/>
    <col min="21" max="21" width="0.6640625" style="49" customWidth="1"/>
    <col min="22" max="22" width="10" style="49" customWidth="1"/>
    <col min="23" max="23" width="3.6640625" style="49" hidden="1" customWidth="1"/>
    <col min="24" max="209" width="10.33203125" style="49" customWidth="1"/>
    <col min="210" max="16384" width="9.33203125" style="3"/>
  </cols>
  <sheetData>
    <row r="1" spans="1:19" ht="32.450000000000003" hidden="1" customHeight="1">
      <c r="A1" s="61"/>
      <c r="B1" s="62"/>
    </row>
    <row r="2" spans="1:19" ht="32.450000000000003" customHeight="1">
      <c r="A2" s="61"/>
      <c r="B2" s="62"/>
      <c r="H2" s="63" t="s">
        <v>404</v>
      </c>
    </row>
    <row r="3" spans="1:19" ht="45.75" customHeight="1">
      <c r="A3" s="61"/>
      <c r="B3" s="62"/>
      <c r="G3" s="576" t="s">
        <v>481</v>
      </c>
      <c r="H3" s="576"/>
    </row>
    <row r="4" spans="1:19" ht="32.450000000000003" customHeight="1">
      <c r="A4" s="61"/>
      <c r="B4" s="62"/>
      <c r="H4" s="63"/>
    </row>
    <row r="5" spans="1:19" s="63" customFormat="1" ht="88.5" customHeight="1">
      <c r="C5" s="585" t="s">
        <v>460</v>
      </c>
      <c r="D5" s="585"/>
      <c r="E5" s="585"/>
      <c r="F5" s="585"/>
      <c r="G5" s="585"/>
      <c r="H5" s="585"/>
      <c r="I5" s="585"/>
      <c r="J5" s="64"/>
      <c r="M5" s="577" t="s">
        <v>256</v>
      </c>
      <c r="N5" s="577"/>
      <c r="O5" s="577"/>
      <c r="P5" s="577"/>
      <c r="Q5" s="577"/>
      <c r="R5" s="577"/>
    </row>
    <row r="6" spans="1:19" s="63" customFormat="1" ht="16.149999999999999" customHeight="1">
      <c r="A6" s="66"/>
      <c r="B6" s="67"/>
    </row>
    <row r="7" spans="1:19" s="63" customFormat="1" ht="28.15" customHeight="1">
      <c r="A7" s="577"/>
      <c r="B7" s="577"/>
      <c r="C7" s="586" t="s">
        <v>257</v>
      </c>
      <c r="D7" s="586"/>
      <c r="E7" s="586"/>
      <c r="F7" s="586"/>
      <c r="G7" s="586"/>
      <c r="H7" s="69"/>
      <c r="I7" s="70"/>
      <c r="J7" s="70"/>
      <c r="K7" s="71"/>
      <c r="L7" s="71"/>
      <c r="M7" s="586" t="s">
        <v>257</v>
      </c>
      <c r="N7" s="586"/>
      <c r="O7" s="586"/>
      <c r="P7" s="586"/>
      <c r="Q7" s="586"/>
      <c r="R7" s="69"/>
      <c r="S7" s="71"/>
    </row>
    <row r="8" spans="1:19" s="63" customFormat="1" ht="36.75" customHeight="1">
      <c r="A8" s="577"/>
      <c r="B8" s="577"/>
      <c r="C8" s="586" t="s">
        <v>258</v>
      </c>
      <c r="D8" s="586"/>
      <c r="E8" s="586"/>
      <c r="F8" s="586"/>
      <c r="G8" s="586"/>
      <c r="H8" s="72">
        <v>19799.68</v>
      </c>
      <c r="I8" s="73"/>
      <c r="J8" s="74"/>
      <c r="K8" s="71"/>
      <c r="L8" s="71"/>
      <c r="M8" s="586" t="s">
        <v>258</v>
      </c>
      <c r="N8" s="586"/>
      <c r="O8" s="586"/>
      <c r="P8" s="586"/>
      <c r="Q8" s="586"/>
      <c r="R8" s="75">
        <v>26360.1</v>
      </c>
      <c r="S8" s="71"/>
    </row>
    <row r="9" spans="1:19" s="63" customFormat="1" ht="28.15" customHeight="1">
      <c r="B9" s="67"/>
      <c r="C9" s="582" t="s">
        <v>259</v>
      </c>
      <c r="D9" s="583"/>
      <c r="E9" s="583"/>
      <c r="F9" s="583"/>
      <c r="G9" s="584"/>
      <c r="H9" s="278">
        <f>H10+H11</f>
        <v>1</v>
      </c>
      <c r="I9" s="79"/>
      <c r="J9" s="79"/>
      <c r="K9" s="80"/>
      <c r="L9" s="80"/>
      <c r="M9" s="582" t="s">
        <v>259</v>
      </c>
      <c r="N9" s="583"/>
      <c r="O9" s="583"/>
      <c r="P9" s="583"/>
      <c r="Q9" s="584"/>
      <c r="R9" s="79">
        <f>R10+R11</f>
        <v>1</v>
      </c>
      <c r="S9" s="80"/>
    </row>
    <row r="10" spans="1:19" s="63" customFormat="1" ht="23.45" customHeight="1">
      <c r="B10" s="67"/>
      <c r="C10" s="582" t="s">
        <v>260</v>
      </c>
      <c r="D10" s="583"/>
      <c r="E10" s="583"/>
      <c r="F10" s="583"/>
      <c r="G10" s="584"/>
      <c r="H10" s="299">
        <v>0.37</v>
      </c>
      <c r="I10" s="81"/>
      <c r="J10" s="81"/>
      <c r="K10" s="80"/>
      <c r="L10" s="80"/>
      <c r="M10" s="582" t="s">
        <v>260</v>
      </c>
      <c r="N10" s="583"/>
      <c r="O10" s="583"/>
      <c r="P10" s="583"/>
      <c r="Q10" s="584"/>
      <c r="R10" s="82">
        <f>1-R11</f>
        <v>0.54329745596868884</v>
      </c>
      <c r="S10" s="80"/>
    </row>
    <row r="11" spans="1:19" s="63" customFormat="1" ht="25.15" customHeight="1">
      <c r="B11" s="67"/>
      <c r="C11" s="582" t="s">
        <v>261</v>
      </c>
      <c r="D11" s="583"/>
      <c r="E11" s="583"/>
      <c r="F11" s="583"/>
      <c r="G11" s="584"/>
      <c r="H11" s="300">
        <v>0.63</v>
      </c>
      <c r="I11" s="83"/>
      <c r="J11" s="83"/>
      <c r="K11" s="63">
        <f>E25/D25</f>
        <v>0.6271062271062271</v>
      </c>
      <c r="M11" s="582" t="s">
        <v>261</v>
      </c>
      <c r="N11" s="583"/>
      <c r="O11" s="583"/>
      <c r="P11" s="583"/>
      <c r="Q11" s="584"/>
      <c r="R11" s="84">
        <f>O25/N25</f>
        <v>0.45670254403131116</v>
      </c>
      <c r="S11" s="63">
        <f>O25/N25</f>
        <v>0.45670254403131116</v>
      </c>
    </row>
    <row r="12" spans="1:19" s="63" customFormat="1" ht="23.45" customHeight="1">
      <c r="B12" s="67"/>
      <c r="C12" s="85"/>
      <c r="D12" s="583"/>
      <c r="E12" s="583"/>
      <c r="F12" s="583"/>
      <c r="G12" s="583"/>
      <c r="H12" s="80"/>
      <c r="I12" s="80"/>
      <c r="J12" s="80"/>
      <c r="M12" s="85"/>
      <c r="N12" s="583"/>
      <c r="O12" s="583"/>
      <c r="P12" s="583"/>
      <c r="Q12" s="583"/>
      <c r="R12" s="80"/>
    </row>
    <row r="13" spans="1:19" s="87" customFormat="1" ht="31.15" customHeight="1">
      <c r="A13" s="587"/>
      <c r="B13" s="590" t="s">
        <v>262</v>
      </c>
      <c r="C13" s="593" t="s">
        <v>408</v>
      </c>
      <c r="D13" s="594"/>
      <c r="E13" s="594"/>
      <c r="F13" s="594"/>
      <c r="G13" s="594"/>
      <c r="H13" s="594"/>
      <c r="I13" s="86"/>
      <c r="J13" s="86"/>
      <c r="M13" s="593" t="s">
        <v>263</v>
      </c>
      <c r="N13" s="594"/>
      <c r="O13" s="594"/>
      <c r="P13" s="594"/>
      <c r="Q13" s="594"/>
      <c r="R13" s="594"/>
    </row>
    <row r="14" spans="1:19" s="87" customFormat="1" ht="88.15" customHeight="1">
      <c r="A14" s="588"/>
      <c r="B14" s="591"/>
      <c r="C14" s="580" t="s">
        <v>264</v>
      </c>
      <c r="D14" s="580" t="s">
        <v>440</v>
      </c>
      <c r="E14" s="578" t="s">
        <v>265</v>
      </c>
      <c r="F14" s="579"/>
      <c r="G14" s="580" t="s">
        <v>266</v>
      </c>
      <c r="H14" s="580" t="s">
        <v>483</v>
      </c>
      <c r="I14" s="89"/>
      <c r="J14" s="89"/>
      <c r="K14" s="596" t="s">
        <v>407</v>
      </c>
      <c r="L14" s="90"/>
      <c r="M14" s="580" t="s">
        <v>264</v>
      </c>
      <c r="N14" s="580" t="s">
        <v>268</v>
      </c>
      <c r="O14" s="578" t="s">
        <v>265</v>
      </c>
      <c r="P14" s="579"/>
      <c r="Q14" s="580" t="s">
        <v>266</v>
      </c>
      <c r="R14" s="580" t="s">
        <v>267</v>
      </c>
      <c r="S14" s="596"/>
    </row>
    <row r="15" spans="1:19" s="87" customFormat="1" ht="59.45" customHeight="1" thickBot="1">
      <c r="A15" s="589"/>
      <c r="B15" s="592"/>
      <c r="C15" s="581"/>
      <c r="D15" s="595"/>
      <c r="E15" s="92" t="s">
        <v>269</v>
      </c>
      <c r="F15" s="92" t="s">
        <v>270</v>
      </c>
      <c r="G15" s="581"/>
      <c r="H15" s="581"/>
      <c r="I15" s="93"/>
      <c r="J15" s="93"/>
      <c r="K15" s="597"/>
      <c r="L15" s="94"/>
      <c r="M15" s="581"/>
      <c r="N15" s="595"/>
      <c r="O15" s="92" t="s">
        <v>269</v>
      </c>
      <c r="P15" s="92" t="s">
        <v>270</v>
      </c>
      <c r="Q15" s="581"/>
      <c r="R15" s="581"/>
      <c r="S15" s="597"/>
    </row>
    <row r="16" spans="1:19" s="106" customFormat="1" ht="24" customHeight="1">
      <c r="A16" s="95"/>
      <c r="B16" s="96"/>
      <c r="C16" s="97"/>
      <c r="D16" s="98"/>
      <c r="E16" s="99"/>
      <c r="F16" s="100"/>
      <c r="G16" s="101"/>
      <c r="H16" s="129"/>
      <c r="I16" s="102">
        <v>13960.552</v>
      </c>
      <c r="J16" s="102">
        <f>H16-I16</f>
        <v>-13960.552</v>
      </c>
      <c r="K16" s="103">
        <v>11953.5</v>
      </c>
      <c r="L16" s="103">
        <f>I16/K16*100</f>
        <v>116.79049650729911</v>
      </c>
      <c r="M16" s="97">
        <v>5</v>
      </c>
      <c r="N16" s="98">
        <v>1198</v>
      </c>
      <c r="O16" s="99">
        <v>611</v>
      </c>
      <c r="P16" s="100">
        <f>N16-O16</f>
        <v>587</v>
      </c>
      <c r="Q16" s="101">
        <f>N16</f>
        <v>1198</v>
      </c>
      <c r="R16" s="104">
        <f t="shared" ref="R16:R24" si="0">ROUND($H$8*($H$10*Q16/$G$25+$H$11*O16/$E$25),2)</f>
        <v>15333.21</v>
      </c>
      <c r="S16" s="105">
        <f t="shared" ref="S16:S24" si="1">$R$8/$O$25*O16</f>
        <v>8626.6851098018215</v>
      </c>
    </row>
    <row r="17" spans="1:209" s="106" customFormat="1" ht="24" customHeight="1">
      <c r="A17" s="95">
        <v>1</v>
      </c>
      <c r="B17" s="163" t="s">
        <v>461</v>
      </c>
      <c r="C17" s="107">
        <v>2</v>
      </c>
      <c r="D17" s="98">
        <v>469</v>
      </c>
      <c r="E17" s="99">
        <v>302</v>
      </c>
      <c r="F17" s="100">
        <f t="shared" ref="F17:F23" si="2">D17-E17</f>
        <v>167</v>
      </c>
      <c r="G17" s="101">
        <v>460</v>
      </c>
      <c r="H17" s="129">
        <v>6870.8</v>
      </c>
      <c r="I17" s="102">
        <v>5829.7380000000003</v>
      </c>
      <c r="J17" s="102">
        <f t="shared" ref="J17:J23" si="3">H17-I17</f>
        <v>1041.0619999999999</v>
      </c>
      <c r="K17" s="103">
        <v>5039.7</v>
      </c>
      <c r="L17" s="103">
        <f t="shared" ref="L17:L25" si="4">I17/K17*100</f>
        <v>115.67629025537236</v>
      </c>
      <c r="M17" s="107">
        <v>2</v>
      </c>
      <c r="N17" s="98">
        <v>475</v>
      </c>
      <c r="O17" s="99">
        <v>315</v>
      </c>
      <c r="P17" s="100">
        <f t="shared" ref="P17:P24" si="5">N17-O17</f>
        <v>160</v>
      </c>
      <c r="Q17" s="101">
        <f t="shared" ref="Q17:Q24" si="6">N17</f>
        <v>475</v>
      </c>
      <c r="R17" s="104">
        <f t="shared" si="0"/>
        <v>7139.54</v>
      </c>
      <c r="S17" s="105">
        <f t="shared" si="1"/>
        <v>4447.472683449384</v>
      </c>
      <c r="U17" s="293">
        <f>W17-H17</f>
        <v>-1041.3200000000006</v>
      </c>
      <c r="W17" s="106">
        <v>5829.48</v>
      </c>
    </row>
    <row r="18" spans="1:209" s="106" customFormat="1" ht="24" customHeight="1">
      <c r="A18" s="95">
        <v>2</v>
      </c>
      <c r="B18" s="163" t="s">
        <v>462</v>
      </c>
      <c r="C18" s="107">
        <v>1</v>
      </c>
      <c r="D18" s="98">
        <v>245</v>
      </c>
      <c r="E18" s="108">
        <v>192</v>
      </c>
      <c r="F18" s="100">
        <f t="shared" si="2"/>
        <v>53</v>
      </c>
      <c r="G18" s="101">
        <v>254</v>
      </c>
      <c r="H18" s="129">
        <v>4159.96</v>
      </c>
      <c r="I18" s="102">
        <v>3379.5</v>
      </c>
      <c r="J18" s="102">
        <f t="shared" si="3"/>
        <v>780.46</v>
      </c>
      <c r="K18" s="103">
        <v>2549.6</v>
      </c>
      <c r="L18" s="103">
        <f t="shared" si="4"/>
        <v>132.55020395356135</v>
      </c>
      <c r="M18" s="107">
        <v>1</v>
      </c>
      <c r="N18" s="98">
        <v>247</v>
      </c>
      <c r="O18" s="108">
        <v>171</v>
      </c>
      <c r="P18" s="100">
        <f t="shared" si="5"/>
        <v>76</v>
      </c>
      <c r="Q18" s="101">
        <f t="shared" si="6"/>
        <v>247</v>
      </c>
      <c r="R18" s="104">
        <f t="shared" si="0"/>
        <v>3817.48</v>
      </c>
      <c r="S18" s="105">
        <f t="shared" si="1"/>
        <v>2414.3423138725225</v>
      </c>
      <c r="U18" s="293">
        <f t="shared" ref="U18:U23" si="7">W18-H18</f>
        <v>-781.57999999999993</v>
      </c>
      <c r="W18" s="106">
        <v>3378.38</v>
      </c>
    </row>
    <row r="19" spans="1:209" s="106" customFormat="1" ht="24" customHeight="1">
      <c r="A19" s="95">
        <v>3</v>
      </c>
      <c r="B19" s="163" t="s">
        <v>463</v>
      </c>
      <c r="C19" s="107">
        <v>1</v>
      </c>
      <c r="D19" s="98">
        <v>219</v>
      </c>
      <c r="E19" s="108">
        <v>150</v>
      </c>
      <c r="F19" s="100">
        <v>69</v>
      </c>
      <c r="G19" s="101">
        <v>117</v>
      </c>
      <c r="H19" s="129">
        <v>2805.93</v>
      </c>
      <c r="I19" s="102">
        <v>2309.491</v>
      </c>
      <c r="J19" s="102">
        <f t="shared" si="3"/>
        <v>496.43899999999985</v>
      </c>
      <c r="K19" s="103">
        <v>1960.9</v>
      </c>
      <c r="L19" s="103">
        <f t="shared" si="4"/>
        <v>117.77709215156304</v>
      </c>
      <c r="M19" s="107">
        <v>1</v>
      </c>
      <c r="N19" s="98">
        <v>217</v>
      </c>
      <c r="O19" s="108">
        <v>68</v>
      </c>
      <c r="P19" s="100">
        <f t="shared" si="5"/>
        <v>149</v>
      </c>
      <c r="Q19" s="101">
        <f t="shared" si="6"/>
        <v>217</v>
      </c>
      <c r="R19" s="104">
        <f t="shared" si="0"/>
        <v>2155.54</v>
      </c>
      <c r="S19" s="105">
        <f t="shared" si="1"/>
        <v>960.08934118907337</v>
      </c>
      <c r="U19" s="293">
        <f t="shared" si="7"/>
        <v>-493.10999999999967</v>
      </c>
      <c r="W19" s="106">
        <v>2312.8200000000002</v>
      </c>
    </row>
    <row r="20" spans="1:209" s="106" customFormat="1" ht="23.25" customHeight="1">
      <c r="A20" s="95">
        <v>4</v>
      </c>
      <c r="B20" s="163" t="s">
        <v>464</v>
      </c>
      <c r="C20" s="109">
        <v>1</v>
      </c>
      <c r="D20" s="110">
        <v>37</v>
      </c>
      <c r="E20" s="99">
        <v>32</v>
      </c>
      <c r="F20" s="100">
        <f t="shared" si="2"/>
        <v>5</v>
      </c>
      <c r="G20" s="101">
        <v>132</v>
      </c>
      <c r="H20" s="129">
        <v>1176.79</v>
      </c>
      <c r="I20" s="102">
        <v>907.51599999999996</v>
      </c>
      <c r="J20" s="102">
        <f t="shared" si="3"/>
        <v>269.274</v>
      </c>
      <c r="K20" s="103">
        <v>483.4</v>
      </c>
      <c r="L20" s="103">
        <f t="shared" si="4"/>
        <v>187.73603640877121</v>
      </c>
      <c r="M20" s="109">
        <v>1</v>
      </c>
      <c r="N20" s="110">
        <v>49</v>
      </c>
      <c r="O20" s="99">
        <v>27</v>
      </c>
      <c r="P20" s="100">
        <f t="shared" si="5"/>
        <v>22</v>
      </c>
      <c r="Q20" s="101">
        <f t="shared" si="6"/>
        <v>49</v>
      </c>
      <c r="R20" s="104">
        <f t="shared" si="0"/>
        <v>656.43</v>
      </c>
      <c r="S20" s="105">
        <f t="shared" si="1"/>
        <v>381.21194429566145</v>
      </c>
      <c r="U20" s="293">
        <f t="shared" si="7"/>
        <v>-268.56999999999994</v>
      </c>
      <c r="W20" s="106">
        <v>908.22</v>
      </c>
    </row>
    <row r="21" spans="1:209" s="106" customFormat="1" ht="27" hidden="1" customHeight="1">
      <c r="A21" s="95"/>
      <c r="B21" s="163"/>
      <c r="C21" s="109"/>
      <c r="D21" s="110"/>
      <c r="E21" s="99"/>
      <c r="F21" s="100"/>
      <c r="G21" s="101"/>
      <c r="H21" s="129"/>
      <c r="I21" s="102">
        <v>1119.163</v>
      </c>
      <c r="J21" s="102">
        <f t="shared" si="3"/>
        <v>-1119.163</v>
      </c>
      <c r="K21" s="103">
        <v>931.8</v>
      </c>
      <c r="L21" s="103">
        <f t="shared" si="4"/>
        <v>120.10764112470488</v>
      </c>
      <c r="M21" s="109">
        <v>1</v>
      </c>
      <c r="N21" s="110">
        <v>147</v>
      </c>
      <c r="O21" s="99">
        <v>56</v>
      </c>
      <c r="P21" s="100">
        <f t="shared" si="5"/>
        <v>91</v>
      </c>
      <c r="Q21" s="101">
        <f t="shared" si="6"/>
        <v>147</v>
      </c>
      <c r="R21" s="104">
        <f t="shared" si="0"/>
        <v>1604.98</v>
      </c>
      <c r="S21" s="105">
        <f t="shared" si="1"/>
        <v>790.66181039100161</v>
      </c>
      <c r="U21" s="293">
        <f t="shared" si="7"/>
        <v>0</v>
      </c>
    </row>
    <row r="22" spans="1:209" s="106" customFormat="1" ht="24" customHeight="1">
      <c r="A22" s="95">
        <v>5</v>
      </c>
      <c r="B22" s="163" t="s">
        <v>465</v>
      </c>
      <c r="C22" s="109">
        <v>1</v>
      </c>
      <c r="D22" s="110">
        <v>64</v>
      </c>
      <c r="E22" s="99">
        <v>38</v>
      </c>
      <c r="F22" s="100">
        <f t="shared" si="2"/>
        <v>26</v>
      </c>
      <c r="G22" s="101">
        <v>137</v>
      </c>
      <c r="H22" s="129">
        <v>1292.22</v>
      </c>
      <c r="I22" s="102">
        <v>892.33100000000002</v>
      </c>
      <c r="J22" s="102">
        <f t="shared" si="3"/>
        <v>399.88900000000001</v>
      </c>
      <c r="K22" s="103">
        <v>797.5</v>
      </c>
      <c r="L22" s="103">
        <f t="shared" si="4"/>
        <v>111.89103448275863</v>
      </c>
      <c r="M22" s="109">
        <v>1</v>
      </c>
      <c r="N22" s="110">
        <v>93</v>
      </c>
      <c r="O22" s="99">
        <v>38</v>
      </c>
      <c r="P22" s="100">
        <f t="shared" si="5"/>
        <v>55</v>
      </c>
      <c r="Q22" s="101">
        <f t="shared" si="6"/>
        <v>93</v>
      </c>
      <c r="R22" s="104">
        <f t="shared" si="0"/>
        <v>1052.8699999999999</v>
      </c>
      <c r="S22" s="105">
        <f t="shared" si="1"/>
        <v>536.52051419389397</v>
      </c>
      <c r="U22" s="293">
        <f t="shared" si="7"/>
        <v>-394.86</v>
      </c>
      <c r="W22" s="106">
        <v>897.36</v>
      </c>
    </row>
    <row r="23" spans="1:209" s="106" customFormat="1" ht="25.5" customHeight="1">
      <c r="A23" s="95">
        <v>6</v>
      </c>
      <c r="B23" s="163" t="s">
        <v>466</v>
      </c>
      <c r="C23" s="109">
        <v>1</v>
      </c>
      <c r="D23" s="110">
        <v>235</v>
      </c>
      <c r="E23" s="99">
        <v>102</v>
      </c>
      <c r="F23" s="100">
        <f t="shared" si="2"/>
        <v>133</v>
      </c>
      <c r="G23" s="101">
        <v>148</v>
      </c>
      <c r="H23" s="129">
        <v>2279.3000000000002</v>
      </c>
      <c r="I23" s="102">
        <v>1524.4090000000001</v>
      </c>
      <c r="J23" s="102">
        <f t="shared" si="3"/>
        <v>754.89100000000008</v>
      </c>
      <c r="K23" s="103">
        <v>1222.3</v>
      </c>
      <c r="L23" s="103">
        <f t="shared" si="4"/>
        <v>124.71643622678559</v>
      </c>
      <c r="M23" s="109">
        <v>1</v>
      </c>
      <c r="N23" s="110">
        <v>135</v>
      </c>
      <c r="O23" s="99">
        <v>70</v>
      </c>
      <c r="P23" s="100">
        <f t="shared" si="5"/>
        <v>65</v>
      </c>
      <c r="Q23" s="101">
        <f t="shared" si="6"/>
        <v>135</v>
      </c>
      <c r="R23" s="104">
        <f t="shared" si="0"/>
        <v>1744.59</v>
      </c>
      <c r="S23" s="105">
        <f t="shared" si="1"/>
        <v>988.32726298875195</v>
      </c>
      <c r="U23" s="293">
        <f t="shared" si="7"/>
        <v>-756.3900000000001</v>
      </c>
      <c r="W23" s="106">
        <v>1522.91</v>
      </c>
    </row>
    <row r="24" spans="1:209" s="106" customFormat="1" ht="26.25" customHeight="1">
      <c r="A24" s="95">
        <v>7</v>
      </c>
      <c r="B24" s="210" t="s">
        <v>467</v>
      </c>
      <c r="C24" s="109">
        <v>1</v>
      </c>
      <c r="D24" s="110">
        <v>96</v>
      </c>
      <c r="E24" s="99">
        <v>40</v>
      </c>
      <c r="F24" s="100">
        <v>56</v>
      </c>
      <c r="G24" s="101">
        <v>117</v>
      </c>
      <c r="H24" s="129">
        <v>1214.68</v>
      </c>
      <c r="I24" s="102"/>
      <c r="J24" s="102"/>
      <c r="K24" s="103"/>
      <c r="L24" s="103"/>
      <c r="M24" s="109">
        <v>15</v>
      </c>
      <c r="N24" s="110">
        <v>1527</v>
      </c>
      <c r="O24" s="99">
        <v>511</v>
      </c>
      <c r="P24" s="100">
        <f t="shared" si="5"/>
        <v>1016</v>
      </c>
      <c r="Q24" s="101">
        <f t="shared" si="6"/>
        <v>1527</v>
      </c>
      <c r="R24" s="104">
        <f t="shared" si="0"/>
        <v>15641.72</v>
      </c>
      <c r="S24" s="105">
        <f t="shared" si="1"/>
        <v>7214.7890198178893</v>
      </c>
    </row>
    <row r="25" spans="1:209" s="106" customFormat="1" ht="46.9" customHeight="1">
      <c r="A25" s="111"/>
      <c r="B25" s="435" t="s">
        <v>436</v>
      </c>
      <c r="C25" s="441">
        <f t="shared" ref="C25:K25" si="8">SUM(C16:C24)</f>
        <v>8</v>
      </c>
      <c r="D25" s="441">
        <f t="shared" si="8"/>
        <v>1365</v>
      </c>
      <c r="E25" s="441">
        <f t="shared" si="8"/>
        <v>856</v>
      </c>
      <c r="F25" s="441">
        <f t="shared" si="8"/>
        <v>509</v>
      </c>
      <c r="G25" s="441">
        <f>SUM(G17:G24)</f>
        <v>1365</v>
      </c>
      <c r="H25" s="442">
        <f t="shared" si="8"/>
        <v>19799.68</v>
      </c>
      <c r="I25" s="294"/>
      <c r="J25" s="294"/>
      <c r="K25" s="103">
        <f t="shared" si="8"/>
        <v>24938.7</v>
      </c>
      <c r="L25" s="103">
        <f t="shared" si="4"/>
        <v>0</v>
      </c>
      <c r="M25" s="112">
        <f t="shared" ref="M25:S25" si="9">SUM(M16:M24)</f>
        <v>28</v>
      </c>
      <c r="N25" s="112">
        <f t="shared" si="9"/>
        <v>4088</v>
      </c>
      <c r="O25" s="112">
        <f t="shared" si="9"/>
        <v>1867</v>
      </c>
      <c r="P25" s="112">
        <f t="shared" si="9"/>
        <v>2221</v>
      </c>
      <c r="Q25" s="112">
        <f t="shared" si="9"/>
        <v>4088</v>
      </c>
      <c r="R25" s="112">
        <f t="shared" si="9"/>
        <v>49146.36</v>
      </c>
      <c r="S25" s="295">
        <f t="shared" si="9"/>
        <v>26360.099999999995</v>
      </c>
      <c r="U25" s="293">
        <f>SUM(U17:U24)</f>
        <v>-3735.83</v>
      </c>
      <c r="W25" s="106">
        <f>SUM(W17:W24)</f>
        <v>14849.17</v>
      </c>
    </row>
    <row r="26" spans="1:209" s="106" customFormat="1" ht="24" customHeight="1">
      <c r="A26" s="437"/>
      <c r="B26" s="438"/>
      <c r="C26" s="294"/>
      <c r="D26" s="294"/>
      <c r="E26" s="294"/>
      <c r="F26" s="294"/>
      <c r="G26" s="294"/>
      <c r="H26" s="439"/>
      <c r="I26" s="294"/>
      <c r="J26" s="294"/>
      <c r="K26" s="103"/>
      <c r="L26" s="103"/>
      <c r="M26" s="294"/>
      <c r="N26" s="294"/>
      <c r="O26" s="294"/>
      <c r="P26" s="294"/>
      <c r="Q26" s="294"/>
      <c r="R26" s="294"/>
      <c r="S26" s="440"/>
      <c r="U26" s="293"/>
    </row>
    <row r="27" spans="1:209" s="106" customFormat="1" ht="11.25" customHeight="1">
      <c r="A27" s="437"/>
      <c r="B27" s="438"/>
      <c r="C27" s="294"/>
      <c r="D27" s="294"/>
      <c r="E27" s="294"/>
      <c r="F27" s="294"/>
      <c r="G27" s="294"/>
      <c r="H27" s="439"/>
      <c r="I27" s="294"/>
      <c r="J27" s="294"/>
      <c r="K27" s="103"/>
      <c r="L27" s="103"/>
      <c r="M27" s="294"/>
      <c r="N27" s="294"/>
      <c r="O27" s="294"/>
      <c r="P27" s="294"/>
      <c r="Q27" s="294"/>
      <c r="R27" s="294"/>
      <c r="S27" s="440"/>
      <c r="U27" s="293"/>
    </row>
    <row r="28" spans="1:209" s="106" customFormat="1" ht="46.9" customHeight="1">
      <c r="A28" s="437"/>
      <c r="B28" s="438"/>
      <c r="C28" s="294"/>
      <c r="D28" s="294"/>
      <c r="E28" s="294"/>
      <c r="F28" s="294"/>
      <c r="G28" s="294"/>
      <c r="H28" s="439"/>
      <c r="I28" s="294"/>
      <c r="J28" s="294"/>
      <c r="K28" s="103"/>
      <c r="L28" s="103"/>
      <c r="M28" s="294"/>
      <c r="N28" s="294"/>
      <c r="O28" s="294"/>
      <c r="P28" s="294"/>
      <c r="Q28" s="294"/>
      <c r="R28" s="294"/>
      <c r="S28" s="440"/>
      <c r="U28" s="293"/>
    </row>
    <row r="29" spans="1:209" s="106" customFormat="1" ht="21" customHeight="1">
      <c r="B29" s="113"/>
      <c r="C29" s="114"/>
      <c r="D29" s="114"/>
      <c r="E29" s="114"/>
      <c r="F29" s="114"/>
      <c r="G29" s="115"/>
      <c r="H29" s="114"/>
      <c r="I29" s="114"/>
      <c r="J29" s="114"/>
      <c r="K29" s="117"/>
      <c r="L29" s="117"/>
      <c r="M29" s="114"/>
      <c r="N29" s="114"/>
      <c r="O29" s="114"/>
      <c r="P29" s="114"/>
      <c r="Q29" s="114"/>
      <c r="R29" s="114"/>
      <c r="S29" s="117"/>
    </row>
    <row r="30" spans="1:209" s="106" customFormat="1" ht="21" customHeight="1">
      <c r="B30" s="55" t="s">
        <v>356</v>
      </c>
      <c r="C30" s="114"/>
      <c r="D30" s="114"/>
      <c r="E30" s="114"/>
      <c r="F30" s="405"/>
      <c r="G30" s="405" t="s">
        <v>274</v>
      </c>
      <c r="H30" s="114"/>
      <c r="I30" s="114"/>
      <c r="J30" s="114"/>
      <c r="K30" s="117"/>
      <c r="L30" s="117"/>
      <c r="M30" s="114"/>
      <c r="N30" s="114"/>
      <c r="O30" s="114"/>
      <c r="P30" s="114"/>
      <c r="Q30" s="114"/>
      <c r="R30" s="117"/>
      <c r="S30" s="117"/>
    </row>
    <row r="31" spans="1:209" s="125" customFormat="1">
      <c r="A31" s="121"/>
      <c r="B31" s="67"/>
      <c r="C31" s="121"/>
      <c r="D31" s="121"/>
      <c r="E31" s="123"/>
      <c r="F31" s="124"/>
      <c r="G31" s="123"/>
      <c r="H31" s="123"/>
      <c r="I31" s="123"/>
      <c r="J31" s="123"/>
      <c r="K31" s="123"/>
      <c r="L31" s="123"/>
      <c r="M31" s="121"/>
      <c r="N31" s="123"/>
      <c r="O31" s="124"/>
      <c r="P31" s="123"/>
      <c r="Q31" s="123"/>
      <c r="R31" s="123"/>
      <c r="S31" s="123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</row>
    <row r="32" spans="1:209" s="125" customFormat="1">
      <c r="A32" s="121"/>
      <c r="B32" s="67"/>
      <c r="C32" s="121"/>
      <c r="D32" s="121"/>
      <c r="E32" s="123"/>
      <c r="F32" s="124"/>
      <c r="H32" s="296"/>
      <c r="I32" s="123"/>
      <c r="J32" s="123"/>
      <c r="K32" s="123"/>
      <c r="L32" s="123"/>
      <c r="M32" s="121"/>
      <c r="N32" s="123"/>
      <c r="O32" s="124"/>
      <c r="P32" s="123"/>
      <c r="Q32" s="123"/>
      <c r="R32" s="123"/>
      <c r="S32" s="123"/>
      <c r="T32" s="29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</row>
    <row r="33" spans="1:209" s="125" customFormat="1">
      <c r="A33" s="121"/>
      <c r="B33" s="67"/>
      <c r="C33" s="121"/>
      <c r="D33" s="121"/>
      <c r="E33" s="123"/>
      <c r="F33" s="124"/>
      <c r="H33" s="296"/>
      <c r="I33" s="123"/>
      <c r="J33" s="123"/>
      <c r="K33" s="123"/>
      <c r="L33" s="123"/>
      <c r="M33" s="121"/>
      <c r="N33" s="123"/>
      <c r="O33" s="124"/>
      <c r="P33" s="123"/>
      <c r="Q33" s="123"/>
      <c r="R33" s="123"/>
      <c r="S33" s="123"/>
      <c r="T33" s="29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</row>
    <row r="34" spans="1:209" s="125" customFormat="1" ht="20.25">
      <c r="A34" s="65"/>
      <c r="B34" s="65"/>
      <c r="C34" s="65"/>
      <c r="D34" s="65"/>
      <c r="E34" s="88"/>
      <c r="F34" s="298"/>
      <c r="G34" s="88"/>
      <c r="H34" s="123"/>
      <c r="I34" s="123"/>
      <c r="J34" s="123"/>
      <c r="K34" s="123"/>
      <c r="L34" s="123"/>
      <c r="M34" s="121"/>
      <c r="N34" s="123"/>
      <c r="O34" s="124"/>
      <c r="P34" s="123"/>
      <c r="Q34" s="123"/>
      <c r="R34" s="123"/>
      <c r="S34" s="123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</row>
    <row r="35" spans="1:209" s="125" customFormat="1" ht="20.25">
      <c r="A35" s="65"/>
      <c r="B35" s="65"/>
      <c r="C35" s="65"/>
      <c r="D35" s="65"/>
      <c r="E35" s="88"/>
      <c r="F35" s="298"/>
      <c r="G35" s="88"/>
      <c r="H35" s="239"/>
      <c r="I35" s="123"/>
      <c r="J35" s="123"/>
      <c r="K35" s="123"/>
      <c r="L35" s="123"/>
      <c r="M35" s="121"/>
      <c r="N35" s="123"/>
      <c r="O35" s="124"/>
      <c r="P35" s="123"/>
      <c r="Q35" s="123"/>
      <c r="R35" s="123"/>
      <c r="S35" s="123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</row>
    <row r="36" spans="1:209" s="125" customFormat="1" ht="20.25">
      <c r="A36" s="65"/>
      <c r="B36" s="65"/>
      <c r="C36" s="65"/>
      <c r="D36" s="65"/>
      <c r="E36" s="88"/>
      <c r="F36" s="298"/>
      <c r="G36" s="88"/>
      <c r="H36" s="123"/>
      <c r="I36" s="123"/>
      <c r="J36" s="123"/>
      <c r="K36" s="123"/>
      <c r="L36" s="123"/>
      <c r="M36" s="121"/>
      <c r="N36" s="123"/>
      <c r="O36" s="124"/>
      <c r="P36" s="123"/>
      <c r="Q36" s="123"/>
      <c r="R36" s="123"/>
      <c r="S36" s="123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</row>
    <row r="37" spans="1:209" s="125" customFormat="1">
      <c r="A37" s="121"/>
      <c r="B37" s="67"/>
      <c r="C37" s="121"/>
      <c r="D37" s="121"/>
      <c r="E37" s="123"/>
      <c r="F37" s="124"/>
      <c r="G37" s="123"/>
      <c r="H37" s="123"/>
      <c r="I37" s="123"/>
      <c r="J37" s="123"/>
      <c r="K37" s="123"/>
      <c r="L37" s="123"/>
      <c r="M37" s="121"/>
      <c r="N37" s="123"/>
      <c r="O37" s="124"/>
      <c r="P37" s="123"/>
      <c r="Q37" s="123"/>
      <c r="R37" s="123"/>
      <c r="S37" s="123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</row>
    <row r="38" spans="1:209" s="125" customFormat="1">
      <c r="A38" s="121"/>
      <c r="B38" s="67"/>
      <c r="C38" s="121"/>
      <c r="D38" s="121"/>
      <c r="E38" s="123"/>
      <c r="F38" s="124"/>
      <c r="G38" s="123"/>
      <c r="H38" s="123"/>
      <c r="I38" s="123"/>
      <c r="J38" s="123"/>
      <c r="K38" s="123"/>
      <c r="L38" s="123"/>
      <c r="M38" s="121"/>
      <c r="N38" s="123"/>
      <c r="O38" s="124"/>
      <c r="P38" s="123"/>
      <c r="Q38" s="123"/>
      <c r="R38" s="123"/>
      <c r="S38" s="123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</row>
    <row r="39" spans="1:209" s="125" customFormat="1">
      <c r="A39" s="121"/>
      <c r="B39" s="67"/>
      <c r="C39" s="121"/>
      <c r="D39" s="121"/>
      <c r="E39" s="123"/>
      <c r="F39" s="124"/>
      <c r="G39" s="123"/>
      <c r="H39" s="123"/>
      <c r="I39" s="123"/>
      <c r="J39" s="123"/>
      <c r="K39" s="123"/>
      <c r="L39" s="123"/>
      <c r="M39" s="121"/>
      <c r="N39" s="123"/>
      <c r="O39" s="124"/>
      <c r="P39" s="123"/>
      <c r="Q39" s="123"/>
      <c r="R39" s="123"/>
      <c r="S39" s="123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</row>
    <row r="40" spans="1:209" s="125" customFormat="1">
      <c r="A40" s="121"/>
      <c r="B40" s="67"/>
      <c r="C40" s="121"/>
      <c r="D40" s="121"/>
      <c r="E40" s="123"/>
      <c r="F40" s="124"/>
      <c r="G40" s="123"/>
      <c r="H40" s="123"/>
      <c r="I40" s="123"/>
      <c r="J40" s="123"/>
      <c r="K40" s="123"/>
      <c r="L40" s="123"/>
      <c r="M40" s="121"/>
      <c r="N40" s="123"/>
      <c r="O40" s="124"/>
      <c r="P40" s="123"/>
      <c r="Q40" s="123"/>
      <c r="R40" s="123"/>
      <c r="S40" s="123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</row>
    <row r="41" spans="1:209" s="125" customFormat="1">
      <c r="A41" s="121"/>
      <c r="B41" s="67"/>
      <c r="C41" s="121"/>
      <c r="D41" s="121"/>
      <c r="E41" s="123"/>
      <c r="F41" s="124"/>
      <c r="G41" s="123"/>
      <c r="H41" s="123"/>
      <c r="I41" s="123"/>
      <c r="J41" s="123"/>
      <c r="K41" s="123"/>
      <c r="L41" s="123"/>
      <c r="M41" s="121"/>
      <c r="N41" s="123"/>
      <c r="O41" s="124"/>
      <c r="P41" s="123"/>
      <c r="Q41" s="123"/>
      <c r="R41" s="123"/>
      <c r="S41" s="123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</row>
    <row r="42" spans="1:209" s="125" customFormat="1">
      <c r="A42" s="121"/>
      <c r="B42" s="67"/>
      <c r="C42" s="121"/>
      <c r="D42" s="121"/>
      <c r="E42" s="123"/>
      <c r="F42" s="124"/>
      <c r="G42" s="123"/>
      <c r="H42" s="123"/>
      <c r="I42" s="123"/>
      <c r="J42" s="123"/>
      <c r="K42" s="123"/>
      <c r="L42" s="123"/>
      <c r="M42" s="121"/>
      <c r="N42" s="123"/>
      <c r="O42" s="124"/>
      <c r="P42" s="123"/>
      <c r="Q42" s="123"/>
      <c r="R42" s="123"/>
      <c r="S42" s="123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</row>
    <row r="43" spans="1:209" s="125" customFormat="1">
      <c r="A43" s="121"/>
      <c r="B43" s="67"/>
      <c r="C43" s="121"/>
      <c r="D43" s="121"/>
      <c r="E43" s="123"/>
      <c r="F43" s="124"/>
      <c r="G43" s="123"/>
      <c r="H43" s="123"/>
      <c r="I43" s="123"/>
      <c r="J43" s="123"/>
      <c r="K43" s="123"/>
      <c r="L43" s="123"/>
      <c r="M43" s="121"/>
      <c r="N43" s="123"/>
      <c r="O43" s="124"/>
      <c r="P43" s="123"/>
      <c r="Q43" s="123"/>
      <c r="R43" s="123"/>
      <c r="S43" s="123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</row>
    <row r="44" spans="1:209" s="125" customFormat="1">
      <c r="A44" s="121"/>
      <c r="B44" s="67"/>
      <c r="C44" s="121"/>
      <c r="D44" s="121"/>
      <c r="E44" s="123"/>
      <c r="F44" s="124"/>
      <c r="G44" s="123"/>
      <c r="H44" s="123"/>
      <c r="I44" s="123"/>
      <c r="J44" s="123"/>
      <c r="K44" s="123"/>
      <c r="L44" s="123"/>
      <c r="M44" s="121"/>
      <c r="N44" s="123"/>
      <c r="O44" s="124"/>
      <c r="P44" s="123"/>
      <c r="Q44" s="123"/>
      <c r="R44" s="123"/>
      <c r="S44" s="123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87"/>
    </row>
    <row r="45" spans="1:209" s="125" customFormat="1">
      <c r="A45" s="121"/>
      <c r="B45" s="67"/>
      <c r="C45" s="121"/>
      <c r="D45" s="121"/>
      <c r="E45" s="123"/>
      <c r="F45" s="124"/>
      <c r="G45" s="123"/>
      <c r="H45" s="123"/>
      <c r="I45" s="123"/>
      <c r="J45" s="123"/>
      <c r="K45" s="123"/>
      <c r="L45" s="123"/>
      <c r="M45" s="121"/>
      <c r="N45" s="123"/>
      <c r="O45" s="124"/>
      <c r="P45" s="123"/>
      <c r="Q45" s="123"/>
      <c r="R45" s="123"/>
      <c r="S45" s="123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  <c r="EK45" s="87"/>
      <c r="EL45" s="87"/>
      <c r="EM45" s="87"/>
      <c r="EN45" s="87"/>
      <c r="EO45" s="87"/>
      <c r="EP45" s="87"/>
      <c r="EQ45" s="87"/>
      <c r="ER45" s="87"/>
      <c r="ES45" s="87"/>
      <c r="ET45" s="87"/>
      <c r="EU45" s="87"/>
      <c r="EV45" s="87"/>
      <c r="EW45" s="87"/>
      <c r="EX45" s="87"/>
      <c r="EY45" s="87"/>
      <c r="EZ45" s="87"/>
      <c r="FA45" s="87"/>
      <c r="FB45" s="87"/>
      <c r="FC45" s="87"/>
      <c r="FD45" s="87"/>
      <c r="FE45" s="87"/>
      <c r="FF45" s="87"/>
      <c r="FG45" s="87"/>
      <c r="FH45" s="87"/>
      <c r="FI45" s="87"/>
      <c r="FJ45" s="87"/>
      <c r="FK45" s="87"/>
      <c r="FL45" s="87"/>
      <c r="FM45" s="87"/>
      <c r="FN45" s="87"/>
      <c r="FO45" s="87"/>
      <c r="FP45" s="87"/>
      <c r="FQ45" s="87"/>
      <c r="FR45" s="87"/>
      <c r="FS45" s="87"/>
      <c r="FT45" s="87"/>
      <c r="FU45" s="87"/>
      <c r="FV45" s="87"/>
      <c r="FW45" s="87"/>
      <c r="FX45" s="87"/>
      <c r="FY45" s="87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87"/>
      <c r="GN45" s="87"/>
      <c r="GO45" s="87"/>
      <c r="GP45" s="87"/>
      <c r="GQ45" s="87"/>
      <c r="GR45" s="87"/>
      <c r="GS45" s="87"/>
      <c r="GT45" s="87"/>
      <c r="GU45" s="87"/>
      <c r="GV45" s="87"/>
      <c r="GW45" s="87"/>
      <c r="GX45" s="87"/>
      <c r="GY45" s="87"/>
      <c r="GZ45" s="87"/>
      <c r="HA45" s="87"/>
    </row>
    <row r="46" spans="1:209" s="125" customFormat="1">
      <c r="A46" s="121"/>
      <c r="B46" s="67"/>
      <c r="C46" s="121"/>
      <c r="D46" s="121"/>
      <c r="E46" s="123"/>
      <c r="F46" s="124"/>
      <c r="G46" s="123"/>
      <c r="H46" s="123"/>
      <c r="I46" s="123"/>
      <c r="J46" s="123"/>
      <c r="K46" s="123"/>
      <c r="L46" s="123"/>
      <c r="M46" s="121"/>
      <c r="N46" s="123"/>
      <c r="O46" s="124"/>
      <c r="P46" s="123"/>
      <c r="Q46" s="123"/>
      <c r="R46" s="123"/>
      <c r="S46" s="123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87"/>
      <c r="GN46" s="87"/>
      <c r="GO46" s="87"/>
      <c r="GP46" s="87"/>
      <c r="GQ46" s="87"/>
      <c r="GR46" s="87"/>
      <c r="GS46" s="87"/>
      <c r="GT46" s="87"/>
      <c r="GU46" s="87"/>
      <c r="GV46" s="87"/>
      <c r="GW46" s="87"/>
      <c r="GX46" s="87"/>
      <c r="GY46" s="87"/>
      <c r="GZ46" s="87"/>
      <c r="HA46" s="87"/>
    </row>
    <row r="47" spans="1:209" s="125" customFormat="1">
      <c r="A47" s="121"/>
      <c r="B47" s="67"/>
      <c r="C47" s="121"/>
      <c r="D47" s="121"/>
      <c r="E47" s="123"/>
      <c r="F47" s="124"/>
      <c r="G47" s="123"/>
      <c r="H47" s="123"/>
      <c r="I47" s="123"/>
      <c r="J47" s="123"/>
      <c r="K47" s="123"/>
      <c r="L47" s="123"/>
      <c r="M47" s="121"/>
      <c r="N47" s="123"/>
      <c r="O47" s="124"/>
      <c r="P47" s="123"/>
      <c r="Q47" s="123"/>
      <c r="R47" s="123"/>
      <c r="S47" s="123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</row>
    <row r="48" spans="1:209" s="125" customFormat="1">
      <c r="A48" s="121"/>
      <c r="B48" s="67"/>
      <c r="C48" s="121"/>
      <c r="D48" s="121"/>
      <c r="E48" s="123"/>
      <c r="F48" s="124"/>
      <c r="G48" s="123"/>
      <c r="H48" s="123"/>
      <c r="I48" s="123"/>
      <c r="J48" s="123"/>
      <c r="K48" s="123"/>
      <c r="L48" s="123"/>
      <c r="M48" s="121"/>
      <c r="N48" s="123"/>
      <c r="O48" s="124"/>
      <c r="P48" s="123"/>
      <c r="Q48" s="123"/>
      <c r="R48" s="123"/>
      <c r="S48" s="123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87"/>
    </row>
    <row r="49" spans="1:209" s="125" customFormat="1">
      <c r="A49" s="121"/>
      <c r="B49" s="67"/>
      <c r="C49" s="121"/>
      <c r="D49" s="121"/>
      <c r="E49" s="123"/>
      <c r="F49" s="124"/>
      <c r="G49" s="123"/>
      <c r="H49" s="123"/>
      <c r="I49" s="123"/>
      <c r="J49" s="123"/>
      <c r="K49" s="123"/>
      <c r="L49" s="123"/>
      <c r="M49" s="121"/>
      <c r="N49" s="123"/>
      <c r="O49" s="124"/>
      <c r="P49" s="123"/>
      <c r="Q49" s="123"/>
      <c r="R49" s="123"/>
      <c r="S49" s="123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87"/>
    </row>
    <row r="50" spans="1:209" s="125" customFormat="1">
      <c r="A50" s="121"/>
      <c r="B50" s="67"/>
      <c r="C50" s="121"/>
      <c r="D50" s="121"/>
      <c r="E50" s="123"/>
      <c r="F50" s="124"/>
      <c r="G50" s="123"/>
      <c r="H50" s="123"/>
      <c r="I50" s="123"/>
      <c r="J50" s="123"/>
      <c r="K50" s="123"/>
      <c r="L50" s="123"/>
      <c r="M50" s="121"/>
      <c r="N50" s="123"/>
      <c r="O50" s="124"/>
      <c r="P50" s="123"/>
      <c r="Q50" s="123"/>
      <c r="R50" s="123"/>
      <c r="S50" s="123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87"/>
    </row>
    <row r="51" spans="1:209" s="125" customFormat="1">
      <c r="A51" s="121"/>
      <c r="B51" s="67"/>
      <c r="C51" s="121"/>
      <c r="D51" s="121"/>
      <c r="E51" s="123"/>
      <c r="F51" s="124"/>
      <c r="G51" s="123"/>
      <c r="H51" s="123"/>
      <c r="I51" s="123"/>
      <c r="J51" s="123"/>
      <c r="K51" s="123"/>
      <c r="L51" s="123"/>
      <c r="M51" s="121"/>
      <c r="N51" s="123"/>
      <c r="O51" s="124"/>
      <c r="P51" s="123"/>
      <c r="Q51" s="123"/>
      <c r="R51" s="123"/>
      <c r="S51" s="123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</row>
    <row r="52" spans="1:209" s="125" customFormat="1">
      <c r="A52" s="121"/>
      <c r="B52" s="67"/>
      <c r="C52" s="121"/>
      <c r="D52" s="121"/>
      <c r="E52" s="123"/>
      <c r="F52" s="124"/>
      <c r="G52" s="123"/>
      <c r="H52" s="123"/>
      <c r="I52" s="123"/>
      <c r="J52" s="123"/>
      <c r="K52" s="123"/>
      <c r="L52" s="123"/>
      <c r="M52" s="121"/>
      <c r="N52" s="123"/>
      <c r="O52" s="124"/>
      <c r="P52" s="123"/>
      <c r="Q52" s="123"/>
      <c r="R52" s="123"/>
      <c r="S52" s="123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</row>
    <row r="53" spans="1:209" s="125" customFormat="1">
      <c r="A53" s="121"/>
      <c r="B53" s="67"/>
      <c r="C53" s="121"/>
      <c r="D53" s="121"/>
      <c r="E53" s="123"/>
      <c r="F53" s="124"/>
      <c r="G53" s="123"/>
      <c r="H53" s="123"/>
      <c r="I53" s="123"/>
      <c r="J53" s="123"/>
      <c r="K53" s="123"/>
      <c r="L53" s="123"/>
      <c r="M53" s="121"/>
      <c r="N53" s="123"/>
      <c r="O53" s="124"/>
      <c r="P53" s="123"/>
      <c r="Q53" s="123"/>
      <c r="R53" s="123"/>
      <c r="S53" s="123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87"/>
      <c r="FN53" s="87"/>
      <c r="FO53" s="87"/>
      <c r="FP53" s="87"/>
      <c r="FQ53" s="87"/>
      <c r="FR53" s="87"/>
      <c r="FS53" s="87"/>
      <c r="FT53" s="87"/>
      <c r="FU53" s="87"/>
      <c r="FV53" s="87"/>
      <c r="FW53" s="87"/>
      <c r="FX53" s="87"/>
      <c r="FY53" s="87"/>
      <c r="FZ53" s="87"/>
      <c r="GA53" s="87"/>
      <c r="GB53" s="87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</row>
    <row r="54" spans="1:209" s="125" customFormat="1">
      <c r="A54" s="121"/>
      <c r="B54" s="67"/>
      <c r="C54" s="121"/>
      <c r="D54" s="121"/>
      <c r="E54" s="123"/>
      <c r="F54" s="124"/>
      <c r="G54" s="123"/>
      <c r="H54" s="123"/>
      <c r="I54" s="123"/>
      <c r="J54" s="123"/>
      <c r="K54" s="123"/>
      <c r="L54" s="123"/>
      <c r="M54" s="121"/>
      <c r="N54" s="123"/>
      <c r="O54" s="124"/>
      <c r="P54" s="123"/>
      <c r="Q54" s="123"/>
      <c r="R54" s="123"/>
      <c r="S54" s="123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87"/>
      <c r="GN54" s="87"/>
      <c r="GO54" s="87"/>
      <c r="GP54" s="87"/>
      <c r="GQ54" s="87"/>
      <c r="GR54" s="87"/>
      <c r="GS54" s="87"/>
      <c r="GT54" s="87"/>
      <c r="GU54" s="87"/>
      <c r="GV54" s="87"/>
      <c r="GW54" s="87"/>
      <c r="GX54" s="87"/>
      <c r="GY54" s="87"/>
      <c r="GZ54" s="87"/>
      <c r="HA54" s="87"/>
    </row>
    <row r="55" spans="1:209" s="125" customFormat="1">
      <c r="A55" s="121"/>
      <c r="B55" s="67"/>
      <c r="C55" s="121"/>
      <c r="D55" s="121"/>
      <c r="E55" s="123"/>
      <c r="F55" s="124"/>
      <c r="G55" s="123"/>
      <c r="H55" s="123"/>
      <c r="I55" s="123"/>
      <c r="J55" s="123"/>
      <c r="K55" s="123"/>
      <c r="L55" s="123"/>
      <c r="M55" s="121"/>
      <c r="N55" s="123"/>
      <c r="O55" s="124"/>
      <c r="P55" s="123"/>
      <c r="Q55" s="123"/>
      <c r="R55" s="123"/>
      <c r="S55" s="123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87"/>
      <c r="FN55" s="87"/>
      <c r="FO55" s="87"/>
      <c r="FP55" s="87"/>
      <c r="FQ55" s="87"/>
      <c r="FR55" s="87"/>
      <c r="FS55" s="87"/>
      <c r="FT55" s="87"/>
      <c r="FU55" s="87"/>
      <c r="FV55" s="87"/>
      <c r="FW55" s="87"/>
      <c r="FX55" s="87"/>
      <c r="FY55" s="87"/>
      <c r="FZ55" s="87"/>
      <c r="GA55" s="87"/>
      <c r="GB55" s="87"/>
      <c r="GC55" s="87"/>
      <c r="GD55" s="87"/>
      <c r="GE55" s="87"/>
      <c r="GF55" s="87"/>
      <c r="GG55" s="87"/>
      <c r="GH55" s="87"/>
      <c r="GI55" s="87"/>
      <c r="GJ55" s="87"/>
      <c r="GK55" s="87"/>
      <c r="GL55" s="87"/>
      <c r="GM55" s="87"/>
      <c r="GN55" s="87"/>
      <c r="GO55" s="87"/>
      <c r="GP55" s="87"/>
      <c r="GQ55" s="87"/>
      <c r="GR55" s="87"/>
      <c r="GS55" s="87"/>
      <c r="GT55" s="87"/>
      <c r="GU55" s="87"/>
      <c r="GV55" s="87"/>
      <c r="GW55" s="87"/>
      <c r="GX55" s="87"/>
      <c r="GY55" s="87"/>
      <c r="GZ55" s="87"/>
      <c r="HA55" s="87"/>
    </row>
    <row r="56" spans="1:209" s="125" customFormat="1">
      <c r="A56" s="121"/>
      <c r="B56" s="67"/>
      <c r="C56" s="121"/>
      <c r="D56" s="121"/>
      <c r="E56" s="123"/>
      <c r="F56" s="124"/>
      <c r="G56" s="123"/>
      <c r="H56" s="123"/>
      <c r="I56" s="123"/>
      <c r="J56" s="123"/>
      <c r="K56" s="123"/>
      <c r="L56" s="123"/>
      <c r="M56" s="121"/>
      <c r="N56" s="123"/>
      <c r="O56" s="124"/>
      <c r="P56" s="123"/>
      <c r="Q56" s="123"/>
      <c r="R56" s="123"/>
      <c r="S56" s="123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87"/>
      <c r="GN56" s="87"/>
      <c r="GO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</row>
    <row r="57" spans="1:209" s="125" customFormat="1">
      <c r="A57" s="121"/>
      <c r="B57" s="67"/>
      <c r="C57" s="121"/>
      <c r="D57" s="121"/>
      <c r="E57" s="123"/>
      <c r="F57" s="124"/>
      <c r="G57" s="123"/>
      <c r="H57" s="123"/>
      <c r="I57" s="123"/>
      <c r="J57" s="123"/>
      <c r="K57" s="123"/>
      <c r="L57" s="123"/>
      <c r="M57" s="121"/>
      <c r="N57" s="123"/>
      <c r="O57" s="124"/>
      <c r="P57" s="123"/>
      <c r="Q57" s="123"/>
      <c r="R57" s="123"/>
      <c r="S57" s="123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87"/>
      <c r="GN57" s="87"/>
      <c r="GO57" s="87"/>
      <c r="GP57" s="87"/>
      <c r="GQ57" s="87"/>
      <c r="GR57" s="87"/>
      <c r="GS57" s="87"/>
      <c r="GT57" s="87"/>
      <c r="GU57" s="87"/>
      <c r="GV57" s="87"/>
      <c r="GW57" s="87"/>
      <c r="GX57" s="87"/>
      <c r="GY57" s="87"/>
      <c r="GZ57" s="87"/>
      <c r="HA57" s="87"/>
    </row>
    <row r="58" spans="1:209" s="125" customFormat="1">
      <c r="A58" s="121"/>
      <c r="B58" s="67"/>
      <c r="C58" s="121"/>
      <c r="D58" s="121"/>
      <c r="E58" s="123"/>
      <c r="F58" s="124"/>
      <c r="G58" s="123"/>
      <c r="H58" s="123"/>
      <c r="I58" s="123"/>
      <c r="J58" s="123"/>
      <c r="K58" s="123"/>
      <c r="L58" s="123"/>
      <c r="M58" s="121"/>
      <c r="N58" s="123"/>
      <c r="O58" s="124"/>
      <c r="P58" s="123"/>
      <c r="Q58" s="123"/>
      <c r="R58" s="123"/>
      <c r="S58" s="123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  <c r="FA58" s="87"/>
      <c r="FB58" s="87"/>
      <c r="FC58" s="87"/>
      <c r="FD58" s="87"/>
      <c r="FE58" s="87"/>
      <c r="FF58" s="87"/>
      <c r="FG58" s="87"/>
      <c r="FH58" s="87"/>
      <c r="FI58" s="87"/>
      <c r="FJ58" s="87"/>
      <c r="FK58" s="87"/>
      <c r="FL58" s="87"/>
      <c r="FM58" s="87"/>
      <c r="FN58" s="87"/>
      <c r="FO58" s="87"/>
      <c r="FP58" s="87"/>
      <c r="FQ58" s="87"/>
      <c r="FR58" s="87"/>
      <c r="FS58" s="87"/>
      <c r="FT58" s="87"/>
      <c r="FU58" s="87"/>
      <c r="FV58" s="87"/>
      <c r="FW58" s="87"/>
      <c r="FX58" s="87"/>
      <c r="FY58" s="87"/>
      <c r="FZ58" s="87"/>
      <c r="GA58" s="87"/>
      <c r="GB58" s="87"/>
      <c r="GC58" s="87"/>
      <c r="GD58" s="87"/>
      <c r="GE58" s="87"/>
      <c r="GF58" s="87"/>
      <c r="GG58" s="87"/>
      <c r="GH58" s="87"/>
      <c r="GI58" s="87"/>
      <c r="GJ58" s="87"/>
      <c r="GK58" s="87"/>
      <c r="GL58" s="87"/>
      <c r="GM58" s="87"/>
      <c r="GN58" s="87"/>
      <c r="GO58" s="87"/>
      <c r="GP58" s="87"/>
      <c r="GQ58" s="87"/>
      <c r="GR58" s="87"/>
      <c r="GS58" s="87"/>
      <c r="GT58" s="87"/>
      <c r="GU58" s="87"/>
      <c r="GV58" s="87"/>
      <c r="GW58" s="87"/>
      <c r="GX58" s="87"/>
      <c r="GY58" s="87"/>
      <c r="GZ58" s="87"/>
      <c r="HA58" s="87"/>
    </row>
    <row r="59" spans="1:209" s="125" customFormat="1">
      <c r="A59" s="121"/>
      <c r="B59" s="67"/>
      <c r="C59" s="121"/>
      <c r="D59" s="121"/>
      <c r="E59" s="123"/>
      <c r="F59" s="124"/>
      <c r="G59" s="123"/>
      <c r="H59" s="123"/>
      <c r="I59" s="123"/>
      <c r="J59" s="123"/>
      <c r="K59" s="123"/>
      <c r="L59" s="123"/>
      <c r="M59" s="121"/>
      <c r="N59" s="123"/>
      <c r="O59" s="124"/>
      <c r="P59" s="123"/>
      <c r="Q59" s="123"/>
      <c r="R59" s="123"/>
      <c r="S59" s="123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  <c r="EK59" s="87"/>
      <c r="EL59" s="87"/>
      <c r="EM59" s="87"/>
      <c r="EN59" s="87"/>
      <c r="EO59" s="87"/>
      <c r="EP59" s="87"/>
      <c r="EQ59" s="87"/>
      <c r="ER59" s="87"/>
      <c r="ES59" s="87"/>
      <c r="ET59" s="87"/>
      <c r="EU59" s="87"/>
      <c r="EV59" s="87"/>
      <c r="EW59" s="87"/>
      <c r="EX59" s="87"/>
      <c r="EY59" s="87"/>
      <c r="EZ59" s="87"/>
      <c r="FA59" s="87"/>
      <c r="FB59" s="87"/>
      <c r="FC59" s="87"/>
      <c r="FD59" s="87"/>
      <c r="FE59" s="87"/>
      <c r="FF59" s="87"/>
      <c r="FG59" s="87"/>
      <c r="FH59" s="87"/>
      <c r="FI59" s="87"/>
      <c r="FJ59" s="87"/>
      <c r="FK59" s="87"/>
      <c r="FL59" s="87"/>
      <c r="FM59" s="87"/>
      <c r="FN59" s="87"/>
      <c r="FO59" s="87"/>
      <c r="FP59" s="87"/>
      <c r="FQ59" s="87"/>
      <c r="FR59" s="87"/>
      <c r="FS59" s="87"/>
      <c r="FT59" s="87"/>
      <c r="FU59" s="87"/>
      <c r="FV59" s="87"/>
      <c r="FW59" s="87"/>
      <c r="FX59" s="87"/>
      <c r="FY59" s="87"/>
      <c r="FZ59" s="87"/>
      <c r="GA59" s="87"/>
      <c r="GB59" s="87"/>
      <c r="GC59" s="87"/>
      <c r="GD59" s="87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</row>
    <row r="60" spans="1:209" s="125" customFormat="1">
      <c r="A60" s="121"/>
      <c r="B60" s="67"/>
      <c r="C60" s="121"/>
      <c r="D60" s="121"/>
      <c r="E60" s="123"/>
      <c r="F60" s="124"/>
      <c r="G60" s="123"/>
      <c r="H60" s="123"/>
      <c r="I60" s="123"/>
      <c r="J60" s="123"/>
      <c r="K60" s="123"/>
      <c r="L60" s="123"/>
      <c r="M60" s="121"/>
      <c r="N60" s="123"/>
      <c r="O60" s="124"/>
      <c r="P60" s="123"/>
      <c r="Q60" s="123"/>
      <c r="R60" s="123"/>
      <c r="S60" s="123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87"/>
      <c r="GN60" s="87"/>
      <c r="GO60" s="87"/>
      <c r="GP60" s="87"/>
      <c r="GQ60" s="87"/>
      <c r="GR60" s="87"/>
      <c r="GS60" s="87"/>
      <c r="GT60" s="87"/>
      <c r="GU60" s="87"/>
      <c r="GV60" s="87"/>
      <c r="GW60" s="87"/>
      <c r="GX60" s="87"/>
      <c r="GY60" s="87"/>
      <c r="GZ60" s="87"/>
      <c r="HA60" s="87"/>
    </row>
    <row r="61" spans="1:209" s="125" customFormat="1">
      <c r="A61" s="121"/>
      <c r="B61" s="67"/>
      <c r="C61" s="121"/>
      <c r="D61" s="121"/>
      <c r="E61" s="123"/>
      <c r="F61" s="124"/>
      <c r="G61" s="123"/>
      <c r="H61" s="123"/>
      <c r="I61" s="123"/>
      <c r="J61" s="123"/>
      <c r="K61" s="123"/>
      <c r="L61" s="123"/>
      <c r="M61" s="121"/>
      <c r="N61" s="123"/>
      <c r="O61" s="124"/>
      <c r="P61" s="123"/>
      <c r="Q61" s="123"/>
      <c r="R61" s="123"/>
      <c r="S61" s="123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  <c r="EP61" s="87"/>
      <c r="EQ61" s="87"/>
      <c r="ER61" s="87"/>
      <c r="ES61" s="87"/>
      <c r="ET61" s="87"/>
      <c r="EU61" s="87"/>
      <c r="EV61" s="87"/>
      <c r="EW61" s="87"/>
      <c r="EX61" s="87"/>
      <c r="EY61" s="87"/>
      <c r="EZ61" s="87"/>
      <c r="FA61" s="87"/>
      <c r="FB61" s="87"/>
      <c r="FC61" s="87"/>
      <c r="FD61" s="87"/>
      <c r="FE61" s="87"/>
      <c r="FF61" s="87"/>
      <c r="FG61" s="87"/>
      <c r="FH61" s="87"/>
      <c r="FI61" s="87"/>
      <c r="FJ61" s="87"/>
      <c r="FK61" s="87"/>
      <c r="FL61" s="87"/>
      <c r="FM61" s="87"/>
      <c r="FN61" s="87"/>
      <c r="FO61" s="87"/>
      <c r="FP61" s="87"/>
      <c r="FQ61" s="87"/>
      <c r="FR61" s="87"/>
      <c r="FS61" s="87"/>
      <c r="FT61" s="87"/>
      <c r="FU61" s="87"/>
      <c r="FV61" s="87"/>
      <c r="FW61" s="87"/>
      <c r="FX61" s="87"/>
      <c r="FY61" s="87"/>
      <c r="FZ61" s="87"/>
      <c r="GA61" s="87"/>
      <c r="GB61" s="87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87"/>
      <c r="GN61" s="87"/>
      <c r="GO61" s="87"/>
      <c r="GP61" s="87"/>
      <c r="GQ61" s="87"/>
      <c r="GR61" s="87"/>
      <c r="GS61" s="87"/>
      <c r="GT61" s="87"/>
      <c r="GU61" s="87"/>
      <c r="GV61" s="87"/>
      <c r="GW61" s="87"/>
      <c r="GX61" s="87"/>
      <c r="GY61" s="87"/>
      <c r="GZ61" s="87"/>
      <c r="HA61" s="87"/>
    </row>
    <row r="62" spans="1:209" s="125" customFormat="1">
      <c r="A62" s="121"/>
      <c r="B62" s="67"/>
      <c r="C62" s="121"/>
      <c r="D62" s="121"/>
      <c r="E62" s="123"/>
      <c r="F62" s="124"/>
      <c r="G62" s="123"/>
      <c r="H62" s="123"/>
      <c r="I62" s="123"/>
      <c r="J62" s="123"/>
      <c r="K62" s="123"/>
      <c r="L62" s="123"/>
      <c r="M62" s="121"/>
      <c r="N62" s="123"/>
      <c r="O62" s="124"/>
      <c r="P62" s="123"/>
      <c r="Q62" s="123"/>
      <c r="R62" s="123"/>
      <c r="S62" s="123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  <c r="FA62" s="87"/>
      <c r="FB62" s="87"/>
      <c r="FC62" s="87"/>
      <c r="FD62" s="87"/>
      <c r="FE62" s="87"/>
      <c r="FF62" s="87"/>
      <c r="FG62" s="87"/>
      <c r="FH62" s="87"/>
      <c r="FI62" s="87"/>
      <c r="FJ62" s="87"/>
      <c r="FK62" s="87"/>
      <c r="FL62" s="87"/>
      <c r="FM62" s="87"/>
      <c r="FN62" s="87"/>
      <c r="FO62" s="87"/>
      <c r="FP62" s="87"/>
      <c r="FQ62" s="87"/>
      <c r="FR62" s="87"/>
      <c r="FS62" s="87"/>
      <c r="FT62" s="87"/>
      <c r="FU62" s="87"/>
      <c r="FV62" s="87"/>
      <c r="FW62" s="87"/>
      <c r="FX62" s="87"/>
      <c r="FY62" s="87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</row>
    <row r="63" spans="1:209" s="125" customFormat="1">
      <c r="A63" s="121"/>
      <c r="B63" s="67"/>
      <c r="C63" s="121"/>
      <c r="D63" s="121"/>
      <c r="E63" s="123"/>
      <c r="F63" s="124"/>
      <c r="G63" s="123"/>
      <c r="H63" s="123"/>
      <c r="I63" s="123"/>
      <c r="J63" s="123"/>
      <c r="K63" s="123"/>
      <c r="L63" s="123"/>
      <c r="M63" s="121"/>
      <c r="N63" s="123"/>
      <c r="O63" s="124"/>
      <c r="P63" s="123"/>
      <c r="Q63" s="123"/>
      <c r="R63" s="123"/>
      <c r="S63" s="123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</row>
    <row r="64" spans="1:209" s="125" customFormat="1">
      <c r="A64" s="121"/>
      <c r="B64" s="67"/>
      <c r="C64" s="121"/>
      <c r="D64" s="121"/>
      <c r="E64" s="123"/>
      <c r="F64" s="124"/>
      <c r="G64" s="123"/>
      <c r="H64" s="123"/>
      <c r="I64" s="123"/>
      <c r="J64" s="123"/>
      <c r="K64" s="123"/>
      <c r="L64" s="123"/>
      <c r="M64" s="121"/>
      <c r="N64" s="123"/>
      <c r="O64" s="124"/>
      <c r="P64" s="123"/>
      <c r="Q64" s="123"/>
      <c r="R64" s="123"/>
      <c r="S64" s="123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</row>
    <row r="65" spans="1:209" s="125" customFormat="1">
      <c r="A65" s="121"/>
      <c r="B65" s="67"/>
      <c r="C65" s="121"/>
      <c r="D65" s="121"/>
      <c r="E65" s="123"/>
      <c r="F65" s="123"/>
      <c r="G65" s="123"/>
      <c r="H65" s="123"/>
      <c r="I65" s="123"/>
      <c r="J65" s="123"/>
      <c r="K65" s="123"/>
      <c r="L65" s="123"/>
      <c r="M65" s="121"/>
      <c r="N65" s="123"/>
      <c r="O65" s="123"/>
      <c r="P65" s="123"/>
      <c r="Q65" s="123"/>
      <c r="R65" s="123"/>
      <c r="S65" s="123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</row>
    <row r="66" spans="1:209" s="125" customFormat="1">
      <c r="A66" s="121"/>
      <c r="B66" s="67"/>
      <c r="C66" s="121"/>
      <c r="D66" s="121"/>
      <c r="E66" s="123"/>
      <c r="F66" s="123"/>
      <c r="G66" s="123"/>
      <c r="H66" s="123"/>
      <c r="I66" s="123"/>
      <c r="J66" s="123"/>
      <c r="K66" s="123"/>
      <c r="L66" s="123"/>
      <c r="M66" s="121"/>
      <c r="N66" s="123"/>
      <c r="O66" s="123"/>
      <c r="P66" s="123"/>
      <c r="Q66" s="123"/>
      <c r="R66" s="123"/>
      <c r="S66" s="123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</row>
    <row r="67" spans="1:209" s="125" customFormat="1">
      <c r="A67" s="121"/>
      <c r="B67" s="67"/>
      <c r="C67" s="121"/>
      <c r="D67" s="121"/>
      <c r="E67" s="123"/>
      <c r="F67" s="123"/>
      <c r="G67" s="123"/>
      <c r="H67" s="123"/>
      <c r="I67" s="123"/>
      <c r="J67" s="123"/>
      <c r="K67" s="123"/>
      <c r="L67" s="123"/>
      <c r="M67" s="121"/>
      <c r="N67" s="123"/>
      <c r="O67" s="123"/>
      <c r="P67" s="123"/>
      <c r="Q67" s="123"/>
      <c r="R67" s="123"/>
      <c r="S67" s="123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</row>
    <row r="68" spans="1:209" s="125" customFormat="1">
      <c r="A68" s="121"/>
      <c r="B68" s="67"/>
      <c r="C68" s="121"/>
      <c r="D68" s="121"/>
      <c r="E68" s="123"/>
      <c r="F68" s="123"/>
      <c r="G68" s="123"/>
      <c r="H68" s="123"/>
      <c r="I68" s="123"/>
      <c r="J68" s="123"/>
      <c r="K68" s="123"/>
      <c r="L68" s="123"/>
      <c r="M68" s="121"/>
      <c r="N68" s="123"/>
      <c r="O68" s="123"/>
      <c r="P68" s="123"/>
      <c r="Q68" s="123"/>
      <c r="R68" s="123"/>
      <c r="S68" s="123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</row>
    <row r="69" spans="1:209" s="125" customFormat="1">
      <c r="A69" s="121"/>
      <c r="B69" s="67"/>
      <c r="C69" s="121"/>
      <c r="D69" s="121"/>
      <c r="E69" s="123"/>
      <c r="F69" s="123"/>
      <c r="G69" s="123"/>
      <c r="H69" s="123"/>
      <c r="I69" s="123"/>
      <c r="J69" s="123"/>
      <c r="K69" s="123"/>
      <c r="L69" s="123"/>
      <c r="M69" s="121"/>
      <c r="N69" s="123"/>
      <c r="O69" s="123"/>
      <c r="P69" s="123"/>
      <c r="Q69" s="123"/>
      <c r="R69" s="123"/>
      <c r="S69" s="123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</row>
    <row r="70" spans="1:209" s="125" customFormat="1">
      <c r="A70" s="121"/>
      <c r="B70" s="67"/>
      <c r="C70" s="121"/>
      <c r="D70" s="121"/>
      <c r="E70" s="123"/>
      <c r="F70" s="123"/>
      <c r="G70" s="123"/>
      <c r="H70" s="123"/>
      <c r="I70" s="123"/>
      <c r="J70" s="123"/>
      <c r="K70" s="123"/>
      <c r="L70" s="123"/>
      <c r="M70" s="121"/>
      <c r="N70" s="123"/>
      <c r="O70" s="123"/>
      <c r="P70" s="123"/>
      <c r="Q70" s="123"/>
      <c r="R70" s="123"/>
      <c r="S70" s="123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</row>
    <row r="71" spans="1:209" s="125" customFormat="1">
      <c r="A71" s="121"/>
      <c r="B71" s="67"/>
      <c r="C71" s="121"/>
      <c r="D71" s="121"/>
      <c r="E71" s="123"/>
      <c r="F71" s="123"/>
      <c r="G71" s="123"/>
      <c r="H71" s="123"/>
      <c r="I71" s="123"/>
      <c r="J71" s="123"/>
      <c r="K71" s="123"/>
      <c r="L71" s="123"/>
      <c r="M71" s="121"/>
      <c r="N71" s="123"/>
      <c r="O71" s="123"/>
      <c r="P71" s="123"/>
      <c r="Q71" s="123"/>
      <c r="R71" s="123"/>
      <c r="S71" s="123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7"/>
      <c r="GU71" s="87"/>
      <c r="GV71" s="87"/>
      <c r="GW71" s="87"/>
      <c r="GX71" s="87"/>
      <c r="GY71" s="87"/>
      <c r="GZ71" s="87"/>
      <c r="HA71" s="87"/>
    </row>
    <row r="72" spans="1:209" s="125" customFormat="1">
      <c r="A72" s="121"/>
      <c r="B72" s="67"/>
      <c r="C72" s="121"/>
      <c r="D72" s="121"/>
      <c r="E72" s="123"/>
      <c r="F72" s="123"/>
      <c r="G72" s="123"/>
      <c r="H72" s="123"/>
      <c r="I72" s="123"/>
      <c r="J72" s="123"/>
      <c r="K72" s="123"/>
      <c r="L72" s="123"/>
      <c r="M72" s="121"/>
      <c r="N72" s="123"/>
      <c r="O72" s="123"/>
      <c r="P72" s="123"/>
      <c r="Q72" s="123"/>
      <c r="R72" s="123"/>
      <c r="S72" s="123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</row>
    <row r="73" spans="1:209" s="125" customFormat="1">
      <c r="A73" s="121"/>
      <c r="B73" s="67"/>
      <c r="C73" s="121"/>
      <c r="D73" s="121"/>
      <c r="E73" s="123"/>
      <c r="F73" s="123"/>
      <c r="G73" s="123"/>
      <c r="H73" s="123"/>
      <c r="I73" s="123"/>
      <c r="J73" s="123"/>
      <c r="K73" s="123"/>
      <c r="L73" s="123"/>
      <c r="M73" s="121"/>
      <c r="N73" s="123"/>
      <c r="O73" s="123"/>
      <c r="P73" s="123"/>
      <c r="Q73" s="123"/>
      <c r="R73" s="123"/>
      <c r="S73" s="123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  <c r="EK73" s="87"/>
      <c r="EL73" s="87"/>
      <c r="EM73" s="87"/>
      <c r="EN73" s="87"/>
      <c r="EO73" s="87"/>
      <c r="EP73" s="87"/>
      <c r="EQ73" s="87"/>
      <c r="ER73" s="87"/>
      <c r="ES73" s="87"/>
      <c r="ET73" s="87"/>
      <c r="EU73" s="87"/>
      <c r="EV73" s="87"/>
      <c r="EW73" s="87"/>
      <c r="EX73" s="87"/>
      <c r="EY73" s="87"/>
      <c r="EZ73" s="87"/>
      <c r="FA73" s="87"/>
      <c r="FB73" s="87"/>
      <c r="FC73" s="87"/>
      <c r="FD73" s="87"/>
      <c r="FE73" s="87"/>
      <c r="FF73" s="87"/>
      <c r="FG73" s="87"/>
      <c r="FH73" s="87"/>
      <c r="FI73" s="87"/>
      <c r="FJ73" s="87"/>
      <c r="FK73" s="87"/>
      <c r="FL73" s="87"/>
      <c r="FM73" s="87"/>
      <c r="FN73" s="87"/>
      <c r="FO73" s="87"/>
      <c r="FP73" s="87"/>
      <c r="FQ73" s="87"/>
      <c r="FR73" s="87"/>
      <c r="FS73" s="87"/>
      <c r="FT73" s="87"/>
      <c r="FU73" s="87"/>
      <c r="FV73" s="87"/>
      <c r="FW73" s="87"/>
      <c r="FX73" s="87"/>
      <c r="FY73" s="87"/>
      <c r="FZ73" s="87"/>
      <c r="GA73" s="87"/>
      <c r="GB73" s="87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</row>
    <row r="74" spans="1:209" s="125" customFormat="1">
      <c r="A74" s="121"/>
      <c r="B74" s="67"/>
      <c r="C74" s="121"/>
      <c r="D74" s="121"/>
      <c r="E74" s="123"/>
      <c r="F74" s="123"/>
      <c r="G74" s="123"/>
      <c r="H74" s="123"/>
      <c r="I74" s="123"/>
      <c r="J74" s="123"/>
      <c r="K74" s="123"/>
      <c r="L74" s="123"/>
      <c r="M74" s="121"/>
      <c r="N74" s="123"/>
      <c r="O74" s="123"/>
      <c r="P74" s="123"/>
      <c r="Q74" s="123"/>
      <c r="R74" s="123"/>
      <c r="S74" s="123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  <c r="FA74" s="87"/>
      <c r="FB74" s="87"/>
      <c r="FC74" s="87"/>
      <c r="FD74" s="87"/>
      <c r="FE74" s="87"/>
      <c r="FF74" s="87"/>
      <c r="FG74" s="87"/>
      <c r="FH74" s="87"/>
      <c r="FI74" s="87"/>
      <c r="FJ74" s="87"/>
      <c r="FK74" s="87"/>
      <c r="FL74" s="87"/>
      <c r="FM74" s="87"/>
      <c r="FN74" s="87"/>
      <c r="FO74" s="87"/>
      <c r="FP74" s="87"/>
      <c r="FQ74" s="87"/>
      <c r="FR74" s="87"/>
      <c r="FS74" s="87"/>
      <c r="FT74" s="87"/>
      <c r="FU74" s="87"/>
      <c r="FV74" s="87"/>
      <c r="FW74" s="87"/>
      <c r="FX74" s="87"/>
      <c r="FY74" s="87"/>
      <c r="FZ74" s="87"/>
      <c r="GA74" s="87"/>
      <c r="GB74" s="87"/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</row>
    <row r="75" spans="1:209" s="125" customFormat="1">
      <c r="A75" s="121"/>
      <c r="B75" s="67"/>
      <c r="C75" s="121"/>
      <c r="D75" s="121"/>
      <c r="E75" s="123"/>
      <c r="F75" s="123"/>
      <c r="G75" s="123"/>
      <c r="H75" s="123"/>
      <c r="I75" s="123"/>
      <c r="J75" s="123"/>
      <c r="K75" s="123"/>
      <c r="L75" s="123"/>
      <c r="M75" s="121"/>
      <c r="N75" s="123"/>
      <c r="O75" s="123"/>
      <c r="P75" s="123"/>
      <c r="Q75" s="123"/>
      <c r="R75" s="123"/>
      <c r="S75" s="123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  <c r="EK75" s="87"/>
      <c r="EL75" s="87"/>
      <c r="EM75" s="87"/>
      <c r="EN75" s="87"/>
      <c r="EO75" s="87"/>
      <c r="EP75" s="87"/>
      <c r="EQ75" s="87"/>
      <c r="ER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  <c r="FF75" s="87"/>
      <c r="FG75" s="87"/>
      <c r="FH75" s="87"/>
      <c r="FI75" s="87"/>
      <c r="FJ75" s="87"/>
      <c r="FK75" s="87"/>
      <c r="FL75" s="87"/>
      <c r="FM75" s="87"/>
      <c r="FN75" s="87"/>
      <c r="FO75" s="87"/>
      <c r="FP75" s="87"/>
      <c r="FQ75" s="87"/>
      <c r="FR75" s="87"/>
      <c r="FS75" s="87"/>
      <c r="FT75" s="87"/>
      <c r="FU75" s="87"/>
      <c r="FV75" s="87"/>
      <c r="FW75" s="87"/>
      <c r="FX75" s="87"/>
      <c r="FY75" s="87"/>
      <c r="FZ75" s="87"/>
      <c r="GA75" s="87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</row>
    <row r="76" spans="1:209" s="125" customFormat="1">
      <c r="A76" s="121"/>
      <c r="B76" s="67"/>
      <c r="C76" s="121"/>
      <c r="D76" s="121"/>
      <c r="E76" s="123"/>
      <c r="F76" s="123"/>
      <c r="G76" s="123"/>
      <c r="H76" s="123"/>
      <c r="I76" s="123"/>
      <c r="J76" s="123"/>
      <c r="K76" s="123"/>
      <c r="L76" s="123"/>
      <c r="M76" s="121"/>
      <c r="N76" s="123"/>
      <c r="O76" s="123"/>
      <c r="P76" s="123"/>
      <c r="Q76" s="123"/>
      <c r="R76" s="123"/>
      <c r="S76" s="123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</row>
    <row r="77" spans="1:209" s="125" customFormat="1">
      <c r="A77" s="121"/>
      <c r="B77" s="67"/>
      <c r="C77" s="121"/>
      <c r="D77" s="121"/>
      <c r="E77" s="123"/>
      <c r="F77" s="123"/>
      <c r="G77" s="123"/>
      <c r="H77" s="123"/>
      <c r="I77" s="123"/>
      <c r="J77" s="123"/>
      <c r="K77" s="123"/>
      <c r="L77" s="123"/>
      <c r="M77" s="121"/>
      <c r="N77" s="123"/>
      <c r="O77" s="123"/>
      <c r="P77" s="123"/>
      <c r="Q77" s="123"/>
      <c r="R77" s="123"/>
      <c r="S77" s="123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  <c r="EK77" s="87"/>
      <c r="EL77" s="87"/>
      <c r="EM77" s="87"/>
      <c r="EN77" s="87"/>
      <c r="EO77" s="87"/>
      <c r="EP77" s="87"/>
      <c r="EQ77" s="87"/>
      <c r="ER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  <c r="FF77" s="87"/>
      <c r="FG77" s="87"/>
      <c r="FH77" s="87"/>
      <c r="FI77" s="87"/>
      <c r="FJ77" s="87"/>
      <c r="FK77" s="87"/>
      <c r="FL77" s="87"/>
      <c r="FM77" s="87"/>
      <c r="FN77" s="87"/>
      <c r="FO77" s="87"/>
      <c r="FP77" s="87"/>
      <c r="FQ77" s="87"/>
      <c r="FR77" s="87"/>
      <c r="FS77" s="87"/>
      <c r="FT77" s="87"/>
      <c r="FU77" s="87"/>
      <c r="FV77" s="87"/>
      <c r="FW77" s="87"/>
      <c r="FX77" s="87"/>
      <c r="FY77" s="87"/>
      <c r="FZ77" s="87"/>
      <c r="GA77" s="87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</row>
    <row r="78" spans="1:209" s="125" customFormat="1">
      <c r="A78" s="121"/>
      <c r="B78" s="67"/>
      <c r="C78" s="121"/>
      <c r="D78" s="121"/>
      <c r="E78" s="121"/>
      <c r="F78" s="121"/>
      <c r="G78" s="121"/>
      <c r="H78" s="121"/>
      <c r="I78" s="121"/>
      <c r="J78" s="121"/>
      <c r="K78" s="123"/>
      <c r="L78" s="123"/>
      <c r="M78" s="121"/>
      <c r="N78" s="121"/>
      <c r="O78" s="121"/>
      <c r="P78" s="121"/>
      <c r="Q78" s="121"/>
      <c r="R78" s="121"/>
      <c r="S78" s="123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  <c r="FA78" s="87"/>
      <c r="FB78" s="87"/>
      <c r="FC78" s="87"/>
      <c r="FD78" s="87"/>
      <c r="FE78" s="87"/>
      <c r="FF78" s="87"/>
      <c r="FG78" s="87"/>
      <c r="FH78" s="87"/>
      <c r="FI78" s="87"/>
      <c r="FJ78" s="87"/>
      <c r="FK78" s="87"/>
      <c r="FL78" s="87"/>
      <c r="FM78" s="87"/>
      <c r="FN78" s="87"/>
      <c r="FO78" s="87"/>
      <c r="FP78" s="87"/>
      <c r="FQ78" s="87"/>
      <c r="FR78" s="87"/>
      <c r="FS78" s="87"/>
      <c r="FT78" s="87"/>
      <c r="FU78" s="87"/>
      <c r="FV78" s="87"/>
      <c r="FW78" s="87"/>
      <c r="FX78" s="87"/>
      <c r="FY78" s="87"/>
      <c r="FZ78" s="87"/>
      <c r="GA78" s="87"/>
      <c r="GB78" s="87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</row>
    <row r="79" spans="1:209" s="125" customFormat="1">
      <c r="A79" s="121"/>
      <c r="B79" s="67"/>
      <c r="C79" s="121"/>
      <c r="D79" s="121"/>
      <c r="E79" s="121"/>
      <c r="F79" s="121"/>
      <c r="G79" s="121"/>
      <c r="H79" s="121"/>
      <c r="I79" s="121"/>
      <c r="J79" s="121"/>
      <c r="K79" s="123"/>
      <c r="L79" s="123"/>
      <c r="M79" s="121"/>
      <c r="N79" s="121"/>
      <c r="O79" s="121"/>
      <c r="P79" s="121"/>
      <c r="Q79" s="121"/>
      <c r="R79" s="121"/>
      <c r="S79" s="123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  <c r="EK79" s="87"/>
      <c r="EL79" s="87"/>
      <c r="EM79" s="87"/>
      <c r="EN79" s="87"/>
      <c r="EO79" s="87"/>
      <c r="EP79" s="87"/>
      <c r="EQ79" s="87"/>
      <c r="ER79" s="87"/>
      <c r="ES79" s="87"/>
      <c r="ET79" s="87"/>
      <c r="EU79" s="87"/>
      <c r="EV79" s="87"/>
      <c r="EW79" s="87"/>
      <c r="EX79" s="87"/>
      <c r="EY79" s="87"/>
      <c r="EZ79" s="87"/>
      <c r="FA79" s="87"/>
      <c r="FB79" s="87"/>
      <c r="FC79" s="87"/>
      <c r="FD79" s="87"/>
      <c r="FE79" s="87"/>
      <c r="FF79" s="87"/>
      <c r="FG79" s="87"/>
      <c r="FH79" s="87"/>
      <c r="FI79" s="87"/>
      <c r="FJ79" s="87"/>
      <c r="FK79" s="87"/>
      <c r="FL79" s="87"/>
      <c r="FM79" s="87"/>
      <c r="FN79" s="87"/>
      <c r="FO79" s="87"/>
      <c r="FP79" s="87"/>
      <c r="FQ79" s="87"/>
      <c r="FR79" s="87"/>
      <c r="FS79" s="87"/>
      <c r="FT79" s="87"/>
      <c r="FU79" s="87"/>
      <c r="FV79" s="87"/>
      <c r="FW79" s="87"/>
      <c r="FX79" s="87"/>
      <c r="FY79" s="87"/>
      <c r="FZ79" s="87"/>
      <c r="GA79" s="87"/>
      <c r="GB79" s="87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</row>
    <row r="80" spans="1:209" s="125" customFormat="1">
      <c r="A80" s="121"/>
      <c r="B80" s="67"/>
      <c r="C80" s="121"/>
      <c r="D80" s="121"/>
      <c r="E80" s="121"/>
      <c r="F80" s="121"/>
      <c r="G80" s="121"/>
      <c r="H80" s="121"/>
      <c r="I80" s="121"/>
      <c r="J80" s="121"/>
      <c r="K80" s="123"/>
      <c r="L80" s="123"/>
      <c r="M80" s="121"/>
      <c r="N80" s="121"/>
      <c r="O80" s="121"/>
      <c r="P80" s="121"/>
      <c r="Q80" s="121"/>
      <c r="R80" s="121"/>
      <c r="S80" s="123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  <c r="FA80" s="87"/>
      <c r="FB80" s="87"/>
      <c r="FC80" s="87"/>
      <c r="FD80" s="87"/>
      <c r="FE80" s="87"/>
      <c r="FF80" s="87"/>
      <c r="FG80" s="87"/>
      <c r="FH80" s="87"/>
      <c r="FI80" s="87"/>
      <c r="FJ80" s="87"/>
      <c r="FK80" s="87"/>
      <c r="FL80" s="87"/>
      <c r="FM80" s="87"/>
      <c r="FN80" s="87"/>
      <c r="FO80" s="87"/>
      <c r="FP80" s="87"/>
      <c r="FQ80" s="87"/>
      <c r="FR80" s="87"/>
      <c r="FS80" s="87"/>
      <c r="FT80" s="87"/>
      <c r="FU80" s="87"/>
      <c r="FV80" s="87"/>
      <c r="FW80" s="87"/>
      <c r="FX80" s="87"/>
      <c r="FY80" s="87"/>
      <c r="FZ80" s="87"/>
      <c r="GA80" s="87"/>
      <c r="GB80" s="87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</row>
    <row r="81" spans="1:209" s="125" customFormat="1">
      <c r="A81" s="121"/>
      <c r="B81" s="67"/>
      <c r="C81" s="121"/>
      <c r="D81" s="121"/>
      <c r="E81" s="121"/>
      <c r="F81" s="121"/>
      <c r="G81" s="121"/>
      <c r="H81" s="121"/>
      <c r="I81" s="121"/>
      <c r="J81" s="121"/>
      <c r="K81" s="123"/>
      <c r="L81" s="123"/>
      <c r="M81" s="121"/>
      <c r="N81" s="121"/>
      <c r="O81" s="121"/>
      <c r="P81" s="121"/>
      <c r="Q81" s="121"/>
      <c r="R81" s="121"/>
      <c r="S81" s="123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  <c r="EK81" s="87"/>
      <c r="EL81" s="87"/>
      <c r="EM81" s="87"/>
      <c r="EN81" s="87"/>
      <c r="EO81" s="87"/>
      <c r="EP81" s="87"/>
      <c r="EQ81" s="87"/>
      <c r="ER81" s="87"/>
      <c r="ES81" s="87"/>
      <c r="ET81" s="87"/>
      <c r="EU81" s="87"/>
      <c r="EV81" s="87"/>
      <c r="EW81" s="87"/>
      <c r="EX81" s="87"/>
      <c r="EY81" s="87"/>
      <c r="EZ81" s="87"/>
      <c r="FA81" s="87"/>
      <c r="FB81" s="87"/>
      <c r="FC81" s="87"/>
      <c r="FD81" s="87"/>
      <c r="FE81" s="87"/>
      <c r="FF81" s="87"/>
      <c r="FG81" s="87"/>
      <c r="FH81" s="87"/>
      <c r="FI81" s="87"/>
      <c r="FJ81" s="87"/>
      <c r="FK81" s="87"/>
      <c r="FL81" s="87"/>
      <c r="FM81" s="87"/>
      <c r="FN81" s="87"/>
      <c r="FO81" s="87"/>
      <c r="FP81" s="87"/>
      <c r="FQ81" s="87"/>
      <c r="FR81" s="87"/>
      <c r="FS81" s="87"/>
      <c r="FT81" s="87"/>
      <c r="FU81" s="87"/>
      <c r="FV81" s="87"/>
      <c r="FW81" s="87"/>
      <c r="FX81" s="87"/>
      <c r="FY81" s="87"/>
      <c r="FZ81" s="87"/>
      <c r="GA81" s="87"/>
      <c r="GB81" s="87"/>
      <c r="GC81" s="87"/>
      <c r="GD81" s="87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</row>
    <row r="82" spans="1:209" s="125" customFormat="1">
      <c r="A82" s="121"/>
      <c r="B82" s="67"/>
      <c r="C82" s="121"/>
      <c r="D82" s="121"/>
      <c r="E82" s="121"/>
      <c r="F82" s="121"/>
      <c r="G82" s="121"/>
      <c r="H82" s="121"/>
      <c r="I82" s="121"/>
      <c r="J82" s="121"/>
      <c r="K82" s="123"/>
      <c r="L82" s="123"/>
      <c r="M82" s="121"/>
      <c r="N82" s="121"/>
      <c r="O82" s="121"/>
      <c r="P82" s="121"/>
      <c r="Q82" s="121"/>
      <c r="R82" s="121"/>
      <c r="S82" s="123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  <c r="FA82" s="87"/>
      <c r="FB82" s="87"/>
      <c r="FC82" s="87"/>
      <c r="FD82" s="87"/>
      <c r="FE82" s="87"/>
      <c r="FF82" s="87"/>
      <c r="FG82" s="87"/>
      <c r="FH82" s="87"/>
      <c r="FI82" s="87"/>
      <c r="FJ82" s="87"/>
      <c r="FK82" s="87"/>
      <c r="FL82" s="87"/>
      <c r="FM82" s="87"/>
      <c r="FN82" s="87"/>
      <c r="FO82" s="87"/>
      <c r="FP82" s="87"/>
      <c r="FQ82" s="87"/>
      <c r="FR82" s="87"/>
      <c r="FS82" s="87"/>
      <c r="FT82" s="87"/>
      <c r="FU82" s="87"/>
      <c r="FV82" s="87"/>
      <c r="FW82" s="87"/>
      <c r="FX82" s="87"/>
      <c r="FY82" s="87"/>
      <c r="FZ82" s="87"/>
      <c r="GA82" s="87"/>
      <c r="GB82" s="87"/>
      <c r="GC82" s="87"/>
      <c r="GD82" s="87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</row>
    <row r="83" spans="1:209" s="125" customFormat="1">
      <c r="A83" s="121"/>
      <c r="B83" s="67"/>
      <c r="C83" s="121"/>
      <c r="D83" s="121"/>
      <c r="E83" s="121"/>
      <c r="F83" s="121"/>
      <c r="G83" s="121"/>
      <c r="H83" s="121"/>
      <c r="I83" s="121"/>
      <c r="J83" s="121"/>
      <c r="K83" s="123"/>
      <c r="L83" s="123"/>
      <c r="M83" s="121"/>
      <c r="N83" s="121"/>
      <c r="O83" s="121"/>
      <c r="P83" s="121"/>
      <c r="Q83" s="121"/>
      <c r="R83" s="121"/>
      <c r="S83" s="123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</row>
    <row r="84" spans="1:209" s="125" customFormat="1">
      <c r="A84" s="121"/>
      <c r="B84" s="67"/>
      <c r="C84" s="121"/>
      <c r="D84" s="121"/>
      <c r="E84" s="121"/>
      <c r="F84" s="121"/>
      <c r="G84" s="121"/>
      <c r="H84" s="121"/>
      <c r="I84" s="121"/>
      <c r="J84" s="121"/>
      <c r="K84" s="123"/>
      <c r="L84" s="123"/>
      <c r="M84" s="121"/>
      <c r="N84" s="121"/>
      <c r="O84" s="121"/>
      <c r="P84" s="121"/>
      <c r="Q84" s="121"/>
      <c r="R84" s="121"/>
      <c r="S84" s="123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  <c r="FA84" s="87"/>
      <c r="FB84" s="87"/>
      <c r="FC84" s="87"/>
      <c r="FD84" s="87"/>
      <c r="FE84" s="87"/>
      <c r="FF84" s="87"/>
      <c r="FG84" s="87"/>
      <c r="FH84" s="87"/>
      <c r="FI84" s="87"/>
      <c r="FJ84" s="87"/>
      <c r="FK84" s="87"/>
      <c r="FL84" s="87"/>
      <c r="FM84" s="87"/>
      <c r="FN84" s="87"/>
      <c r="FO84" s="87"/>
      <c r="FP84" s="87"/>
      <c r="FQ84" s="87"/>
      <c r="FR84" s="87"/>
      <c r="FS84" s="87"/>
      <c r="FT84" s="87"/>
      <c r="FU84" s="87"/>
      <c r="FV84" s="87"/>
      <c r="FW84" s="87"/>
      <c r="FX84" s="87"/>
      <c r="FY84" s="87"/>
      <c r="FZ84" s="87"/>
      <c r="GA84" s="87"/>
      <c r="GB84" s="87"/>
      <c r="GC84" s="87"/>
      <c r="GD84" s="87"/>
      <c r="GE84" s="87"/>
      <c r="GF84" s="87"/>
      <c r="GG84" s="87"/>
      <c r="GH84" s="87"/>
      <c r="GI84" s="87"/>
      <c r="GJ84" s="87"/>
      <c r="GK84" s="87"/>
      <c r="GL84" s="87"/>
      <c r="GM84" s="87"/>
      <c r="GN84" s="87"/>
      <c r="GO84" s="87"/>
      <c r="GP84" s="87"/>
      <c r="GQ84" s="87"/>
      <c r="GR84" s="87"/>
      <c r="GS84" s="87"/>
      <c r="GT84" s="87"/>
      <c r="GU84" s="87"/>
      <c r="GV84" s="87"/>
      <c r="GW84" s="87"/>
      <c r="GX84" s="87"/>
      <c r="GY84" s="87"/>
      <c r="GZ84" s="87"/>
      <c r="HA84" s="87"/>
    </row>
    <row r="85" spans="1:209" s="125" customFormat="1">
      <c r="A85" s="121"/>
      <c r="B85" s="67"/>
      <c r="C85" s="121"/>
      <c r="D85" s="121"/>
      <c r="E85" s="121"/>
      <c r="F85" s="121"/>
      <c r="G85" s="121"/>
      <c r="H85" s="121"/>
      <c r="I85" s="121"/>
      <c r="J85" s="121"/>
      <c r="K85" s="123"/>
      <c r="L85" s="123"/>
      <c r="M85" s="121"/>
      <c r="N85" s="121"/>
      <c r="O85" s="121"/>
      <c r="P85" s="121"/>
      <c r="Q85" s="121"/>
      <c r="R85" s="121"/>
      <c r="S85" s="123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  <c r="EK85" s="87"/>
      <c r="EL85" s="87"/>
      <c r="EM85" s="87"/>
      <c r="EN85" s="87"/>
      <c r="EO85" s="87"/>
      <c r="EP85" s="87"/>
      <c r="EQ85" s="87"/>
      <c r="ER85" s="87"/>
      <c r="ES85" s="87"/>
      <c r="ET85" s="87"/>
      <c r="EU85" s="87"/>
      <c r="EV85" s="87"/>
      <c r="EW85" s="87"/>
      <c r="EX85" s="87"/>
      <c r="EY85" s="87"/>
      <c r="EZ85" s="87"/>
      <c r="FA85" s="87"/>
      <c r="FB85" s="87"/>
      <c r="FC85" s="87"/>
      <c r="FD85" s="87"/>
      <c r="FE85" s="87"/>
      <c r="FF85" s="87"/>
      <c r="FG85" s="87"/>
      <c r="FH85" s="87"/>
      <c r="FI85" s="87"/>
      <c r="FJ85" s="87"/>
      <c r="FK85" s="87"/>
      <c r="FL85" s="87"/>
      <c r="FM85" s="87"/>
      <c r="FN85" s="87"/>
      <c r="FO85" s="87"/>
      <c r="FP85" s="87"/>
      <c r="FQ85" s="87"/>
      <c r="FR85" s="87"/>
      <c r="FS85" s="87"/>
      <c r="FT85" s="87"/>
      <c r="FU85" s="87"/>
      <c r="FV85" s="87"/>
      <c r="FW85" s="87"/>
      <c r="FX85" s="87"/>
      <c r="FY85" s="87"/>
      <c r="FZ85" s="87"/>
      <c r="GA85" s="87"/>
      <c r="GB85" s="87"/>
      <c r="GC85" s="87"/>
      <c r="GD85" s="87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</row>
    <row r="86" spans="1:209" s="125" customFormat="1">
      <c r="A86" s="121"/>
      <c r="B86" s="67"/>
      <c r="C86" s="121"/>
      <c r="D86" s="121"/>
      <c r="E86" s="121"/>
      <c r="F86" s="121"/>
      <c r="G86" s="121"/>
      <c r="H86" s="121"/>
      <c r="I86" s="121"/>
      <c r="J86" s="121"/>
      <c r="K86" s="123"/>
      <c r="L86" s="123"/>
      <c r="M86" s="121"/>
      <c r="N86" s="121"/>
      <c r="O86" s="121"/>
      <c r="P86" s="121"/>
      <c r="Q86" s="121"/>
      <c r="R86" s="121"/>
      <c r="S86" s="123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  <c r="FA86" s="87"/>
      <c r="FB86" s="87"/>
      <c r="FC86" s="87"/>
      <c r="FD86" s="87"/>
      <c r="FE86" s="87"/>
      <c r="FF86" s="87"/>
      <c r="FG86" s="87"/>
      <c r="FH86" s="87"/>
      <c r="FI86" s="87"/>
      <c r="FJ86" s="87"/>
      <c r="FK86" s="87"/>
      <c r="FL86" s="87"/>
      <c r="FM86" s="87"/>
      <c r="FN86" s="87"/>
      <c r="FO86" s="87"/>
      <c r="FP86" s="87"/>
      <c r="FQ86" s="87"/>
      <c r="FR86" s="87"/>
      <c r="FS86" s="87"/>
      <c r="FT86" s="87"/>
      <c r="FU86" s="87"/>
      <c r="FV86" s="87"/>
      <c r="FW86" s="87"/>
      <c r="FX86" s="87"/>
      <c r="FY86" s="87"/>
      <c r="FZ86" s="87"/>
      <c r="GA86" s="87"/>
      <c r="GB86" s="87"/>
      <c r="GC86" s="87"/>
      <c r="GD86" s="87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</row>
    <row r="87" spans="1:209" s="125" customFormat="1">
      <c r="A87" s="121"/>
      <c r="B87" s="67"/>
      <c r="C87" s="121"/>
      <c r="D87" s="121"/>
      <c r="E87" s="121"/>
      <c r="F87" s="121"/>
      <c r="G87" s="121"/>
      <c r="H87" s="121"/>
      <c r="I87" s="121"/>
      <c r="J87" s="121"/>
      <c r="K87" s="123"/>
      <c r="L87" s="123"/>
      <c r="M87" s="121"/>
      <c r="N87" s="121"/>
      <c r="O87" s="121"/>
      <c r="P87" s="121"/>
      <c r="Q87" s="121"/>
      <c r="R87" s="121"/>
      <c r="S87" s="123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</row>
    <row r="88" spans="1:209" s="125" customFormat="1">
      <c r="A88" s="121"/>
      <c r="B88" s="67"/>
      <c r="C88" s="121"/>
      <c r="D88" s="121"/>
      <c r="E88" s="121"/>
      <c r="F88" s="121"/>
      <c r="G88" s="121"/>
      <c r="H88" s="121"/>
      <c r="I88" s="121"/>
      <c r="J88" s="121"/>
      <c r="K88" s="123"/>
      <c r="L88" s="123"/>
      <c r="M88" s="121"/>
      <c r="N88" s="121"/>
      <c r="O88" s="121"/>
      <c r="P88" s="121"/>
      <c r="Q88" s="121"/>
      <c r="R88" s="121"/>
      <c r="S88" s="123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  <c r="FA88" s="87"/>
      <c r="FB88" s="87"/>
      <c r="FC88" s="87"/>
      <c r="FD88" s="87"/>
      <c r="FE88" s="87"/>
      <c r="FF88" s="87"/>
      <c r="FG88" s="87"/>
      <c r="FH88" s="87"/>
      <c r="FI88" s="87"/>
      <c r="FJ88" s="87"/>
      <c r="FK88" s="87"/>
      <c r="FL88" s="87"/>
      <c r="FM88" s="87"/>
      <c r="FN88" s="87"/>
      <c r="FO88" s="87"/>
      <c r="FP88" s="87"/>
      <c r="FQ88" s="87"/>
      <c r="FR88" s="87"/>
      <c r="FS88" s="87"/>
      <c r="FT88" s="87"/>
      <c r="FU88" s="87"/>
      <c r="FV88" s="87"/>
      <c r="FW88" s="87"/>
      <c r="FX88" s="87"/>
      <c r="FY88" s="87"/>
      <c r="FZ88" s="87"/>
      <c r="GA88" s="87"/>
      <c r="GB88" s="87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87"/>
      <c r="GN88" s="87"/>
      <c r="GO88" s="87"/>
      <c r="GP88" s="87"/>
      <c r="GQ88" s="87"/>
      <c r="GR88" s="87"/>
      <c r="GS88" s="87"/>
      <c r="GT88" s="87"/>
      <c r="GU88" s="87"/>
      <c r="GV88" s="87"/>
      <c r="GW88" s="87"/>
      <c r="GX88" s="87"/>
      <c r="GY88" s="87"/>
      <c r="GZ88" s="87"/>
      <c r="HA88" s="87"/>
    </row>
    <row r="89" spans="1:209" s="125" customFormat="1">
      <c r="A89" s="121"/>
      <c r="B89" s="67"/>
      <c r="C89" s="121"/>
      <c r="D89" s="121"/>
      <c r="E89" s="121"/>
      <c r="F89" s="121"/>
      <c r="G89" s="121"/>
      <c r="H89" s="121"/>
      <c r="I89" s="121"/>
      <c r="J89" s="121"/>
      <c r="K89" s="123"/>
      <c r="L89" s="123"/>
      <c r="M89" s="121"/>
      <c r="N89" s="121"/>
      <c r="O89" s="121"/>
      <c r="P89" s="121"/>
      <c r="Q89" s="121"/>
      <c r="R89" s="121"/>
      <c r="S89" s="123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  <c r="EK89" s="87"/>
      <c r="EL89" s="87"/>
      <c r="EM89" s="87"/>
      <c r="EN89" s="87"/>
      <c r="EO89" s="87"/>
      <c r="EP89" s="87"/>
      <c r="EQ89" s="87"/>
      <c r="ER89" s="87"/>
      <c r="ES89" s="87"/>
      <c r="ET89" s="87"/>
      <c r="EU89" s="87"/>
      <c r="EV89" s="87"/>
      <c r="EW89" s="87"/>
      <c r="EX89" s="87"/>
      <c r="EY89" s="87"/>
      <c r="EZ89" s="87"/>
      <c r="FA89" s="87"/>
      <c r="FB89" s="87"/>
      <c r="FC89" s="87"/>
      <c r="FD89" s="87"/>
      <c r="FE89" s="87"/>
      <c r="FF89" s="87"/>
      <c r="FG89" s="87"/>
      <c r="FH89" s="87"/>
      <c r="FI89" s="87"/>
      <c r="FJ89" s="87"/>
      <c r="FK89" s="87"/>
      <c r="FL89" s="87"/>
      <c r="FM89" s="87"/>
      <c r="FN89" s="87"/>
      <c r="FO89" s="87"/>
      <c r="FP89" s="87"/>
      <c r="FQ89" s="87"/>
      <c r="FR89" s="87"/>
      <c r="FS89" s="87"/>
      <c r="FT89" s="87"/>
      <c r="FU89" s="87"/>
      <c r="FV89" s="87"/>
      <c r="FW89" s="87"/>
      <c r="FX89" s="87"/>
      <c r="FY89" s="87"/>
      <c r="FZ89" s="87"/>
      <c r="GA89" s="87"/>
      <c r="GB89" s="87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87"/>
      <c r="GN89" s="87"/>
      <c r="GO89" s="87"/>
      <c r="GP89" s="87"/>
      <c r="GQ89" s="87"/>
      <c r="GR89" s="87"/>
      <c r="GS89" s="87"/>
      <c r="GT89" s="87"/>
      <c r="GU89" s="87"/>
      <c r="GV89" s="87"/>
      <c r="GW89" s="87"/>
      <c r="GX89" s="87"/>
      <c r="GY89" s="87"/>
      <c r="GZ89" s="87"/>
      <c r="HA89" s="87"/>
    </row>
    <row r="90" spans="1:209" s="125" customFormat="1">
      <c r="A90" s="121"/>
      <c r="B90" s="67"/>
      <c r="C90" s="121"/>
      <c r="D90" s="121"/>
      <c r="E90" s="121"/>
      <c r="F90" s="121"/>
      <c r="G90" s="121"/>
      <c r="H90" s="121"/>
      <c r="I90" s="121"/>
      <c r="J90" s="121"/>
      <c r="K90" s="123"/>
      <c r="L90" s="123"/>
      <c r="M90" s="121"/>
      <c r="N90" s="121"/>
      <c r="O90" s="121"/>
      <c r="P90" s="121"/>
      <c r="Q90" s="121"/>
      <c r="R90" s="121"/>
      <c r="S90" s="123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  <c r="FA90" s="87"/>
      <c r="FB90" s="87"/>
      <c r="FC90" s="87"/>
      <c r="FD90" s="87"/>
      <c r="FE90" s="87"/>
      <c r="FF90" s="87"/>
      <c r="FG90" s="87"/>
      <c r="FH90" s="87"/>
      <c r="FI90" s="87"/>
      <c r="FJ90" s="87"/>
      <c r="FK90" s="87"/>
      <c r="FL90" s="87"/>
      <c r="FM90" s="87"/>
      <c r="FN90" s="87"/>
      <c r="FO90" s="87"/>
      <c r="FP90" s="87"/>
      <c r="FQ90" s="87"/>
      <c r="FR90" s="87"/>
      <c r="FS90" s="87"/>
      <c r="FT90" s="87"/>
      <c r="FU90" s="87"/>
      <c r="FV90" s="87"/>
      <c r="FW90" s="87"/>
      <c r="FX90" s="87"/>
      <c r="FY90" s="87"/>
      <c r="FZ90" s="87"/>
      <c r="GA90" s="87"/>
      <c r="GB90" s="87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87"/>
      <c r="GN90" s="87"/>
      <c r="GO90" s="87"/>
      <c r="GP90" s="87"/>
      <c r="GQ90" s="87"/>
      <c r="GR90" s="87"/>
      <c r="GS90" s="87"/>
      <c r="GT90" s="87"/>
      <c r="GU90" s="87"/>
      <c r="GV90" s="87"/>
      <c r="GW90" s="87"/>
      <c r="GX90" s="87"/>
      <c r="GY90" s="87"/>
      <c r="GZ90" s="87"/>
      <c r="HA90" s="87"/>
    </row>
    <row r="91" spans="1:209" s="125" customFormat="1">
      <c r="A91" s="121"/>
      <c r="B91" s="67"/>
      <c r="C91" s="121"/>
      <c r="D91" s="121"/>
      <c r="E91" s="121"/>
      <c r="F91" s="121"/>
      <c r="G91" s="121"/>
      <c r="H91" s="121"/>
      <c r="I91" s="121"/>
      <c r="J91" s="121"/>
      <c r="K91" s="123"/>
      <c r="L91" s="123"/>
      <c r="M91" s="121"/>
      <c r="N91" s="121"/>
      <c r="O91" s="121"/>
      <c r="P91" s="121"/>
      <c r="Q91" s="121"/>
      <c r="R91" s="121"/>
      <c r="S91" s="123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  <c r="EK91" s="87"/>
      <c r="EL91" s="87"/>
      <c r="EM91" s="87"/>
      <c r="EN91" s="87"/>
      <c r="EO91" s="87"/>
      <c r="EP91" s="87"/>
      <c r="EQ91" s="87"/>
      <c r="ER91" s="87"/>
      <c r="ES91" s="87"/>
      <c r="ET91" s="87"/>
      <c r="EU91" s="87"/>
      <c r="EV91" s="87"/>
      <c r="EW91" s="87"/>
      <c r="EX91" s="87"/>
      <c r="EY91" s="87"/>
      <c r="EZ91" s="87"/>
      <c r="FA91" s="87"/>
      <c r="FB91" s="87"/>
      <c r="FC91" s="87"/>
      <c r="FD91" s="87"/>
      <c r="FE91" s="87"/>
      <c r="FF91" s="87"/>
      <c r="FG91" s="87"/>
      <c r="FH91" s="87"/>
      <c r="FI91" s="87"/>
      <c r="FJ91" s="87"/>
      <c r="FK91" s="87"/>
      <c r="FL91" s="87"/>
      <c r="FM91" s="87"/>
      <c r="FN91" s="87"/>
      <c r="FO91" s="87"/>
      <c r="FP91" s="87"/>
      <c r="FQ91" s="87"/>
      <c r="FR91" s="87"/>
      <c r="FS91" s="87"/>
      <c r="FT91" s="87"/>
      <c r="FU91" s="87"/>
      <c r="FV91" s="87"/>
      <c r="FW91" s="87"/>
      <c r="FX91" s="87"/>
      <c r="FY91" s="87"/>
      <c r="FZ91" s="87"/>
      <c r="GA91" s="87"/>
      <c r="GB91" s="87"/>
      <c r="GC91" s="87"/>
      <c r="GD91" s="87"/>
      <c r="GE91" s="87"/>
      <c r="GF91" s="87"/>
      <c r="GG91" s="87"/>
      <c r="GH91" s="87"/>
      <c r="GI91" s="87"/>
      <c r="GJ91" s="87"/>
      <c r="GK91" s="87"/>
      <c r="GL91" s="87"/>
      <c r="GM91" s="87"/>
      <c r="GN91" s="87"/>
      <c r="GO91" s="87"/>
      <c r="GP91" s="87"/>
      <c r="GQ91" s="87"/>
      <c r="GR91" s="87"/>
      <c r="GS91" s="87"/>
      <c r="GT91" s="87"/>
      <c r="GU91" s="87"/>
      <c r="GV91" s="87"/>
      <c r="GW91" s="87"/>
      <c r="GX91" s="87"/>
      <c r="GY91" s="87"/>
      <c r="GZ91" s="87"/>
      <c r="HA91" s="87"/>
    </row>
    <row r="92" spans="1:209" s="125" customFormat="1">
      <c r="A92" s="121"/>
      <c r="B92" s="67"/>
      <c r="C92" s="121"/>
      <c r="D92" s="121"/>
      <c r="E92" s="121"/>
      <c r="F92" s="121"/>
      <c r="G92" s="121"/>
      <c r="H92" s="121"/>
      <c r="I92" s="121"/>
      <c r="J92" s="121"/>
      <c r="K92" s="123"/>
      <c r="L92" s="123"/>
      <c r="M92" s="121"/>
      <c r="N92" s="121"/>
      <c r="O92" s="121"/>
      <c r="P92" s="121"/>
      <c r="Q92" s="121"/>
      <c r="R92" s="121"/>
      <c r="S92" s="123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</row>
    <row r="93" spans="1:209" s="125" customFormat="1">
      <c r="A93" s="121"/>
      <c r="B93" s="67"/>
      <c r="C93" s="121"/>
      <c r="D93" s="121"/>
      <c r="E93" s="121"/>
      <c r="F93" s="121"/>
      <c r="G93" s="121"/>
      <c r="H93" s="121"/>
      <c r="I93" s="121"/>
      <c r="J93" s="121"/>
      <c r="K93" s="123"/>
      <c r="L93" s="123"/>
      <c r="M93" s="121"/>
      <c r="N93" s="121"/>
      <c r="O93" s="121"/>
      <c r="P93" s="121"/>
      <c r="Q93" s="121"/>
      <c r="R93" s="121"/>
      <c r="S93" s="123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</row>
    <row r="94" spans="1:209" s="125" customFormat="1">
      <c r="A94" s="121"/>
      <c r="B94" s="67"/>
      <c r="C94" s="121"/>
      <c r="D94" s="121"/>
      <c r="E94" s="121"/>
      <c r="F94" s="121"/>
      <c r="G94" s="121"/>
      <c r="H94" s="121"/>
      <c r="I94" s="121"/>
      <c r="J94" s="121"/>
      <c r="K94" s="123"/>
      <c r="L94" s="123"/>
      <c r="M94" s="121"/>
      <c r="N94" s="121"/>
      <c r="O94" s="121"/>
      <c r="P94" s="121"/>
      <c r="Q94" s="121"/>
      <c r="R94" s="121"/>
      <c r="S94" s="123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</row>
    <row r="95" spans="1:209" s="125" customFormat="1">
      <c r="A95" s="121"/>
      <c r="B95" s="67"/>
      <c r="C95" s="121"/>
      <c r="D95" s="121"/>
      <c r="E95" s="121"/>
      <c r="F95" s="121"/>
      <c r="G95" s="121"/>
      <c r="H95" s="121"/>
      <c r="I95" s="121"/>
      <c r="J95" s="121"/>
      <c r="K95" s="123"/>
      <c r="L95" s="123"/>
      <c r="M95" s="121"/>
      <c r="N95" s="121"/>
      <c r="O95" s="121"/>
      <c r="P95" s="121"/>
      <c r="Q95" s="121"/>
      <c r="R95" s="121"/>
      <c r="S95" s="123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</row>
    <row r="96" spans="1:209" s="125" customFormat="1">
      <c r="A96" s="121"/>
      <c r="B96" s="67"/>
      <c r="C96" s="121"/>
      <c r="D96" s="121"/>
      <c r="E96" s="121"/>
      <c r="F96" s="121"/>
      <c r="G96" s="121"/>
      <c r="H96" s="121"/>
      <c r="I96" s="121"/>
      <c r="J96" s="121"/>
      <c r="K96" s="123"/>
      <c r="L96" s="123"/>
      <c r="M96" s="121"/>
      <c r="N96" s="121"/>
      <c r="O96" s="121"/>
      <c r="P96" s="121"/>
      <c r="Q96" s="121"/>
      <c r="R96" s="121"/>
      <c r="S96" s="123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</row>
    <row r="97" spans="1:209" s="125" customFormat="1">
      <c r="A97" s="121"/>
      <c r="B97" s="67"/>
      <c r="C97" s="121"/>
      <c r="D97" s="121"/>
      <c r="E97" s="121"/>
      <c r="F97" s="121"/>
      <c r="G97" s="121"/>
      <c r="H97" s="121"/>
      <c r="I97" s="121"/>
      <c r="J97" s="121"/>
      <c r="K97" s="123"/>
      <c r="L97" s="123"/>
      <c r="M97" s="121"/>
      <c r="N97" s="121"/>
      <c r="O97" s="121"/>
      <c r="P97" s="121"/>
      <c r="Q97" s="121"/>
      <c r="R97" s="121"/>
      <c r="S97" s="123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  <c r="EK97" s="87"/>
      <c r="EL97" s="87"/>
      <c r="EM97" s="87"/>
      <c r="EN97" s="87"/>
      <c r="EO97" s="87"/>
      <c r="EP97" s="87"/>
      <c r="EQ97" s="87"/>
      <c r="ER97" s="87"/>
      <c r="ES97" s="87"/>
      <c r="ET97" s="87"/>
      <c r="EU97" s="87"/>
      <c r="EV97" s="87"/>
      <c r="EW97" s="87"/>
      <c r="EX97" s="87"/>
      <c r="EY97" s="87"/>
      <c r="EZ97" s="87"/>
      <c r="FA97" s="87"/>
      <c r="FB97" s="87"/>
      <c r="FC97" s="87"/>
      <c r="FD97" s="87"/>
      <c r="FE97" s="87"/>
      <c r="FF97" s="87"/>
      <c r="FG97" s="87"/>
      <c r="FH97" s="87"/>
      <c r="FI97" s="87"/>
      <c r="FJ97" s="87"/>
      <c r="FK97" s="87"/>
      <c r="FL97" s="87"/>
      <c r="FM97" s="87"/>
      <c r="FN97" s="87"/>
      <c r="FO97" s="87"/>
      <c r="FP97" s="87"/>
      <c r="FQ97" s="87"/>
      <c r="FR97" s="87"/>
      <c r="FS97" s="87"/>
      <c r="FT97" s="87"/>
      <c r="FU97" s="87"/>
      <c r="FV97" s="87"/>
      <c r="FW97" s="87"/>
      <c r="FX97" s="87"/>
      <c r="FY97" s="87"/>
      <c r="FZ97" s="87"/>
      <c r="GA97" s="87"/>
      <c r="GB97" s="87"/>
      <c r="GC97" s="87"/>
      <c r="GD97" s="87"/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</row>
    <row r="98" spans="1:209" s="125" customFormat="1">
      <c r="A98" s="121"/>
      <c r="B98" s="67"/>
      <c r="C98" s="121"/>
      <c r="D98" s="121"/>
      <c r="E98" s="121"/>
      <c r="F98" s="121"/>
      <c r="G98" s="121"/>
      <c r="H98" s="121"/>
      <c r="I98" s="121"/>
      <c r="J98" s="121"/>
      <c r="K98" s="123"/>
      <c r="L98" s="123"/>
      <c r="M98" s="121"/>
      <c r="N98" s="121"/>
      <c r="O98" s="121"/>
      <c r="P98" s="121"/>
      <c r="Q98" s="121"/>
      <c r="R98" s="121"/>
      <c r="S98" s="123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</row>
    <row r="99" spans="1:209" s="125" customFormat="1">
      <c r="A99" s="121"/>
      <c r="B99" s="67"/>
      <c r="C99" s="121"/>
      <c r="D99" s="121"/>
      <c r="E99" s="121"/>
      <c r="F99" s="121"/>
      <c r="G99" s="121"/>
      <c r="H99" s="121"/>
      <c r="I99" s="121"/>
      <c r="J99" s="121"/>
      <c r="K99" s="123"/>
      <c r="L99" s="123"/>
      <c r="M99" s="121"/>
      <c r="N99" s="121"/>
      <c r="O99" s="121"/>
      <c r="P99" s="121"/>
      <c r="Q99" s="121"/>
      <c r="R99" s="121"/>
      <c r="S99" s="123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  <c r="EK99" s="87"/>
      <c r="EL99" s="87"/>
      <c r="EM99" s="87"/>
      <c r="EN99" s="87"/>
      <c r="EO99" s="87"/>
      <c r="EP99" s="87"/>
      <c r="EQ99" s="87"/>
      <c r="ER99" s="87"/>
      <c r="ES99" s="87"/>
      <c r="ET99" s="87"/>
      <c r="EU99" s="87"/>
      <c r="EV99" s="87"/>
      <c r="EW99" s="87"/>
      <c r="EX99" s="87"/>
      <c r="EY99" s="87"/>
      <c r="EZ99" s="87"/>
      <c r="FA99" s="87"/>
      <c r="FB99" s="87"/>
      <c r="FC99" s="87"/>
      <c r="FD99" s="87"/>
      <c r="FE99" s="87"/>
      <c r="FF99" s="87"/>
      <c r="FG99" s="87"/>
      <c r="FH99" s="87"/>
      <c r="FI99" s="87"/>
      <c r="FJ99" s="87"/>
      <c r="FK99" s="87"/>
      <c r="FL99" s="87"/>
      <c r="FM99" s="87"/>
      <c r="FN99" s="87"/>
      <c r="FO99" s="87"/>
      <c r="FP99" s="87"/>
      <c r="FQ99" s="87"/>
      <c r="FR99" s="87"/>
      <c r="FS99" s="87"/>
      <c r="FT99" s="87"/>
      <c r="FU99" s="87"/>
      <c r="FV99" s="87"/>
      <c r="FW99" s="87"/>
      <c r="FX99" s="87"/>
      <c r="FY99" s="87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</row>
    <row r="100" spans="1:209" s="125" customFormat="1">
      <c r="A100" s="121"/>
      <c r="B100" s="67"/>
      <c r="C100" s="121"/>
      <c r="D100" s="121"/>
      <c r="E100" s="121"/>
      <c r="F100" s="121"/>
      <c r="G100" s="121"/>
      <c r="H100" s="121"/>
      <c r="I100" s="121"/>
      <c r="J100" s="121"/>
      <c r="K100" s="123"/>
      <c r="L100" s="123"/>
      <c r="M100" s="121"/>
      <c r="N100" s="121"/>
      <c r="O100" s="121"/>
      <c r="P100" s="121"/>
      <c r="Q100" s="121"/>
      <c r="R100" s="121"/>
      <c r="S100" s="123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  <c r="FA100" s="87"/>
      <c r="FB100" s="87"/>
      <c r="FC100" s="87"/>
      <c r="FD100" s="87"/>
      <c r="FE100" s="87"/>
      <c r="FF100" s="87"/>
      <c r="FG100" s="87"/>
      <c r="FH100" s="87"/>
      <c r="FI100" s="87"/>
      <c r="FJ100" s="87"/>
      <c r="FK100" s="87"/>
      <c r="FL100" s="87"/>
      <c r="FM100" s="87"/>
      <c r="FN100" s="87"/>
      <c r="FO100" s="87"/>
      <c r="FP100" s="87"/>
      <c r="FQ100" s="87"/>
      <c r="FR100" s="87"/>
      <c r="FS100" s="87"/>
      <c r="FT100" s="87"/>
      <c r="FU100" s="87"/>
      <c r="FV100" s="87"/>
      <c r="FW100" s="87"/>
      <c r="FX100" s="87"/>
      <c r="FY100" s="87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87"/>
      <c r="GN100" s="87"/>
      <c r="GO100" s="87"/>
      <c r="GP100" s="87"/>
      <c r="GQ100" s="87"/>
      <c r="GR100" s="87"/>
      <c r="GS100" s="87"/>
      <c r="GT100" s="87"/>
      <c r="GU100" s="87"/>
      <c r="GV100" s="87"/>
      <c r="GW100" s="87"/>
      <c r="GX100" s="87"/>
      <c r="GY100" s="87"/>
      <c r="GZ100" s="87"/>
      <c r="HA100" s="87"/>
    </row>
    <row r="101" spans="1:209" s="125" customFormat="1">
      <c r="A101" s="121"/>
      <c r="B101" s="67"/>
      <c r="C101" s="121"/>
      <c r="D101" s="121"/>
      <c r="E101" s="121"/>
      <c r="F101" s="121"/>
      <c r="G101" s="121"/>
      <c r="H101" s="121"/>
      <c r="I101" s="121"/>
      <c r="J101" s="121"/>
      <c r="K101" s="123"/>
      <c r="L101" s="123"/>
      <c r="M101" s="121"/>
      <c r="N101" s="121"/>
      <c r="O101" s="121"/>
      <c r="P101" s="121"/>
      <c r="Q101" s="121"/>
      <c r="R101" s="121"/>
      <c r="S101" s="123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7"/>
      <c r="ER101" s="87"/>
      <c r="ES101" s="87"/>
      <c r="ET101" s="87"/>
      <c r="EU101" s="87"/>
      <c r="EV101" s="87"/>
      <c r="EW101" s="87"/>
      <c r="EX101" s="87"/>
      <c r="EY101" s="87"/>
      <c r="EZ101" s="87"/>
      <c r="FA101" s="87"/>
      <c r="FB101" s="87"/>
      <c r="FC101" s="87"/>
      <c r="FD101" s="87"/>
      <c r="FE101" s="87"/>
      <c r="FF101" s="87"/>
      <c r="FG101" s="87"/>
      <c r="FH101" s="87"/>
      <c r="FI101" s="87"/>
      <c r="FJ101" s="87"/>
      <c r="FK101" s="87"/>
      <c r="FL101" s="87"/>
      <c r="FM101" s="87"/>
      <c r="FN101" s="87"/>
      <c r="FO101" s="87"/>
      <c r="FP101" s="87"/>
      <c r="FQ101" s="87"/>
      <c r="FR101" s="87"/>
      <c r="FS101" s="87"/>
      <c r="FT101" s="87"/>
      <c r="FU101" s="87"/>
      <c r="FV101" s="87"/>
      <c r="FW101" s="87"/>
      <c r="FX101" s="87"/>
      <c r="FY101" s="87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</row>
    <row r="102" spans="1:209" s="125" customFormat="1">
      <c r="A102" s="121"/>
      <c r="B102" s="67"/>
      <c r="C102" s="121"/>
      <c r="D102" s="121"/>
      <c r="E102" s="121"/>
      <c r="F102" s="121"/>
      <c r="G102" s="121"/>
      <c r="H102" s="121"/>
      <c r="I102" s="121"/>
      <c r="J102" s="121"/>
      <c r="K102" s="123"/>
      <c r="L102" s="123"/>
      <c r="M102" s="121"/>
      <c r="N102" s="121"/>
      <c r="O102" s="121"/>
      <c r="P102" s="121"/>
      <c r="Q102" s="121"/>
      <c r="R102" s="121"/>
      <c r="S102" s="123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  <c r="FA102" s="87"/>
      <c r="FB102" s="87"/>
      <c r="FC102" s="87"/>
      <c r="FD102" s="87"/>
      <c r="FE102" s="87"/>
      <c r="FF102" s="87"/>
      <c r="FG102" s="87"/>
      <c r="FH102" s="87"/>
      <c r="FI102" s="87"/>
      <c r="FJ102" s="87"/>
      <c r="FK102" s="87"/>
      <c r="FL102" s="87"/>
      <c r="FM102" s="87"/>
      <c r="FN102" s="87"/>
      <c r="FO102" s="87"/>
      <c r="FP102" s="87"/>
      <c r="FQ102" s="87"/>
      <c r="FR102" s="87"/>
      <c r="FS102" s="87"/>
      <c r="FT102" s="87"/>
      <c r="FU102" s="87"/>
      <c r="FV102" s="87"/>
      <c r="FW102" s="87"/>
      <c r="FX102" s="87"/>
      <c r="FY102" s="87"/>
      <c r="FZ102" s="87"/>
      <c r="GA102" s="87"/>
      <c r="GB102" s="87"/>
      <c r="GC102" s="87"/>
      <c r="GD102" s="87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</row>
    <row r="103" spans="1:209" s="125" customFormat="1">
      <c r="A103" s="121"/>
      <c r="B103" s="67"/>
      <c r="C103" s="121"/>
      <c r="D103" s="121"/>
      <c r="E103" s="121"/>
      <c r="F103" s="121"/>
      <c r="G103" s="121"/>
      <c r="H103" s="121"/>
      <c r="I103" s="121"/>
      <c r="J103" s="121"/>
      <c r="K103" s="123"/>
      <c r="L103" s="123"/>
      <c r="M103" s="121"/>
      <c r="N103" s="121"/>
      <c r="O103" s="121"/>
      <c r="P103" s="121"/>
      <c r="Q103" s="121"/>
      <c r="R103" s="121"/>
      <c r="S103" s="123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</row>
    <row r="104" spans="1:209" s="125" customFormat="1">
      <c r="A104" s="121"/>
      <c r="B104" s="67"/>
      <c r="C104" s="121"/>
      <c r="D104" s="121"/>
      <c r="E104" s="121"/>
      <c r="F104" s="121"/>
      <c r="G104" s="121"/>
      <c r="H104" s="121"/>
      <c r="I104" s="121"/>
      <c r="J104" s="121"/>
      <c r="K104" s="123"/>
      <c r="L104" s="123"/>
      <c r="M104" s="121"/>
      <c r="N104" s="121"/>
      <c r="O104" s="121"/>
      <c r="P104" s="121"/>
      <c r="Q104" s="121"/>
      <c r="R104" s="121"/>
      <c r="S104" s="123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  <c r="FA104" s="87"/>
      <c r="FB104" s="87"/>
      <c r="FC104" s="87"/>
      <c r="FD104" s="87"/>
      <c r="FE104" s="87"/>
      <c r="FF104" s="87"/>
      <c r="FG104" s="87"/>
      <c r="FH104" s="87"/>
      <c r="FI104" s="87"/>
      <c r="FJ104" s="87"/>
      <c r="FK104" s="87"/>
      <c r="FL104" s="87"/>
      <c r="FM104" s="87"/>
      <c r="FN104" s="87"/>
      <c r="FO104" s="87"/>
      <c r="FP104" s="87"/>
      <c r="FQ104" s="87"/>
      <c r="FR104" s="87"/>
      <c r="FS104" s="87"/>
      <c r="FT104" s="87"/>
      <c r="FU104" s="87"/>
      <c r="FV104" s="87"/>
      <c r="FW104" s="87"/>
      <c r="FX104" s="87"/>
      <c r="FY104" s="87"/>
      <c r="FZ104" s="87"/>
      <c r="GA104" s="87"/>
      <c r="GB104" s="87"/>
      <c r="GC104" s="87"/>
      <c r="GD104" s="87"/>
      <c r="GE104" s="87"/>
      <c r="GF104" s="87"/>
      <c r="GG104" s="87"/>
      <c r="GH104" s="87"/>
      <c r="GI104" s="87"/>
      <c r="GJ104" s="87"/>
      <c r="GK104" s="87"/>
      <c r="GL104" s="87"/>
      <c r="GM104" s="87"/>
      <c r="GN104" s="87"/>
      <c r="GO104" s="87"/>
      <c r="GP104" s="87"/>
      <c r="GQ104" s="87"/>
      <c r="GR104" s="87"/>
      <c r="GS104" s="87"/>
      <c r="GT104" s="87"/>
      <c r="GU104" s="87"/>
      <c r="GV104" s="87"/>
      <c r="GW104" s="87"/>
      <c r="GX104" s="87"/>
      <c r="GY104" s="87"/>
      <c r="GZ104" s="87"/>
      <c r="HA104" s="87"/>
    </row>
    <row r="105" spans="1:209" s="125" customFormat="1">
      <c r="A105" s="121"/>
      <c r="B105" s="67"/>
      <c r="C105" s="121"/>
      <c r="D105" s="121"/>
      <c r="E105" s="121"/>
      <c r="F105" s="121"/>
      <c r="G105" s="121"/>
      <c r="H105" s="121"/>
      <c r="I105" s="121"/>
      <c r="J105" s="121"/>
      <c r="K105" s="123"/>
      <c r="L105" s="123"/>
      <c r="M105" s="121"/>
      <c r="N105" s="121"/>
      <c r="O105" s="121"/>
      <c r="P105" s="121"/>
      <c r="Q105" s="121"/>
      <c r="R105" s="121"/>
      <c r="S105" s="123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  <c r="EK105" s="87"/>
      <c r="EL105" s="87"/>
      <c r="EM105" s="87"/>
      <c r="EN105" s="87"/>
      <c r="EO105" s="87"/>
      <c r="EP105" s="87"/>
      <c r="EQ105" s="87"/>
      <c r="ER105" s="87"/>
      <c r="ES105" s="87"/>
      <c r="ET105" s="87"/>
      <c r="EU105" s="87"/>
      <c r="EV105" s="87"/>
      <c r="EW105" s="87"/>
      <c r="EX105" s="87"/>
      <c r="EY105" s="87"/>
      <c r="EZ105" s="87"/>
      <c r="FA105" s="87"/>
      <c r="FB105" s="87"/>
      <c r="FC105" s="87"/>
      <c r="FD105" s="87"/>
      <c r="FE105" s="87"/>
      <c r="FF105" s="87"/>
      <c r="FG105" s="87"/>
      <c r="FH105" s="87"/>
      <c r="FI105" s="87"/>
      <c r="FJ105" s="87"/>
      <c r="FK105" s="87"/>
      <c r="FL105" s="87"/>
      <c r="FM105" s="87"/>
      <c r="FN105" s="87"/>
      <c r="FO105" s="87"/>
      <c r="FP105" s="87"/>
      <c r="FQ105" s="87"/>
      <c r="FR105" s="87"/>
      <c r="FS105" s="87"/>
      <c r="FT105" s="87"/>
      <c r="FU105" s="87"/>
      <c r="FV105" s="87"/>
      <c r="FW105" s="87"/>
      <c r="FX105" s="87"/>
      <c r="FY105" s="87"/>
      <c r="FZ105" s="87"/>
      <c r="GA105" s="87"/>
      <c r="GB105" s="87"/>
      <c r="GC105" s="87"/>
      <c r="GD105" s="87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</row>
    <row r="106" spans="1:209" s="125" customFormat="1">
      <c r="A106" s="121"/>
      <c r="B106" s="67"/>
      <c r="C106" s="121"/>
      <c r="D106" s="121"/>
      <c r="E106" s="121"/>
      <c r="F106" s="121"/>
      <c r="G106" s="121"/>
      <c r="H106" s="121"/>
      <c r="I106" s="121"/>
      <c r="J106" s="121"/>
      <c r="K106" s="123"/>
      <c r="L106" s="123"/>
      <c r="M106" s="121"/>
      <c r="N106" s="121"/>
      <c r="O106" s="121"/>
      <c r="P106" s="121"/>
      <c r="Q106" s="121"/>
      <c r="R106" s="121"/>
      <c r="S106" s="123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</row>
    <row r="107" spans="1:209" s="125" customFormat="1">
      <c r="A107" s="121"/>
      <c r="B107" s="67"/>
      <c r="C107" s="121"/>
      <c r="D107" s="121"/>
      <c r="E107" s="121"/>
      <c r="F107" s="121"/>
      <c r="G107" s="121"/>
      <c r="H107" s="121"/>
      <c r="I107" s="121"/>
      <c r="J107" s="121"/>
      <c r="K107" s="123"/>
      <c r="L107" s="123"/>
      <c r="M107" s="121"/>
      <c r="N107" s="121"/>
      <c r="O107" s="121"/>
      <c r="P107" s="121"/>
      <c r="Q107" s="121"/>
      <c r="R107" s="121"/>
      <c r="S107" s="123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  <c r="EK107" s="87"/>
      <c r="EL107" s="87"/>
      <c r="EM107" s="87"/>
      <c r="EN107" s="87"/>
      <c r="EO107" s="87"/>
      <c r="EP107" s="87"/>
      <c r="EQ107" s="87"/>
      <c r="ER107" s="87"/>
      <c r="ES107" s="87"/>
      <c r="ET107" s="87"/>
      <c r="EU107" s="87"/>
      <c r="EV107" s="87"/>
      <c r="EW107" s="87"/>
      <c r="EX107" s="87"/>
      <c r="EY107" s="87"/>
      <c r="EZ107" s="87"/>
      <c r="FA107" s="87"/>
      <c r="FB107" s="87"/>
      <c r="FC107" s="87"/>
      <c r="FD107" s="87"/>
      <c r="FE107" s="87"/>
      <c r="FF107" s="87"/>
      <c r="FG107" s="87"/>
      <c r="FH107" s="87"/>
      <c r="FI107" s="87"/>
      <c r="FJ107" s="87"/>
      <c r="FK107" s="87"/>
      <c r="FL107" s="87"/>
      <c r="FM107" s="87"/>
      <c r="FN107" s="87"/>
      <c r="FO107" s="87"/>
      <c r="FP107" s="87"/>
      <c r="FQ107" s="87"/>
      <c r="FR107" s="87"/>
      <c r="FS107" s="87"/>
      <c r="FT107" s="87"/>
      <c r="FU107" s="87"/>
      <c r="FV107" s="87"/>
      <c r="FW107" s="87"/>
      <c r="FX107" s="87"/>
      <c r="FY107" s="87"/>
      <c r="FZ107" s="87"/>
      <c r="GA107" s="87"/>
      <c r="GB107" s="87"/>
      <c r="GC107" s="87"/>
      <c r="GD107" s="87"/>
      <c r="GE107" s="87"/>
      <c r="GF107" s="87"/>
      <c r="GG107" s="87"/>
      <c r="GH107" s="87"/>
      <c r="GI107" s="87"/>
      <c r="GJ107" s="87"/>
      <c r="GK107" s="87"/>
      <c r="GL107" s="87"/>
      <c r="GM107" s="87"/>
      <c r="GN107" s="87"/>
      <c r="GO107" s="87"/>
      <c r="GP107" s="87"/>
      <c r="GQ107" s="87"/>
      <c r="GR107" s="87"/>
      <c r="GS107" s="87"/>
      <c r="GT107" s="87"/>
      <c r="GU107" s="87"/>
      <c r="GV107" s="87"/>
      <c r="GW107" s="87"/>
      <c r="GX107" s="87"/>
      <c r="GY107" s="87"/>
      <c r="GZ107" s="87"/>
      <c r="HA107" s="87"/>
    </row>
    <row r="108" spans="1:209" s="125" customFormat="1">
      <c r="A108" s="121"/>
      <c r="B108" s="67"/>
      <c r="C108" s="121"/>
      <c r="D108" s="121"/>
      <c r="E108" s="121"/>
      <c r="F108" s="121"/>
      <c r="G108" s="121"/>
      <c r="H108" s="121"/>
      <c r="I108" s="121"/>
      <c r="J108" s="121"/>
      <c r="K108" s="123"/>
      <c r="L108" s="123"/>
      <c r="M108" s="121"/>
      <c r="N108" s="121"/>
      <c r="O108" s="121"/>
      <c r="P108" s="121"/>
      <c r="Q108" s="121"/>
      <c r="R108" s="121"/>
      <c r="S108" s="123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  <c r="FA108" s="87"/>
      <c r="FB108" s="87"/>
      <c r="FC108" s="87"/>
      <c r="FD108" s="87"/>
      <c r="FE108" s="87"/>
      <c r="FF108" s="87"/>
      <c r="FG108" s="87"/>
      <c r="FH108" s="87"/>
      <c r="FI108" s="87"/>
      <c r="FJ108" s="87"/>
      <c r="FK108" s="87"/>
      <c r="FL108" s="87"/>
      <c r="FM108" s="87"/>
      <c r="FN108" s="87"/>
      <c r="FO108" s="87"/>
      <c r="FP108" s="87"/>
      <c r="FQ108" s="87"/>
      <c r="FR108" s="87"/>
      <c r="FS108" s="87"/>
      <c r="FT108" s="87"/>
      <c r="FU108" s="87"/>
      <c r="FV108" s="87"/>
      <c r="FW108" s="87"/>
      <c r="FX108" s="87"/>
      <c r="FY108" s="87"/>
      <c r="FZ108" s="87"/>
      <c r="GA108" s="87"/>
      <c r="GB108" s="87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87"/>
      <c r="GN108" s="87"/>
      <c r="GO108" s="87"/>
      <c r="GP108" s="87"/>
      <c r="GQ108" s="87"/>
      <c r="GR108" s="87"/>
      <c r="GS108" s="87"/>
      <c r="GT108" s="87"/>
      <c r="GU108" s="87"/>
      <c r="GV108" s="87"/>
      <c r="GW108" s="87"/>
      <c r="GX108" s="87"/>
      <c r="GY108" s="87"/>
      <c r="GZ108" s="87"/>
      <c r="HA108" s="87"/>
    </row>
    <row r="109" spans="1:209" s="125" customFormat="1">
      <c r="A109" s="121"/>
      <c r="B109" s="67"/>
      <c r="C109" s="121"/>
      <c r="D109" s="121"/>
      <c r="E109" s="121"/>
      <c r="F109" s="121"/>
      <c r="G109" s="121"/>
      <c r="H109" s="121"/>
      <c r="I109" s="121"/>
      <c r="J109" s="121"/>
      <c r="K109" s="123"/>
      <c r="L109" s="123"/>
      <c r="M109" s="121"/>
      <c r="N109" s="121"/>
      <c r="O109" s="121"/>
      <c r="P109" s="121"/>
      <c r="Q109" s="121"/>
      <c r="R109" s="121"/>
      <c r="S109" s="123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</row>
    <row r="110" spans="1:209" s="125" customFormat="1">
      <c r="A110" s="121"/>
      <c r="B110" s="67"/>
      <c r="C110" s="121"/>
      <c r="D110" s="121"/>
      <c r="E110" s="121"/>
      <c r="F110" s="121"/>
      <c r="G110" s="121"/>
      <c r="H110" s="121"/>
      <c r="I110" s="121"/>
      <c r="J110" s="121"/>
      <c r="K110" s="123"/>
      <c r="L110" s="123"/>
      <c r="M110" s="121"/>
      <c r="N110" s="121"/>
      <c r="O110" s="121"/>
      <c r="P110" s="121"/>
      <c r="Q110" s="121"/>
      <c r="R110" s="121"/>
      <c r="S110" s="123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</row>
    <row r="111" spans="1:209" s="125" customFormat="1">
      <c r="A111" s="121"/>
      <c r="B111" s="67"/>
      <c r="C111" s="121"/>
      <c r="D111" s="121"/>
      <c r="E111" s="121"/>
      <c r="F111" s="121"/>
      <c r="G111" s="121"/>
      <c r="H111" s="121"/>
      <c r="I111" s="121"/>
      <c r="J111" s="121"/>
      <c r="K111" s="123"/>
      <c r="L111" s="123"/>
      <c r="M111" s="121"/>
      <c r="N111" s="121"/>
      <c r="O111" s="121"/>
      <c r="P111" s="121"/>
      <c r="Q111" s="121"/>
      <c r="R111" s="121"/>
      <c r="S111" s="123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</row>
    <row r="112" spans="1:209" s="125" customFormat="1">
      <c r="A112" s="121"/>
      <c r="B112" s="67"/>
      <c r="C112" s="121"/>
      <c r="D112" s="121"/>
      <c r="E112" s="121"/>
      <c r="F112" s="121"/>
      <c r="G112" s="121"/>
      <c r="H112" s="121"/>
      <c r="I112" s="121"/>
      <c r="J112" s="121"/>
      <c r="K112" s="123"/>
      <c r="L112" s="123"/>
      <c r="M112" s="121"/>
      <c r="N112" s="121"/>
      <c r="O112" s="121"/>
      <c r="P112" s="121"/>
      <c r="Q112" s="121"/>
      <c r="R112" s="121"/>
      <c r="S112" s="123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  <c r="FA112" s="87"/>
      <c r="FB112" s="87"/>
      <c r="FC112" s="87"/>
      <c r="FD112" s="87"/>
      <c r="FE112" s="87"/>
      <c r="FF112" s="87"/>
      <c r="FG112" s="87"/>
      <c r="FH112" s="87"/>
      <c r="FI112" s="87"/>
      <c r="FJ112" s="87"/>
      <c r="FK112" s="87"/>
      <c r="FL112" s="87"/>
      <c r="FM112" s="87"/>
      <c r="FN112" s="87"/>
      <c r="FO112" s="87"/>
      <c r="FP112" s="87"/>
      <c r="FQ112" s="87"/>
      <c r="FR112" s="87"/>
      <c r="FS112" s="87"/>
      <c r="FT112" s="87"/>
      <c r="FU112" s="87"/>
      <c r="FV112" s="87"/>
      <c r="FW112" s="87"/>
      <c r="FX112" s="87"/>
      <c r="FY112" s="87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87"/>
      <c r="GN112" s="87"/>
      <c r="GO112" s="87"/>
      <c r="GP112" s="87"/>
      <c r="GQ112" s="87"/>
      <c r="GR112" s="87"/>
      <c r="GS112" s="87"/>
      <c r="GT112" s="87"/>
      <c r="GU112" s="87"/>
      <c r="GV112" s="87"/>
      <c r="GW112" s="87"/>
      <c r="GX112" s="87"/>
      <c r="GY112" s="87"/>
      <c r="GZ112" s="87"/>
      <c r="HA112" s="87"/>
    </row>
    <row r="113" spans="1:209" s="125" customFormat="1">
      <c r="A113" s="121"/>
      <c r="B113" s="67"/>
      <c r="C113" s="121"/>
      <c r="D113" s="121"/>
      <c r="E113" s="121"/>
      <c r="F113" s="121"/>
      <c r="G113" s="121"/>
      <c r="H113" s="121"/>
      <c r="I113" s="121"/>
      <c r="J113" s="121"/>
      <c r="K113" s="123"/>
      <c r="L113" s="123"/>
      <c r="M113" s="121"/>
      <c r="N113" s="121"/>
      <c r="O113" s="121"/>
      <c r="P113" s="121"/>
      <c r="Q113" s="121"/>
      <c r="R113" s="121"/>
      <c r="S113" s="123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</row>
    <row r="114" spans="1:209" s="125" customFormat="1">
      <c r="A114" s="121"/>
      <c r="B114" s="67"/>
      <c r="C114" s="121"/>
      <c r="D114" s="121"/>
      <c r="E114" s="121"/>
      <c r="F114" s="121"/>
      <c r="G114" s="121"/>
      <c r="H114" s="121"/>
      <c r="I114" s="121"/>
      <c r="J114" s="121"/>
      <c r="K114" s="123"/>
      <c r="L114" s="123"/>
      <c r="M114" s="121"/>
      <c r="N114" s="121"/>
      <c r="O114" s="121"/>
      <c r="P114" s="121"/>
      <c r="Q114" s="121"/>
      <c r="R114" s="121"/>
      <c r="S114" s="123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  <c r="FA114" s="87"/>
      <c r="FB114" s="87"/>
      <c r="FC114" s="87"/>
      <c r="FD114" s="87"/>
      <c r="FE114" s="87"/>
      <c r="FF114" s="87"/>
      <c r="FG114" s="87"/>
      <c r="FH114" s="87"/>
      <c r="FI114" s="87"/>
      <c r="FJ114" s="87"/>
      <c r="FK114" s="87"/>
      <c r="FL114" s="87"/>
      <c r="FM114" s="87"/>
      <c r="FN114" s="87"/>
      <c r="FO114" s="87"/>
      <c r="FP114" s="87"/>
      <c r="FQ114" s="87"/>
      <c r="FR114" s="87"/>
      <c r="FS114" s="87"/>
      <c r="FT114" s="87"/>
      <c r="FU114" s="87"/>
      <c r="FV114" s="87"/>
      <c r="FW114" s="87"/>
      <c r="FX114" s="87"/>
      <c r="FY114" s="87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  <c r="GO114" s="87"/>
      <c r="GP114" s="87"/>
      <c r="GQ114" s="87"/>
      <c r="GR114" s="87"/>
      <c r="GS114" s="87"/>
      <c r="GT114" s="87"/>
      <c r="GU114" s="87"/>
      <c r="GV114" s="87"/>
      <c r="GW114" s="87"/>
      <c r="GX114" s="87"/>
      <c r="GY114" s="87"/>
      <c r="GZ114" s="87"/>
      <c r="HA114" s="87"/>
    </row>
    <row r="115" spans="1:209" s="125" customFormat="1">
      <c r="A115" s="121"/>
      <c r="B115" s="67"/>
      <c r="C115" s="121"/>
      <c r="D115" s="121"/>
      <c r="E115" s="121"/>
      <c r="F115" s="121"/>
      <c r="G115" s="121"/>
      <c r="H115" s="121"/>
      <c r="I115" s="121"/>
      <c r="J115" s="121"/>
      <c r="K115" s="123"/>
      <c r="L115" s="123"/>
      <c r="M115" s="121"/>
      <c r="N115" s="121"/>
      <c r="O115" s="121"/>
      <c r="P115" s="121"/>
      <c r="Q115" s="121"/>
      <c r="R115" s="121"/>
      <c r="S115" s="123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  <c r="EK115" s="87"/>
      <c r="EL115" s="87"/>
      <c r="EM115" s="87"/>
      <c r="EN115" s="87"/>
      <c r="EO115" s="87"/>
      <c r="EP115" s="87"/>
      <c r="EQ115" s="87"/>
      <c r="ER115" s="87"/>
      <c r="ES115" s="87"/>
      <c r="ET115" s="87"/>
      <c r="EU115" s="87"/>
      <c r="EV115" s="87"/>
      <c r="EW115" s="87"/>
      <c r="EX115" s="87"/>
      <c r="EY115" s="87"/>
      <c r="EZ115" s="87"/>
      <c r="FA115" s="87"/>
      <c r="FB115" s="87"/>
      <c r="FC115" s="87"/>
      <c r="FD115" s="87"/>
      <c r="FE115" s="87"/>
      <c r="FF115" s="87"/>
      <c r="FG115" s="87"/>
      <c r="FH115" s="87"/>
      <c r="FI115" s="87"/>
      <c r="FJ115" s="87"/>
      <c r="FK115" s="87"/>
      <c r="FL115" s="87"/>
      <c r="FM115" s="87"/>
      <c r="FN115" s="87"/>
      <c r="FO115" s="87"/>
      <c r="FP115" s="87"/>
      <c r="FQ115" s="87"/>
      <c r="FR115" s="87"/>
      <c r="FS115" s="87"/>
      <c r="FT115" s="87"/>
      <c r="FU115" s="87"/>
      <c r="FV115" s="87"/>
      <c r="FW115" s="87"/>
      <c r="FX115" s="87"/>
      <c r="FY115" s="87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87"/>
      <c r="GN115" s="87"/>
      <c r="GO115" s="87"/>
      <c r="GP115" s="87"/>
      <c r="GQ115" s="87"/>
      <c r="GR115" s="87"/>
      <c r="GS115" s="87"/>
      <c r="GT115" s="87"/>
      <c r="GU115" s="87"/>
      <c r="GV115" s="87"/>
      <c r="GW115" s="87"/>
      <c r="GX115" s="87"/>
      <c r="GY115" s="87"/>
      <c r="GZ115" s="87"/>
      <c r="HA115" s="87"/>
    </row>
    <row r="116" spans="1:209" s="125" customFormat="1">
      <c r="A116" s="121"/>
      <c r="B116" s="67"/>
      <c r="C116" s="121"/>
      <c r="D116" s="121"/>
      <c r="E116" s="121"/>
      <c r="F116" s="121"/>
      <c r="G116" s="121"/>
      <c r="H116" s="121"/>
      <c r="I116" s="121"/>
      <c r="J116" s="121"/>
      <c r="K116" s="123"/>
      <c r="L116" s="123"/>
      <c r="M116" s="121"/>
      <c r="N116" s="121"/>
      <c r="O116" s="121"/>
      <c r="P116" s="121"/>
      <c r="Q116" s="121"/>
      <c r="R116" s="121"/>
      <c r="S116" s="123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  <c r="EK116" s="87"/>
      <c r="EL116" s="87"/>
      <c r="EM116" s="87"/>
      <c r="EN116" s="87"/>
      <c r="EO116" s="87"/>
      <c r="EP116" s="87"/>
      <c r="EQ116" s="87"/>
      <c r="ER116" s="87"/>
      <c r="ES116" s="87"/>
      <c r="ET116" s="87"/>
      <c r="EU116" s="87"/>
      <c r="EV116" s="87"/>
      <c r="EW116" s="87"/>
      <c r="EX116" s="87"/>
      <c r="EY116" s="87"/>
      <c r="EZ116" s="87"/>
      <c r="FA116" s="87"/>
      <c r="FB116" s="87"/>
      <c r="FC116" s="87"/>
      <c r="FD116" s="87"/>
      <c r="FE116" s="87"/>
      <c r="FF116" s="87"/>
      <c r="FG116" s="87"/>
      <c r="FH116" s="87"/>
      <c r="FI116" s="87"/>
      <c r="FJ116" s="87"/>
      <c r="FK116" s="87"/>
      <c r="FL116" s="87"/>
      <c r="FM116" s="87"/>
      <c r="FN116" s="87"/>
      <c r="FO116" s="87"/>
      <c r="FP116" s="87"/>
      <c r="FQ116" s="87"/>
      <c r="FR116" s="87"/>
      <c r="FS116" s="87"/>
      <c r="FT116" s="87"/>
      <c r="FU116" s="87"/>
      <c r="FV116" s="87"/>
      <c r="FW116" s="87"/>
      <c r="FX116" s="87"/>
      <c r="FY116" s="87"/>
      <c r="FZ116" s="87"/>
      <c r="GA116" s="87"/>
      <c r="GB116" s="87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87"/>
      <c r="GN116" s="87"/>
      <c r="GO116" s="87"/>
      <c r="GP116" s="87"/>
      <c r="GQ116" s="87"/>
      <c r="GR116" s="87"/>
      <c r="GS116" s="87"/>
      <c r="GT116" s="87"/>
      <c r="GU116" s="87"/>
      <c r="GV116" s="87"/>
      <c r="GW116" s="87"/>
      <c r="GX116" s="87"/>
      <c r="GY116" s="87"/>
      <c r="GZ116" s="87"/>
      <c r="HA116" s="87"/>
    </row>
    <row r="117" spans="1:209" s="125" customFormat="1">
      <c r="A117" s="121"/>
      <c r="B117" s="67"/>
      <c r="C117" s="121"/>
      <c r="D117" s="121"/>
      <c r="E117" s="121"/>
      <c r="F117" s="121"/>
      <c r="G117" s="121"/>
      <c r="H117" s="121"/>
      <c r="I117" s="121"/>
      <c r="J117" s="121"/>
      <c r="K117" s="123"/>
      <c r="L117" s="123"/>
      <c r="M117" s="121"/>
      <c r="N117" s="121"/>
      <c r="O117" s="121"/>
      <c r="P117" s="121"/>
      <c r="Q117" s="121"/>
      <c r="R117" s="121"/>
      <c r="S117" s="123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  <c r="EK117" s="87"/>
      <c r="EL117" s="87"/>
      <c r="EM117" s="87"/>
      <c r="EN117" s="87"/>
      <c r="EO117" s="87"/>
      <c r="EP117" s="87"/>
      <c r="EQ117" s="87"/>
      <c r="ER117" s="87"/>
      <c r="ES117" s="87"/>
      <c r="ET117" s="87"/>
      <c r="EU117" s="87"/>
      <c r="EV117" s="87"/>
      <c r="EW117" s="87"/>
      <c r="EX117" s="87"/>
      <c r="EY117" s="87"/>
      <c r="EZ117" s="87"/>
      <c r="FA117" s="87"/>
      <c r="FB117" s="87"/>
      <c r="FC117" s="87"/>
      <c r="FD117" s="87"/>
      <c r="FE117" s="87"/>
      <c r="FF117" s="87"/>
      <c r="FG117" s="87"/>
      <c r="FH117" s="87"/>
      <c r="FI117" s="87"/>
      <c r="FJ117" s="87"/>
      <c r="FK117" s="87"/>
      <c r="FL117" s="87"/>
      <c r="FM117" s="87"/>
      <c r="FN117" s="87"/>
      <c r="FO117" s="87"/>
      <c r="FP117" s="87"/>
      <c r="FQ117" s="87"/>
      <c r="FR117" s="87"/>
      <c r="FS117" s="87"/>
      <c r="FT117" s="87"/>
      <c r="FU117" s="87"/>
      <c r="FV117" s="87"/>
      <c r="FW117" s="87"/>
      <c r="FX117" s="87"/>
      <c r="FY117" s="87"/>
      <c r="FZ117" s="87"/>
      <c r="GA117" s="87"/>
      <c r="GB117" s="87"/>
      <c r="GC117" s="87"/>
      <c r="GD117" s="87"/>
      <c r="GE117" s="87"/>
      <c r="GF117" s="87"/>
      <c r="GG117" s="87"/>
      <c r="GH117" s="87"/>
      <c r="GI117" s="87"/>
      <c r="GJ117" s="87"/>
      <c r="GK117" s="87"/>
      <c r="GL117" s="87"/>
      <c r="GM117" s="87"/>
      <c r="GN117" s="87"/>
      <c r="GO117" s="87"/>
      <c r="GP117" s="87"/>
      <c r="GQ117" s="87"/>
      <c r="GR117" s="87"/>
      <c r="GS117" s="87"/>
      <c r="GT117" s="87"/>
      <c r="GU117" s="87"/>
      <c r="GV117" s="87"/>
      <c r="GW117" s="87"/>
      <c r="GX117" s="87"/>
      <c r="GY117" s="87"/>
      <c r="GZ117" s="87"/>
      <c r="HA117" s="87"/>
    </row>
    <row r="118" spans="1:209" s="125" customFormat="1">
      <c r="A118" s="121"/>
      <c r="B118" s="67"/>
      <c r="C118" s="121"/>
      <c r="D118" s="121"/>
      <c r="E118" s="121"/>
      <c r="F118" s="121"/>
      <c r="G118" s="121"/>
      <c r="H118" s="121"/>
      <c r="I118" s="121"/>
      <c r="J118" s="121"/>
      <c r="K118" s="123"/>
      <c r="L118" s="123"/>
      <c r="M118" s="121"/>
      <c r="N118" s="121"/>
      <c r="O118" s="121"/>
      <c r="P118" s="121"/>
      <c r="Q118" s="121"/>
      <c r="R118" s="121"/>
      <c r="S118" s="123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</row>
    <row r="119" spans="1:209" s="125" customFormat="1">
      <c r="A119" s="121"/>
      <c r="B119" s="67"/>
      <c r="C119" s="121"/>
      <c r="D119" s="121"/>
      <c r="E119" s="121"/>
      <c r="F119" s="121"/>
      <c r="G119" s="121"/>
      <c r="H119" s="121"/>
      <c r="I119" s="121"/>
      <c r="J119" s="121"/>
      <c r="K119" s="123"/>
      <c r="L119" s="123"/>
      <c r="M119" s="121"/>
      <c r="N119" s="121"/>
      <c r="O119" s="121"/>
      <c r="P119" s="121"/>
      <c r="Q119" s="121"/>
      <c r="R119" s="121"/>
      <c r="S119" s="123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</row>
    <row r="120" spans="1:209" s="125" customFormat="1">
      <c r="A120" s="121"/>
      <c r="B120" s="67"/>
      <c r="C120" s="121"/>
      <c r="D120" s="121"/>
      <c r="E120" s="121"/>
      <c r="F120" s="121"/>
      <c r="G120" s="121"/>
      <c r="H120" s="121"/>
      <c r="I120" s="121"/>
      <c r="J120" s="121"/>
      <c r="K120" s="123"/>
      <c r="L120" s="123"/>
      <c r="M120" s="121"/>
      <c r="N120" s="121"/>
      <c r="O120" s="121"/>
      <c r="P120" s="121"/>
      <c r="Q120" s="121"/>
      <c r="R120" s="121"/>
      <c r="S120" s="123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  <c r="EK120" s="87"/>
      <c r="EL120" s="87"/>
      <c r="EM120" s="87"/>
      <c r="EN120" s="87"/>
      <c r="EO120" s="87"/>
      <c r="EP120" s="87"/>
      <c r="EQ120" s="87"/>
      <c r="ER120" s="87"/>
      <c r="ES120" s="87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  <c r="FF120" s="87"/>
      <c r="FG120" s="87"/>
      <c r="FH120" s="87"/>
      <c r="FI120" s="87"/>
      <c r="FJ120" s="87"/>
      <c r="FK120" s="87"/>
      <c r="FL120" s="87"/>
      <c r="FM120" s="87"/>
      <c r="FN120" s="87"/>
      <c r="FO120" s="87"/>
      <c r="FP120" s="87"/>
      <c r="FQ120" s="87"/>
      <c r="FR120" s="87"/>
      <c r="FS120" s="87"/>
      <c r="FT120" s="87"/>
      <c r="FU120" s="87"/>
      <c r="FV120" s="87"/>
      <c r="FW120" s="87"/>
      <c r="FX120" s="87"/>
      <c r="FY120" s="87"/>
      <c r="FZ120" s="87"/>
      <c r="GA120" s="87"/>
      <c r="GB120" s="87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87"/>
      <c r="GN120" s="87"/>
      <c r="GO120" s="87"/>
      <c r="GP120" s="87"/>
      <c r="GQ120" s="87"/>
      <c r="GR120" s="87"/>
      <c r="GS120" s="87"/>
      <c r="GT120" s="87"/>
      <c r="GU120" s="87"/>
      <c r="GV120" s="87"/>
      <c r="GW120" s="87"/>
      <c r="GX120" s="87"/>
      <c r="GY120" s="87"/>
      <c r="GZ120" s="87"/>
      <c r="HA120" s="87"/>
    </row>
    <row r="121" spans="1:209" s="125" customFormat="1">
      <c r="A121" s="121"/>
      <c r="B121" s="67"/>
      <c r="C121" s="121"/>
      <c r="D121" s="121"/>
      <c r="E121" s="121"/>
      <c r="F121" s="121"/>
      <c r="G121" s="121"/>
      <c r="H121" s="121"/>
      <c r="I121" s="121"/>
      <c r="J121" s="121"/>
      <c r="K121" s="123"/>
      <c r="L121" s="123"/>
      <c r="M121" s="121"/>
      <c r="N121" s="121"/>
      <c r="O121" s="121"/>
      <c r="P121" s="121"/>
      <c r="Q121" s="121"/>
      <c r="R121" s="121"/>
      <c r="S121" s="123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</row>
    <row r="122" spans="1:209" s="125" customFormat="1">
      <c r="A122" s="121"/>
      <c r="B122" s="67"/>
      <c r="C122" s="121"/>
      <c r="D122" s="121"/>
      <c r="E122" s="121"/>
      <c r="F122" s="121"/>
      <c r="G122" s="121"/>
      <c r="H122" s="121"/>
      <c r="I122" s="121"/>
      <c r="J122" s="121"/>
      <c r="K122" s="123"/>
      <c r="L122" s="123"/>
      <c r="M122" s="121"/>
      <c r="N122" s="121"/>
      <c r="O122" s="121"/>
      <c r="P122" s="121"/>
      <c r="Q122" s="121"/>
      <c r="R122" s="121"/>
      <c r="S122" s="123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  <c r="EK122" s="87"/>
      <c r="EL122" s="87"/>
      <c r="EM122" s="87"/>
      <c r="EN122" s="87"/>
      <c r="EO122" s="87"/>
      <c r="EP122" s="87"/>
      <c r="EQ122" s="87"/>
      <c r="ER122" s="87"/>
      <c r="ES122" s="87"/>
      <c r="ET122" s="87"/>
      <c r="EU122" s="87"/>
      <c r="EV122" s="87"/>
      <c r="EW122" s="87"/>
      <c r="EX122" s="87"/>
      <c r="EY122" s="87"/>
      <c r="EZ122" s="87"/>
      <c r="FA122" s="87"/>
      <c r="FB122" s="87"/>
      <c r="FC122" s="87"/>
      <c r="FD122" s="87"/>
      <c r="FE122" s="87"/>
      <c r="FF122" s="87"/>
      <c r="FG122" s="87"/>
      <c r="FH122" s="87"/>
      <c r="FI122" s="87"/>
      <c r="FJ122" s="87"/>
      <c r="FK122" s="87"/>
      <c r="FL122" s="87"/>
      <c r="FM122" s="87"/>
      <c r="FN122" s="87"/>
      <c r="FO122" s="87"/>
      <c r="FP122" s="87"/>
      <c r="FQ122" s="87"/>
      <c r="FR122" s="87"/>
      <c r="FS122" s="87"/>
      <c r="FT122" s="87"/>
      <c r="FU122" s="87"/>
      <c r="FV122" s="87"/>
      <c r="FW122" s="87"/>
      <c r="FX122" s="87"/>
      <c r="FY122" s="87"/>
      <c r="FZ122" s="87"/>
      <c r="GA122" s="87"/>
      <c r="GB122" s="87"/>
      <c r="GC122" s="87"/>
      <c r="GD122" s="87"/>
      <c r="GE122" s="87"/>
      <c r="GF122" s="87"/>
      <c r="GG122" s="87"/>
      <c r="GH122" s="87"/>
      <c r="GI122" s="87"/>
      <c r="GJ122" s="87"/>
      <c r="GK122" s="87"/>
      <c r="GL122" s="87"/>
      <c r="GM122" s="87"/>
      <c r="GN122" s="87"/>
      <c r="GO122" s="87"/>
      <c r="GP122" s="87"/>
      <c r="GQ122" s="87"/>
      <c r="GR122" s="87"/>
      <c r="GS122" s="87"/>
      <c r="GT122" s="87"/>
      <c r="GU122" s="87"/>
      <c r="GV122" s="87"/>
      <c r="GW122" s="87"/>
      <c r="GX122" s="87"/>
      <c r="GY122" s="87"/>
      <c r="GZ122" s="87"/>
      <c r="HA122" s="87"/>
    </row>
    <row r="123" spans="1:209" s="125" customFormat="1">
      <c r="A123" s="121"/>
      <c r="B123" s="67"/>
      <c r="C123" s="121"/>
      <c r="D123" s="121"/>
      <c r="E123" s="121"/>
      <c r="F123" s="121"/>
      <c r="G123" s="121"/>
      <c r="H123" s="121"/>
      <c r="I123" s="121"/>
      <c r="J123" s="121"/>
      <c r="K123" s="123"/>
      <c r="L123" s="123"/>
      <c r="M123" s="121"/>
      <c r="N123" s="121"/>
      <c r="O123" s="121"/>
      <c r="P123" s="121"/>
      <c r="Q123" s="121"/>
      <c r="R123" s="121"/>
      <c r="S123" s="123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  <c r="EK123" s="87"/>
      <c r="EL123" s="87"/>
      <c r="EM123" s="87"/>
      <c r="EN123" s="87"/>
      <c r="EO123" s="87"/>
      <c r="EP123" s="87"/>
      <c r="EQ123" s="87"/>
      <c r="ER123" s="87"/>
      <c r="ES123" s="87"/>
      <c r="ET123" s="87"/>
      <c r="EU123" s="87"/>
      <c r="EV123" s="87"/>
      <c r="EW123" s="87"/>
      <c r="EX123" s="87"/>
      <c r="EY123" s="87"/>
      <c r="EZ123" s="87"/>
      <c r="FA123" s="87"/>
      <c r="FB123" s="87"/>
      <c r="FC123" s="87"/>
      <c r="FD123" s="87"/>
      <c r="FE123" s="87"/>
      <c r="FF123" s="87"/>
      <c r="FG123" s="87"/>
      <c r="FH123" s="87"/>
      <c r="FI123" s="87"/>
      <c r="FJ123" s="87"/>
      <c r="FK123" s="87"/>
      <c r="FL123" s="87"/>
      <c r="FM123" s="87"/>
      <c r="FN123" s="87"/>
      <c r="FO123" s="87"/>
      <c r="FP123" s="87"/>
      <c r="FQ123" s="87"/>
      <c r="FR123" s="87"/>
      <c r="FS123" s="87"/>
      <c r="FT123" s="87"/>
      <c r="FU123" s="87"/>
      <c r="FV123" s="87"/>
      <c r="FW123" s="87"/>
      <c r="FX123" s="87"/>
      <c r="FY123" s="87"/>
      <c r="FZ123" s="87"/>
      <c r="GA123" s="87"/>
      <c r="GB123" s="87"/>
      <c r="GC123" s="87"/>
      <c r="GD123" s="87"/>
      <c r="GE123" s="87"/>
      <c r="GF123" s="87"/>
      <c r="GG123" s="87"/>
      <c r="GH123" s="87"/>
      <c r="GI123" s="87"/>
      <c r="GJ123" s="87"/>
      <c r="GK123" s="87"/>
      <c r="GL123" s="87"/>
      <c r="GM123" s="87"/>
      <c r="GN123" s="87"/>
      <c r="GO123" s="87"/>
      <c r="GP123" s="87"/>
      <c r="GQ123" s="87"/>
      <c r="GR123" s="87"/>
      <c r="GS123" s="87"/>
      <c r="GT123" s="87"/>
      <c r="GU123" s="87"/>
      <c r="GV123" s="87"/>
      <c r="GW123" s="87"/>
      <c r="GX123" s="87"/>
      <c r="GY123" s="87"/>
      <c r="GZ123" s="87"/>
      <c r="HA123" s="87"/>
    </row>
    <row r="124" spans="1:209" s="125" customFormat="1">
      <c r="A124" s="121"/>
      <c r="B124" s="67"/>
      <c r="C124" s="121"/>
      <c r="D124" s="121"/>
      <c r="E124" s="121"/>
      <c r="F124" s="121"/>
      <c r="G124" s="121"/>
      <c r="H124" s="121"/>
      <c r="I124" s="121"/>
      <c r="J124" s="121"/>
      <c r="K124" s="123"/>
      <c r="L124" s="123"/>
      <c r="M124" s="121"/>
      <c r="N124" s="121"/>
      <c r="O124" s="121"/>
      <c r="P124" s="121"/>
      <c r="Q124" s="121"/>
      <c r="R124" s="121"/>
      <c r="S124" s="123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  <c r="EK124" s="87"/>
      <c r="EL124" s="87"/>
      <c r="EM124" s="87"/>
      <c r="EN124" s="87"/>
      <c r="EO124" s="87"/>
      <c r="EP124" s="87"/>
      <c r="EQ124" s="87"/>
      <c r="ER124" s="87"/>
      <c r="ES124" s="87"/>
      <c r="ET124" s="87"/>
      <c r="EU124" s="87"/>
      <c r="EV124" s="87"/>
      <c r="EW124" s="87"/>
      <c r="EX124" s="87"/>
      <c r="EY124" s="87"/>
      <c r="EZ124" s="87"/>
      <c r="FA124" s="87"/>
      <c r="FB124" s="87"/>
      <c r="FC124" s="87"/>
      <c r="FD124" s="87"/>
      <c r="FE124" s="87"/>
      <c r="FF124" s="87"/>
      <c r="FG124" s="87"/>
      <c r="FH124" s="87"/>
      <c r="FI124" s="87"/>
      <c r="FJ124" s="87"/>
      <c r="FK124" s="87"/>
      <c r="FL124" s="87"/>
      <c r="FM124" s="87"/>
      <c r="FN124" s="87"/>
      <c r="FO124" s="87"/>
      <c r="FP124" s="87"/>
      <c r="FQ124" s="87"/>
      <c r="FR124" s="87"/>
      <c r="FS124" s="87"/>
      <c r="FT124" s="87"/>
      <c r="FU124" s="87"/>
      <c r="FV124" s="87"/>
      <c r="FW124" s="87"/>
      <c r="FX124" s="87"/>
      <c r="FY124" s="87"/>
      <c r="FZ124" s="87"/>
      <c r="GA124" s="87"/>
      <c r="GB124" s="87"/>
      <c r="GC124" s="87"/>
      <c r="GD124" s="87"/>
      <c r="GE124" s="87"/>
      <c r="GF124" s="87"/>
      <c r="GG124" s="87"/>
      <c r="GH124" s="87"/>
      <c r="GI124" s="87"/>
      <c r="GJ124" s="87"/>
      <c r="GK124" s="87"/>
      <c r="GL124" s="87"/>
      <c r="GM124" s="87"/>
      <c r="GN124" s="87"/>
      <c r="GO124" s="87"/>
      <c r="GP124" s="87"/>
      <c r="GQ124" s="87"/>
      <c r="GR124" s="87"/>
      <c r="GS124" s="87"/>
      <c r="GT124" s="87"/>
      <c r="GU124" s="87"/>
      <c r="GV124" s="87"/>
      <c r="GW124" s="87"/>
      <c r="GX124" s="87"/>
      <c r="GY124" s="87"/>
      <c r="GZ124" s="87"/>
      <c r="HA124" s="87"/>
    </row>
    <row r="125" spans="1:209" s="125" customFormat="1">
      <c r="A125" s="121"/>
      <c r="B125" s="67"/>
      <c r="C125" s="121"/>
      <c r="D125" s="121"/>
      <c r="E125" s="121"/>
      <c r="F125" s="121"/>
      <c r="G125" s="121"/>
      <c r="H125" s="121"/>
      <c r="I125" s="121"/>
      <c r="J125" s="121"/>
      <c r="K125" s="123"/>
      <c r="L125" s="123"/>
      <c r="M125" s="121"/>
      <c r="N125" s="121"/>
      <c r="O125" s="121"/>
      <c r="P125" s="121"/>
      <c r="Q125" s="121"/>
      <c r="R125" s="121"/>
      <c r="S125" s="123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</row>
    <row r="126" spans="1:209" s="125" customFormat="1">
      <c r="A126" s="121"/>
      <c r="B126" s="67"/>
      <c r="C126" s="121"/>
      <c r="D126" s="121"/>
      <c r="E126" s="121"/>
      <c r="F126" s="121"/>
      <c r="G126" s="121"/>
      <c r="H126" s="121"/>
      <c r="I126" s="121"/>
      <c r="J126" s="121"/>
      <c r="K126" s="123"/>
      <c r="L126" s="123"/>
      <c r="M126" s="121"/>
      <c r="N126" s="121"/>
      <c r="O126" s="121"/>
      <c r="P126" s="121"/>
      <c r="Q126" s="121"/>
      <c r="R126" s="121"/>
      <c r="S126" s="123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7"/>
      <c r="EW126" s="87"/>
      <c r="EX126" s="87"/>
      <c r="EY126" s="87"/>
      <c r="EZ126" s="87"/>
      <c r="FA126" s="87"/>
      <c r="FB126" s="87"/>
      <c r="FC126" s="87"/>
      <c r="FD126" s="87"/>
      <c r="FE126" s="87"/>
      <c r="FF126" s="87"/>
      <c r="FG126" s="87"/>
      <c r="FH126" s="87"/>
      <c r="FI126" s="87"/>
      <c r="FJ126" s="87"/>
      <c r="FK126" s="87"/>
      <c r="FL126" s="87"/>
      <c r="FM126" s="87"/>
      <c r="FN126" s="87"/>
      <c r="FO126" s="87"/>
      <c r="FP126" s="87"/>
      <c r="FQ126" s="87"/>
      <c r="FR126" s="87"/>
      <c r="FS126" s="87"/>
      <c r="FT126" s="87"/>
      <c r="FU126" s="87"/>
      <c r="FV126" s="87"/>
      <c r="FW126" s="87"/>
      <c r="FX126" s="87"/>
      <c r="FY126" s="87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  <c r="GO126" s="87"/>
      <c r="GP126" s="87"/>
      <c r="GQ126" s="87"/>
      <c r="GR126" s="87"/>
      <c r="GS126" s="87"/>
      <c r="GT126" s="87"/>
      <c r="GU126" s="87"/>
      <c r="GV126" s="87"/>
      <c r="GW126" s="87"/>
      <c r="GX126" s="87"/>
      <c r="GY126" s="87"/>
      <c r="GZ126" s="87"/>
      <c r="HA126" s="87"/>
    </row>
    <row r="127" spans="1:209" s="125" customFormat="1">
      <c r="A127" s="121"/>
      <c r="B127" s="67"/>
      <c r="C127" s="121"/>
      <c r="D127" s="121"/>
      <c r="E127" s="121"/>
      <c r="F127" s="121"/>
      <c r="G127" s="121"/>
      <c r="H127" s="121"/>
      <c r="I127" s="121"/>
      <c r="J127" s="121"/>
      <c r="K127" s="123"/>
      <c r="L127" s="123"/>
      <c r="M127" s="121"/>
      <c r="N127" s="121"/>
      <c r="O127" s="121"/>
      <c r="P127" s="121"/>
      <c r="Q127" s="121"/>
      <c r="R127" s="121"/>
      <c r="S127" s="123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  <c r="EK127" s="87"/>
      <c r="EL127" s="87"/>
      <c r="EM127" s="87"/>
      <c r="EN127" s="87"/>
      <c r="EO127" s="87"/>
      <c r="EP127" s="87"/>
      <c r="EQ127" s="87"/>
      <c r="ER127" s="87"/>
      <c r="ES127" s="87"/>
      <c r="ET127" s="87"/>
      <c r="EU127" s="87"/>
      <c r="EV127" s="87"/>
      <c r="EW127" s="87"/>
      <c r="EX127" s="87"/>
      <c r="EY127" s="87"/>
      <c r="EZ127" s="87"/>
      <c r="FA127" s="87"/>
      <c r="FB127" s="87"/>
      <c r="FC127" s="87"/>
      <c r="FD127" s="87"/>
      <c r="FE127" s="87"/>
      <c r="FF127" s="87"/>
      <c r="FG127" s="87"/>
      <c r="FH127" s="87"/>
      <c r="FI127" s="87"/>
      <c r="FJ127" s="87"/>
      <c r="FK127" s="87"/>
      <c r="FL127" s="87"/>
      <c r="FM127" s="87"/>
      <c r="FN127" s="87"/>
      <c r="FO127" s="87"/>
      <c r="FP127" s="87"/>
      <c r="FQ127" s="87"/>
      <c r="FR127" s="87"/>
      <c r="FS127" s="87"/>
      <c r="FT127" s="87"/>
      <c r="FU127" s="87"/>
      <c r="FV127" s="87"/>
      <c r="FW127" s="87"/>
      <c r="FX127" s="87"/>
      <c r="FY127" s="87"/>
      <c r="FZ127" s="87"/>
      <c r="GA127" s="87"/>
      <c r="GB127" s="87"/>
      <c r="GC127" s="87"/>
      <c r="GD127" s="87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  <c r="GO127" s="87"/>
      <c r="GP127" s="87"/>
      <c r="GQ127" s="87"/>
      <c r="GR127" s="87"/>
      <c r="GS127" s="87"/>
      <c r="GT127" s="87"/>
      <c r="GU127" s="87"/>
      <c r="GV127" s="87"/>
      <c r="GW127" s="87"/>
      <c r="GX127" s="87"/>
      <c r="GY127" s="87"/>
      <c r="GZ127" s="87"/>
      <c r="HA127" s="87"/>
    </row>
    <row r="128" spans="1:209" s="125" customFormat="1">
      <c r="A128" s="121"/>
      <c r="B128" s="67"/>
      <c r="C128" s="121"/>
      <c r="D128" s="121"/>
      <c r="E128" s="121"/>
      <c r="F128" s="121"/>
      <c r="G128" s="121"/>
      <c r="H128" s="121"/>
      <c r="I128" s="121"/>
      <c r="J128" s="121"/>
      <c r="K128" s="123"/>
      <c r="L128" s="123"/>
      <c r="M128" s="121"/>
      <c r="N128" s="121"/>
      <c r="O128" s="121"/>
      <c r="P128" s="121"/>
      <c r="Q128" s="121"/>
      <c r="R128" s="121"/>
      <c r="S128" s="123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</row>
    <row r="129" spans="1:209" s="125" customFormat="1">
      <c r="A129" s="121"/>
      <c r="B129" s="67"/>
      <c r="C129" s="121"/>
      <c r="D129" s="121"/>
      <c r="E129" s="121"/>
      <c r="F129" s="121"/>
      <c r="G129" s="121"/>
      <c r="H129" s="121"/>
      <c r="I129" s="121"/>
      <c r="J129" s="121"/>
      <c r="K129" s="123"/>
      <c r="L129" s="123"/>
      <c r="M129" s="121"/>
      <c r="N129" s="121"/>
      <c r="O129" s="121"/>
      <c r="P129" s="121"/>
      <c r="Q129" s="121"/>
      <c r="R129" s="121"/>
      <c r="S129" s="123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</row>
    <row r="130" spans="1:209" s="125" customFormat="1">
      <c r="A130" s="121"/>
      <c r="B130" s="67"/>
      <c r="C130" s="121"/>
      <c r="D130" s="121"/>
      <c r="E130" s="121"/>
      <c r="F130" s="121"/>
      <c r="G130" s="121"/>
      <c r="H130" s="121"/>
      <c r="I130" s="121"/>
      <c r="J130" s="121"/>
      <c r="K130" s="123"/>
      <c r="L130" s="123"/>
      <c r="M130" s="121"/>
      <c r="N130" s="121"/>
      <c r="O130" s="121"/>
      <c r="P130" s="121"/>
      <c r="Q130" s="121"/>
      <c r="R130" s="121"/>
      <c r="S130" s="123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  <c r="EK130" s="87"/>
      <c r="EL130" s="87"/>
      <c r="EM130" s="87"/>
      <c r="EN130" s="87"/>
      <c r="EO130" s="87"/>
      <c r="EP130" s="87"/>
      <c r="EQ130" s="87"/>
      <c r="ER130" s="87"/>
      <c r="ES130" s="87"/>
      <c r="ET130" s="87"/>
      <c r="EU130" s="87"/>
      <c r="EV130" s="87"/>
      <c r="EW130" s="87"/>
      <c r="EX130" s="87"/>
      <c r="EY130" s="87"/>
      <c r="EZ130" s="87"/>
      <c r="FA130" s="87"/>
      <c r="FB130" s="87"/>
      <c r="FC130" s="87"/>
      <c r="FD130" s="87"/>
      <c r="FE130" s="87"/>
      <c r="FF130" s="87"/>
      <c r="FG130" s="87"/>
      <c r="FH130" s="87"/>
      <c r="FI130" s="87"/>
      <c r="FJ130" s="87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</row>
    <row r="131" spans="1:209" s="125" customFormat="1">
      <c r="A131" s="121"/>
      <c r="B131" s="67"/>
      <c r="C131" s="121"/>
      <c r="D131" s="121"/>
      <c r="E131" s="121"/>
      <c r="F131" s="121"/>
      <c r="G131" s="121"/>
      <c r="H131" s="121"/>
      <c r="I131" s="121"/>
      <c r="J131" s="121"/>
      <c r="K131" s="123"/>
      <c r="L131" s="123"/>
      <c r="M131" s="121"/>
      <c r="N131" s="121"/>
      <c r="O131" s="121"/>
      <c r="P131" s="121"/>
      <c r="Q131" s="121"/>
      <c r="R131" s="121"/>
      <c r="S131" s="123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</row>
    <row r="132" spans="1:209" s="125" customFormat="1">
      <c r="A132" s="121"/>
      <c r="B132" s="67"/>
      <c r="C132" s="121"/>
      <c r="D132" s="121"/>
      <c r="E132" s="121"/>
      <c r="F132" s="121"/>
      <c r="G132" s="121"/>
      <c r="H132" s="121"/>
      <c r="I132" s="121"/>
      <c r="J132" s="121"/>
      <c r="K132" s="123"/>
      <c r="L132" s="123"/>
      <c r="M132" s="121"/>
      <c r="N132" s="121"/>
      <c r="O132" s="121"/>
      <c r="P132" s="121"/>
      <c r="Q132" s="121"/>
      <c r="R132" s="121"/>
      <c r="S132" s="123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  <c r="EK132" s="87"/>
      <c r="EL132" s="87"/>
      <c r="EM132" s="87"/>
      <c r="EN132" s="87"/>
      <c r="EO132" s="87"/>
      <c r="EP132" s="87"/>
      <c r="EQ132" s="87"/>
      <c r="ER132" s="87"/>
      <c r="ES132" s="87"/>
      <c r="ET132" s="87"/>
      <c r="EU132" s="87"/>
      <c r="EV132" s="87"/>
      <c r="EW132" s="87"/>
      <c r="EX132" s="87"/>
      <c r="EY132" s="87"/>
      <c r="EZ132" s="87"/>
      <c r="FA132" s="87"/>
      <c r="FB132" s="87"/>
      <c r="FC132" s="87"/>
      <c r="FD132" s="87"/>
      <c r="FE132" s="87"/>
      <c r="FF132" s="87"/>
      <c r="FG132" s="87"/>
      <c r="FH132" s="87"/>
      <c r="FI132" s="87"/>
      <c r="FJ132" s="87"/>
      <c r="FK132" s="87"/>
      <c r="FL132" s="87"/>
      <c r="FM132" s="87"/>
      <c r="FN132" s="87"/>
      <c r="FO132" s="87"/>
      <c r="FP132" s="87"/>
      <c r="FQ132" s="87"/>
      <c r="FR132" s="87"/>
      <c r="FS132" s="87"/>
      <c r="FT132" s="87"/>
      <c r="FU132" s="87"/>
      <c r="FV132" s="87"/>
      <c r="FW132" s="87"/>
      <c r="FX132" s="87"/>
      <c r="FY132" s="87"/>
      <c r="FZ132" s="87"/>
      <c r="GA132" s="87"/>
      <c r="GB132" s="87"/>
      <c r="GC132" s="87"/>
      <c r="GD132" s="87"/>
      <c r="GE132" s="87"/>
      <c r="GF132" s="87"/>
      <c r="GG132" s="87"/>
      <c r="GH132" s="87"/>
      <c r="GI132" s="87"/>
      <c r="GJ132" s="87"/>
      <c r="GK132" s="87"/>
      <c r="GL132" s="87"/>
      <c r="GM132" s="87"/>
      <c r="GN132" s="87"/>
      <c r="GO132" s="87"/>
      <c r="GP132" s="87"/>
      <c r="GQ132" s="87"/>
      <c r="GR132" s="87"/>
      <c r="GS132" s="87"/>
      <c r="GT132" s="87"/>
      <c r="GU132" s="87"/>
      <c r="GV132" s="87"/>
      <c r="GW132" s="87"/>
      <c r="GX132" s="87"/>
      <c r="GY132" s="87"/>
      <c r="GZ132" s="87"/>
      <c r="HA132" s="87"/>
    </row>
    <row r="133" spans="1:209" s="125" customFormat="1">
      <c r="A133" s="121"/>
      <c r="B133" s="67"/>
      <c r="C133" s="121"/>
      <c r="D133" s="121"/>
      <c r="E133" s="121"/>
      <c r="F133" s="121"/>
      <c r="G133" s="121"/>
      <c r="H133" s="121"/>
      <c r="I133" s="121"/>
      <c r="J133" s="121"/>
      <c r="K133" s="123"/>
      <c r="L133" s="123"/>
      <c r="M133" s="121"/>
      <c r="N133" s="121"/>
      <c r="O133" s="121"/>
      <c r="P133" s="121"/>
      <c r="Q133" s="121"/>
      <c r="R133" s="121"/>
      <c r="S133" s="123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  <c r="EK133" s="87"/>
      <c r="EL133" s="87"/>
      <c r="EM133" s="87"/>
      <c r="EN133" s="87"/>
      <c r="EO133" s="87"/>
      <c r="EP133" s="87"/>
      <c r="EQ133" s="87"/>
      <c r="ER133" s="87"/>
      <c r="ES133" s="87"/>
      <c r="ET133" s="87"/>
      <c r="EU133" s="87"/>
      <c r="EV133" s="87"/>
      <c r="EW133" s="87"/>
      <c r="EX133" s="87"/>
      <c r="EY133" s="87"/>
      <c r="EZ133" s="87"/>
      <c r="FA133" s="87"/>
      <c r="FB133" s="87"/>
      <c r="FC133" s="87"/>
      <c r="FD133" s="87"/>
      <c r="FE133" s="87"/>
      <c r="FF133" s="87"/>
      <c r="FG133" s="87"/>
      <c r="FH133" s="87"/>
      <c r="FI133" s="87"/>
      <c r="FJ133" s="87"/>
      <c r="FK133" s="87"/>
      <c r="FL133" s="87"/>
      <c r="FM133" s="87"/>
      <c r="FN133" s="87"/>
      <c r="FO133" s="87"/>
      <c r="FP133" s="87"/>
      <c r="FQ133" s="87"/>
      <c r="FR133" s="87"/>
      <c r="FS133" s="87"/>
      <c r="FT133" s="87"/>
      <c r="FU133" s="87"/>
      <c r="FV133" s="87"/>
      <c r="FW133" s="87"/>
      <c r="FX133" s="87"/>
      <c r="FY133" s="87"/>
      <c r="FZ133" s="87"/>
      <c r="GA133" s="87"/>
      <c r="GB133" s="87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87"/>
      <c r="GN133" s="87"/>
      <c r="GO133" s="87"/>
      <c r="GP133" s="87"/>
      <c r="GQ133" s="87"/>
      <c r="GR133" s="87"/>
      <c r="GS133" s="87"/>
      <c r="GT133" s="87"/>
      <c r="GU133" s="87"/>
      <c r="GV133" s="87"/>
      <c r="GW133" s="87"/>
      <c r="GX133" s="87"/>
      <c r="GY133" s="87"/>
      <c r="GZ133" s="87"/>
      <c r="HA133" s="87"/>
    </row>
    <row r="134" spans="1:209" s="125" customFormat="1">
      <c r="A134" s="121"/>
      <c r="B134" s="67"/>
      <c r="C134" s="121"/>
      <c r="D134" s="121"/>
      <c r="E134" s="121"/>
      <c r="F134" s="121"/>
      <c r="G134" s="121"/>
      <c r="H134" s="121"/>
      <c r="I134" s="121"/>
      <c r="J134" s="121"/>
      <c r="K134" s="123"/>
      <c r="L134" s="123"/>
      <c r="M134" s="121"/>
      <c r="N134" s="121"/>
      <c r="O134" s="121"/>
      <c r="P134" s="121"/>
      <c r="Q134" s="121"/>
      <c r="R134" s="121"/>
      <c r="S134" s="123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  <c r="EK134" s="87"/>
      <c r="EL134" s="87"/>
      <c r="EM134" s="87"/>
      <c r="EN134" s="87"/>
      <c r="EO134" s="87"/>
      <c r="EP134" s="87"/>
      <c r="EQ134" s="87"/>
      <c r="ER134" s="87"/>
      <c r="ES134" s="87"/>
      <c r="ET134" s="87"/>
      <c r="EU134" s="87"/>
      <c r="EV134" s="87"/>
      <c r="EW134" s="87"/>
      <c r="EX134" s="87"/>
      <c r="EY134" s="87"/>
      <c r="EZ134" s="87"/>
      <c r="FA134" s="87"/>
      <c r="FB134" s="87"/>
      <c r="FC134" s="87"/>
      <c r="FD134" s="87"/>
      <c r="FE134" s="87"/>
      <c r="FF134" s="87"/>
      <c r="FG134" s="87"/>
      <c r="FH134" s="87"/>
      <c r="FI134" s="87"/>
      <c r="FJ134" s="87"/>
      <c r="FK134" s="87"/>
      <c r="FL134" s="87"/>
      <c r="FM134" s="87"/>
      <c r="FN134" s="87"/>
      <c r="FO134" s="87"/>
      <c r="FP134" s="87"/>
      <c r="FQ134" s="87"/>
      <c r="FR134" s="87"/>
      <c r="FS134" s="87"/>
      <c r="FT134" s="87"/>
      <c r="FU134" s="87"/>
      <c r="FV134" s="87"/>
      <c r="FW134" s="87"/>
      <c r="FX134" s="87"/>
      <c r="FY134" s="87"/>
      <c r="FZ134" s="87"/>
      <c r="GA134" s="87"/>
      <c r="GB134" s="87"/>
      <c r="GC134" s="87"/>
      <c r="GD134" s="87"/>
      <c r="GE134" s="87"/>
      <c r="GF134" s="87"/>
      <c r="GG134" s="87"/>
      <c r="GH134" s="87"/>
      <c r="GI134" s="87"/>
      <c r="GJ134" s="87"/>
      <c r="GK134" s="87"/>
      <c r="GL134" s="87"/>
      <c r="GM134" s="87"/>
      <c r="GN134" s="87"/>
      <c r="GO134" s="87"/>
      <c r="GP134" s="87"/>
      <c r="GQ134" s="87"/>
      <c r="GR134" s="87"/>
      <c r="GS134" s="87"/>
      <c r="GT134" s="87"/>
      <c r="GU134" s="87"/>
      <c r="GV134" s="87"/>
      <c r="GW134" s="87"/>
      <c r="GX134" s="87"/>
      <c r="GY134" s="87"/>
      <c r="GZ134" s="87"/>
      <c r="HA134" s="87"/>
    </row>
    <row r="135" spans="1:209" s="125" customFormat="1">
      <c r="A135" s="121"/>
      <c r="B135" s="67"/>
      <c r="C135" s="121"/>
      <c r="D135" s="121"/>
      <c r="E135" s="121"/>
      <c r="F135" s="121"/>
      <c r="G135" s="121"/>
      <c r="H135" s="121"/>
      <c r="I135" s="121"/>
      <c r="J135" s="121"/>
      <c r="K135" s="123"/>
      <c r="L135" s="123"/>
      <c r="M135" s="121"/>
      <c r="N135" s="121"/>
      <c r="O135" s="121"/>
      <c r="P135" s="121"/>
      <c r="Q135" s="121"/>
      <c r="R135" s="121"/>
      <c r="S135" s="123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</row>
    <row r="136" spans="1:209" s="125" customFormat="1">
      <c r="A136" s="121"/>
      <c r="B136" s="67"/>
      <c r="C136" s="121"/>
      <c r="D136" s="121"/>
      <c r="E136" s="121"/>
      <c r="F136" s="121"/>
      <c r="G136" s="121"/>
      <c r="H136" s="121"/>
      <c r="I136" s="121"/>
      <c r="J136" s="121"/>
      <c r="K136" s="123"/>
      <c r="L136" s="123"/>
      <c r="M136" s="121"/>
      <c r="N136" s="121"/>
      <c r="O136" s="121"/>
      <c r="P136" s="121"/>
      <c r="Q136" s="121"/>
      <c r="R136" s="121"/>
      <c r="S136" s="123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</row>
    <row r="137" spans="1:209" s="125" customFormat="1">
      <c r="A137" s="121"/>
      <c r="B137" s="67"/>
      <c r="C137" s="121"/>
      <c r="D137" s="121"/>
      <c r="E137" s="121"/>
      <c r="F137" s="121"/>
      <c r="G137" s="121"/>
      <c r="H137" s="121"/>
      <c r="I137" s="121"/>
      <c r="J137" s="121"/>
      <c r="K137" s="123"/>
      <c r="L137" s="123"/>
      <c r="M137" s="121"/>
      <c r="N137" s="121"/>
      <c r="O137" s="121"/>
      <c r="P137" s="121"/>
      <c r="Q137" s="121"/>
      <c r="R137" s="121"/>
      <c r="S137" s="123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</row>
    <row r="138" spans="1:209" s="125" customFormat="1">
      <c r="A138" s="121"/>
      <c r="B138" s="67"/>
      <c r="C138" s="121"/>
      <c r="D138" s="121"/>
      <c r="E138" s="121"/>
      <c r="F138" s="121"/>
      <c r="G138" s="121"/>
      <c r="H138" s="121"/>
      <c r="I138" s="121"/>
      <c r="J138" s="121"/>
      <c r="K138" s="123"/>
      <c r="L138" s="123"/>
      <c r="M138" s="121"/>
      <c r="N138" s="121"/>
      <c r="O138" s="121"/>
      <c r="P138" s="121"/>
      <c r="Q138" s="121"/>
      <c r="R138" s="121"/>
      <c r="S138" s="123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  <c r="EK138" s="87"/>
      <c r="EL138" s="87"/>
      <c r="EM138" s="87"/>
      <c r="EN138" s="87"/>
      <c r="EO138" s="87"/>
      <c r="EP138" s="87"/>
      <c r="EQ138" s="87"/>
      <c r="ER138" s="87"/>
      <c r="ES138" s="87"/>
      <c r="ET138" s="87"/>
      <c r="EU138" s="87"/>
      <c r="EV138" s="87"/>
      <c r="EW138" s="87"/>
      <c r="EX138" s="87"/>
      <c r="EY138" s="87"/>
      <c r="EZ138" s="87"/>
      <c r="FA138" s="87"/>
      <c r="FB138" s="87"/>
      <c r="FC138" s="87"/>
      <c r="FD138" s="87"/>
      <c r="FE138" s="87"/>
      <c r="FF138" s="87"/>
      <c r="FG138" s="87"/>
      <c r="FH138" s="87"/>
      <c r="FI138" s="87"/>
      <c r="FJ138" s="87"/>
      <c r="FK138" s="87"/>
      <c r="FL138" s="87"/>
      <c r="FM138" s="87"/>
      <c r="FN138" s="87"/>
      <c r="FO138" s="87"/>
      <c r="FP138" s="87"/>
      <c r="FQ138" s="87"/>
      <c r="FR138" s="87"/>
      <c r="FS138" s="87"/>
      <c r="FT138" s="87"/>
      <c r="FU138" s="87"/>
      <c r="FV138" s="87"/>
      <c r="FW138" s="87"/>
      <c r="FX138" s="87"/>
      <c r="FY138" s="87"/>
      <c r="FZ138" s="87"/>
      <c r="GA138" s="87"/>
      <c r="GB138" s="87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87"/>
      <c r="GN138" s="87"/>
      <c r="GO138" s="87"/>
      <c r="GP138" s="87"/>
      <c r="GQ138" s="87"/>
      <c r="GR138" s="87"/>
      <c r="GS138" s="87"/>
      <c r="GT138" s="87"/>
      <c r="GU138" s="87"/>
      <c r="GV138" s="87"/>
      <c r="GW138" s="87"/>
      <c r="GX138" s="87"/>
      <c r="GY138" s="87"/>
      <c r="GZ138" s="87"/>
      <c r="HA138" s="87"/>
    </row>
    <row r="139" spans="1:209" s="125" customFormat="1">
      <c r="A139" s="121"/>
      <c r="B139" s="67"/>
      <c r="C139" s="121"/>
      <c r="D139" s="121"/>
      <c r="E139" s="121"/>
      <c r="F139" s="121"/>
      <c r="G139" s="121"/>
      <c r="H139" s="121"/>
      <c r="I139" s="121"/>
      <c r="J139" s="121"/>
      <c r="K139" s="123"/>
      <c r="L139" s="123"/>
      <c r="M139" s="121"/>
      <c r="N139" s="121"/>
      <c r="O139" s="121"/>
      <c r="P139" s="121"/>
      <c r="Q139" s="121"/>
      <c r="R139" s="121"/>
      <c r="S139" s="123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87"/>
      <c r="GN139" s="87"/>
      <c r="GO139" s="87"/>
      <c r="GP139" s="87"/>
      <c r="GQ139" s="87"/>
      <c r="GR139" s="87"/>
      <c r="GS139" s="87"/>
      <c r="GT139" s="87"/>
      <c r="GU139" s="87"/>
      <c r="GV139" s="87"/>
      <c r="GW139" s="87"/>
      <c r="GX139" s="87"/>
      <c r="GY139" s="87"/>
      <c r="GZ139" s="87"/>
      <c r="HA139" s="87"/>
    </row>
    <row r="140" spans="1:209" s="125" customFormat="1">
      <c r="A140" s="121"/>
      <c r="B140" s="67"/>
      <c r="C140" s="121"/>
      <c r="D140" s="121"/>
      <c r="E140" s="121"/>
      <c r="F140" s="121"/>
      <c r="G140" s="121"/>
      <c r="H140" s="121"/>
      <c r="I140" s="121"/>
      <c r="J140" s="121"/>
      <c r="K140" s="123"/>
      <c r="L140" s="123"/>
      <c r="M140" s="121"/>
      <c r="N140" s="121"/>
      <c r="O140" s="121"/>
      <c r="P140" s="121"/>
      <c r="Q140" s="121"/>
      <c r="R140" s="121"/>
      <c r="S140" s="123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87"/>
      <c r="GN140" s="87"/>
      <c r="GO140" s="87"/>
      <c r="GP140" s="87"/>
      <c r="GQ140" s="87"/>
      <c r="GR140" s="87"/>
      <c r="GS140" s="87"/>
      <c r="GT140" s="87"/>
      <c r="GU140" s="87"/>
      <c r="GV140" s="87"/>
      <c r="GW140" s="87"/>
      <c r="GX140" s="87"/>
      <c r="GY140" s="87"/>
      <c r="GZ140" s="87"/>
      <c r="HA140" s="87"/>
    </row>
    <row r="141" spans="1:209" s="125" customFormat="1">
      <c r="A141" s="121"/>
      <c r="B141" s="67"/>
      <c r="C141" s="121"/>
      <c r="D141" s="121"/>
      <c r="E141" s="121"/>
      <c r="F141" s="121"/>
      <c r="G141" s="121"/>
      <c r="H141" s="121"/>
      <c r="I141" s="121"/>
      <c r="J141" s="121"/>
      <c r="K141" s="123"/>
      <c r="L141" s="123"/>
      <c r="M141" s="121"/>
      <c r="N141" s="121"/>
      <c r="O141" s="121"/>
      <c r="P141" s="121"/>
      <c r="Q141" s="121"/>
      <c r="R141" s="121"/>
      <c r="S141" s="123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</row>
    <row r="142" spans="1:209" s="125" customFormat="1">
      <c r="A142" s="121"/>
      <c r="B142" s="67"/>
      <c r="C142" s="121"/>
      <c r="D142" s="121"/>
      <c r="E142" s="121"/>
      <c r="F142" s="121"/>
      <c r="G142" s="121"/>
      <c r="H142" s="121"/>
      <c r="I142" s="121"/>
      <c r="J142" s="121"/>
      <c r="K142" s="123"/>
      <c r="L142" s="123"/>
      <c r="M142" s="121"/>
      <c r="N142" s="121"/>
      <c r="O142" s="121"/>
      <c r="P142" s="121"/>
      <c r="Q142" s="121"/>
      <c r="R142" s="121"/>
      <c r="S142" s="123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  <c r="FM142" s="87"/>
      <c r="FN142" s="87"/>
      <c r="FO142" s="87"/>
      <c r="FP142" s="87"/>
      <c r="FQ142" s="87"/>
      <c r="FR142" s="87"/>
      <c r="FS142" s="87"/>
      <c r="FT142" s="87"/>
      <c r="FU142" s="87"/>
      <c r="FV142" s="87"/>
      <c r="FW142" s="87"/>
      <c r="FX142" s="87"/>
      <c r="FY142" s="87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87"/>
      <c r="GN142" s="87"/>
      <c r="GO142" s="87"/>
      <c r="GP142" s="87"/>
      <c r="GQ142" s="87"/>
      <c r="GR142" s="87"/>
      <c r="GS142" s="87"/>
      <c r="GT142" s="87"/>
      <c r="GU142" s="87"/>
      <c r="GV142" s="87"/>
      <c r="GW142" s="87"/>
      <c r="GX142" s="87"/>
      <c r="GY142" s="87"/>
      <c r="GZ142" s="87"/>
      <c r="HA142" s="87"/>
    </row>
    <row r="143" spans="1:209" s="125" customFormat="1">
      <c r="A143" s="121"/>
      <c r="B143" s="67"/>
      <c r="C143" s="121"/>
      <c r="D143" s="121"/>
      <c r="E143" s="121"/>
      <c r="F143" s="121"/>
      <c r="G143" s="121"/>
      <c r="H143" s="121"/>
      <c r="I143" s="121"/>
      <c r="J143" s="121"/>
      <c r="K143" s="123"/>
      <c r="L143" s="123"/>
      <c r="M143" s="121"/>
      <c r="N143" s="121"/>
      <c r="O143" s="121"/>
      <c r="P143" s="121"/>
      <c r="Q143" s="121"/>
      <c r="R143" s="121"/>
      <c r="S143" s="123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  <c r="EK143" s="87"/>
      <c r="EL143" s="87"/>
      <c r="EM143" s="87"/>
      <c r="EN143" s="87"/>
      <c r="EO143" s="87"/>
      <c r="EP143" s="87"/>
      <c r="EQ143" s="87"/>
      <c r="ER143" s="87"/>
      <c r="ES143" s="87"/>
      <c r="ET143" s="87"/>
      <c r="EU143" s="87"/>
      <c r="EV143" s="87"/>
      <c r="EW143" s="87"/>
      <c r="EX143" s="87"/>
      <c r="EY143" s="87"/>
      <c r="EZ143" s="87"/>
      <c r="FA143" s="87"/>
      <c r="FB143" s="87"/>
      <c r="FC143" s="87"/>
      <c r="FD143" s="87"/>
      <c r="FE143" s="87"/>
      <c r="FF143" s="87"/>
      <c r="FG143" s="87"/>
      <c r="FH143" s="87"/>
      <c r="FI143" s="87"/>
      <c r="FJ143" s="87"/>
      <c r="FK143" s="87"/>
      <c r="FL143" s="87"/>
      <c r="FM143" s="87"/>
      <c r="FN143" s="87"/>
      <c r="FO143" s="87"/>
      <c r="FP143" s="87"/>
      <c r="FQ143" s="87"/>
      <c r="FR143" s="87"/>
      <c r="FS143" s="87"/>
      <c r="FT143" s="87"/>
      <c r="FU143" s="87"/>
      <c r="FV143" s="87"/>
      <c r="FW143" s="87"/>
      <c r="FX143" s="87"/>
      <c r="FY143" s="87"/>
      <c r="FZ143" s="87"/>
      <c r="GA143" s="87"/>
      <c r="GB143" s="87"/>
      <c r="GC143" s="87"/>
      <c r="GD143" s="87"/>
      <c r="GE143" s="87"/>
      <c r="GF143" s="87"/>
      <c r="GG143" s="87"/>
      <c r="GH143" s="87"/>
      <c r="GI143" s="87"/>
      <c r="GJ143" s="87"/>
      <c r="GK143" s="87"/>
      <c r="GL143" s="87"/>
      <c r="GM143" s="87"/>
      <c r="GN143" s="87"/>
      <c r="GO143" s="87"/>
      <c r="GP143" s="87"/>
      <c r="GQ143" s="87"/>
      <c r="GR143" s="87"/>
      <c r="GS143" s="87"/>
      <c r="GT143" s="87"/>
      <c r="GU143" s="87"/>
      <c r="GV143" s="87"/>
      <c r="GW143" s="87"/>
      <c r="GX143" s="87"/>
      <c r="GY143" s="87"/>
      <c r="GZ143" s="87"/>
      <c r="HA143" s="87"/>
    </row>
    <row r="144" spans="1:209" s="125" customFormat="1">
      <c r="A144" s="121"/>
      <c r="B144" s="67"/>
      <c r="C144" s="121"/>
      <c r="D144" s="121"/>
      <c r="E144" s="121"/>
      <c r="F144" s="121"/>
      <c r="G144" s="121"/>
      <c r="H144" s="121"/>
      <c r="I144" s="121"/>
      <c r="J144" s="121"/>
      <c r="K144" s="123"/>
      <c r="L144" s="123"/>
      <c r="M144" s="121"/>
      <c r="N144" s="121"/>
      <c r="O144" s="121"/>
      <c r="P144" s="121"/>
      <c r="Q144" s="121"/>
      <c r="R144" s="121"/>
      <c r="S144" s="123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  <c r="EK144" s="87"/>
      <c r="EL144" s="87"/>
      <c r="EM144" s="87"/>
      <c r="EN144" s="87"/>
      <c r="EO144" s="87"/>
      <c r="EP144" s="87"/>
      <c r="EQ144" s="87"/>
      <c r="ER144" s="87"/>
      <c r="ES144" s="87"/>
      <c r="ET144" s="87"/>
      <c r="EU144" s="87"/>
      <c r="EV144" s="87"/>
      <c r="EW144" s="87"/>
      <c r="EX144" s="87"/>
      <c r="EY144" s="87"/>
      <c r="EZ144" s="87"/>
      <c r="FA144" s="87"/>
      <c r="FB144" s="87"/>
      <c r="FC144" s="87"/>
      <c r="FD144" s="87"/>
      <c r="FE144" s="87"/>
      <c r="FF144" s="87"/>
      <c r="FG144" s="87"/>
      <c r="FH144" s="87"/>
      <c r="FI144" s="87"/>
      <c r="FJ144" s="87"/>
      <c r="FK144" s="87"/>
      <c r="FL144" s="87"/>
      <c r="FM144" s="87"/>
      <c r="FN144" s="87"/>
      <c r="FO144" s="87"/>
      <c r="FP144" s="87"/>
      <c r="FQ144" s="87"/>
      <c r="FR144" s="87"/>
      <c r="FS144" s="87"/>
      <c r="FT144" s="87"/>
      <c r="FU144" s="87"/>
      <c r="FV144" s="87"/>
      <c r="FW144" s="87"/>
      <c r="FX144" s="87"/>
      <c r="FY144" s="87"/>
      <c r="FZ144" s="87"/>
      <c r="GA144" s="87"/>
      <c r="GB144" s="87"/>
      <c r="GC144" s="87"/>
      <c r="GD144" s="87"/>
      <c r="GE144" s="87"/>
      <c r="GF144" s="87"/>
      <c r="GG144" s="87"/>
      <c r="GH144" s="87"/>
      <c r="GI144" s="87"/>
      <c r="GJ144" s="87"/>
      <c r="GK144" s="87"/>
      <c r="GL144" s="87"/>
      <c r="GM144" s="87"/>
      <c r="GN144" s="87"/>
      <c r="GO144" s="87"/>
      <c r="GP144" s="87"/>
      <c r="GQ144" s="87"/>
      <c r="GR144" s="87"/>
      <c r="GS144" s="87"/>
      <c r="GT144" s="87"/>
      <c r="GU144" s="87"/>
      <c r="GV144" s="87"/>
      <c r="GW144" s="87"/>
      <c r="GX144" s="87"/>
      <c r="GY144" s="87"/>
      <c r="GZ144" s="87"/>
      <c r="HA144" s="87"/>
    </row>
    <row r="145" spans="1:209" s="125" customFormat="1">
      <c r="A145" s="121"/>
      <c r="B145" s="67"/>
      <c r="C145" s="121"/>
      <c r="D145" s="121"/>
      <c r="E145" s="121"/>
      <c r="F145" s="121"/>
      <c r="G145" s="121"/>
      <c r="H145" s="121"/>
      <c r="I145" s="121"/>
      <c r="J145" s="121"/>
      <c r="K145" s="123"/>
      <c r="L145" s="123"/>
      <c r="M145" s="121"/>
      <c r="N145" s="121"/>
      <c r="O145" s="121"/>
      <c r="P145" s="121"/>
      <c r="Q145" s="121"/>
      <c r="R145" s="121"/>
      <c r="S145" s="123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  <c r="EK145" s="87"/>
      <c r="EL145" s="87"/>
      <c r="EM145" s="87"/>
      <c r="EN145" s="87"/>
      <c r="EO145" s="87"/>
      <c r="EP145" s="87"/>
      <c r="EQ145" s="87"/>
      <c r="ER145" s="87"/>
      <c r="ES145" s="87"/>
      <c r="ET145" s="87"/>
      <c r="EU145" s="87"/>
      <c r="EV145" s="87"/>
      <c r="EW145" s="87"/>
      <c r="EX145" s="87"/>
      <c r="EY145" s="87"/>
      <c r="EZ145" s="87"/>
      <c r="FA145" s="87"/>
      <c r="FB145" s="87"/>
      <c r="FC145" s="87"/>
      <c r="FD145" s="87"/>
      <c r="FE145" s="87"/>
      <c r="FF145" s="87"/>
      <c r="FG145" s="87"/>
      <c r="FH145" s="87"/>
      <c r="FI145" s="87"/>
      <c r="FJ145" s="87"/>
      <c r="FK145" s="87"/>
      <c r="FL145" s="87"/>
      <c r="FM145" s="87"/>
      <c r="FN145" s="87"/>
      <c r="FO145" s="87"/>
      <c r="FP145" s="87"/>
      <c r="FQ145" s="87"/>
      <c r="FR145" s="87"/>
      <c r="FS145" s="87"/>
      <c r="FT145" s="87"/>
      <c r="FU145" s="87"/>
      <c r="FV145" s="87"/>
      <c r="FW145" s="87"/>
      <c r="FX145" s="87"/>
      <c r="FY145" s="87"/>
      <c r="FZ145" s="87"/>
      <c r="GA145" s="87"/>
      <c r="GB145" s="87"/>
      <c r="GC145" s="87"/>
      <c r="GD145" s="87"/>
      <c r="GE145" s="87"/>
      <c r="GF145" s="87"/>
      <c r="GG145" s="87"/>
      <c r="GH145" s="87"/>
      <c r="GI145" s="87"/>
      <c r="GJ145" s="87"/>
      <c r="GK145" s="87"/>
      <c r="GL145" s="87"/>
      <c r="GM145" s="87"/>
      <c r="GN145" s="87"/>
      <c r="GO145" s="87"/>
      <c r="GP145" s="87"/>
      <c r="GQ145" s="87"/>
      <c r="GR145" s="87"/>
      <c r="GS145" s="87"/>
      <c r="GT145" s="87"/>
      <c r="GU145" s="87"/>
      <c r="GV145" s="87"/>
      <c r="GW145" s="87"/>
      <c r="GX145" s="87"/>
      <c r="GY145" s="87"/>
      <c r="GZ145" s="87"/>
      <c r="HA145" s="87"/>
    </row>
    <row r="146" spans="1:209" s="125" customFormat="1">
      <c r="A146" s="121"/>
      <c r="B146" s="67"/>
      <c r="C146" s="121"/>
      <c r="D146" s="121"/>
      <c r="E146" s="121"/>
      <c r="F146" s="121"/>
      <c r="G146" s="121"/>
      <c r="H146" s="121"/>
      <c r="I146" s="121"/>
      <c r="J146" s="121"/>
      <c r="K146" s="123"/>
      <c r="L146" s="123"/>
      <c r="M146" s="121"/>
      <c r="N146" s="121"/>
      <c r="O146" s="121"/>
      <c r="P146" s="121"/>
      <c r="Q146" s="121"/>
      <c r="R146" s="121"/>
      <c r="S146" s="123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</row>
    <row r="147" spans="1:209" s="125" customFormat="1">
      <c r="A147" s="121"/>
      <c r="B147" s="67"/>
      <c r="C147" s="121"/>
      <c r="D147" s="121"/>
      <c r="E147" s="121"/>
      <c r="F147" s="121"/>
      <c r="G147" s="121"/>
      <c r="H147" s="121"/>
      <c r="I147" s="121"/>
      <c r="J147" s="121"/>
      <c r="K147" s="123"/>
      <c r="L147" s="123"/>
      <c r="M147" s="121"/>
      <c r="N147" s="121"/>
      <c r="O147" s="121"/>
      <c r="P147" s="121"/>
      <c r="Q147" s="121"/>
      <c r="R147" s="121"/>
      <c r="S147" s="123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  <c r="EK147" s="87"/>
      <c r="EL147" s="87"/>
      <c r="EM147" s="87"/>
      <c r="EN147" s="87"/>
      <c r="EO147" s="87"/>
      <c r="EP147" s="87"/>
      <c r="EQ147" s="87"/>
      <c r="ER147" s="87"/>
      <c r="ES147" s="87"/>
      <c r="ET147" s="87"/>
      <c r="EU147" s="87"/>
      <c r="EV147" s="87"/>
      <c r="EW147" s="87"/>
      <c r="EX147" s="87"/>
      <c r="EY147" s="87"/>
      <c r="EZ147" s="87"/>
      <c r="FA147" s="87"/>
      <c r="FB147" s="87"/>
      <c r="FC147" s="87"/>
      <c r="FD147" s="87"/>
      <c r="FE147" s="87"/>
      <c r="FF147" s="87"/>
      <c r="FG147" s="87"/>
      <c r="FH147" s="87"/>
      <c r="FI147" s="87"/>
      <c r="FJ147" s="87"/>
      <c r="FK147" s="87"/>
      <c r="FL147" s="87"/>
      <c r="FM147" s="87"/>
      <c r="FN147" s="87"/>
      <c r="FO147" s="87"/>
      <c r="FP147" s="87"/>
      <c r="FQ147" s="87"/>
      <c r="FR147" s="87"/>
      <c r="FS147" s="87"/>
      <c r="FT147" s="87"/>
      <c r="FU147" s="87"/>
      <c r="FV147" s="87"/>
      <c r="FW147" s="87"/>
      <c r="FX147" s="87"/>
      <c r="FY147" s="87"/>
      <c r="FZ147" s="87"/>
      <c r="GA147" s="87"/>
      <c r="GB147" s="87"/>
      <c r="GC147" s="87"/>
      <c r="GD147" s="87"/>
      <c r="GE147" s="87"/>
      <c r="GF147" s="87"/>
      <c r="GG147" s="87"/>
      <c r="GH147" s="87"/>
      <c r="GI147" s="87"/>
      <c r="GJ147" s="87"/>
      <c r="GK147" s="87"/>
      <c r="GL147" s="87"/>
      <c r="GM147" s="87"/>
      <c r="GN147" s="87"/>
      <c r="GO147" s="87"/>
      <c r="GP147" s="87"/>
      <c r="GQ147" s="87"/>
      <c r="GR147" s="87"/>
      <c r="GS147" s="87"/>
      <c r="GT147" s="87"/>
      <c r="GU147" s="87"/>
      <c r="GV147" s="87"/>
      <c r="GW147" s="87"/>
      <c r="GX147" s="87"/>
      <c r="GY147" s="87"/>
      <c r="GZ147" s="87"/>
      <c r="HA147" s="87"/>
    </row>
    <row r="148" spans="1:209" s="125" customFormat="1">
      <c r="A148" s="121"/>
      <c r="B148" s="67"/>
      <c r="C148" s="121"/>
      <c r="D148" s="121"/>
      <c r="E148" s="121"/>
      <c r="F148" s="121"/>
      <c r="G148" s="121"/>
      <c r="H148" s="121"/>
      <c r="I148" s="121"/>
      <c r="J148" s="121"/>
      <c r="K148" s="123"/>
      <c r="L148" s="123"/>
      <c r="M148" s="121"/>
      <c r="N148" s="121"/>
      <c r="O148" s="121"/>
      <c r="P148" s="121"/>
      <c r="Q148" s="121"/>
      <c r="R148" s="121"/>
      <c r="S148" s="123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  <c r="EK148" s="87"/>
      <c r="EL148" s="87"/>
      <c r="EM148" s="87"/>
      <c r="EN148" s="87"/>
      <c r="EO148" s="87"/>
      <c r="EP148" s="87"/>
      <c r="EQ148" s="87"/>
      <c r="ER148" s="87"/>
      <c r="ES148" s="87"/>
      <c r="ET148" s="87"/>
      <c r="EU148" s="87"/>
      <c r="EV148" s="87"/>
      <c r="EW148" s="87"/>
      <c r="EX148" s="87"/>
      <c r="EY148" s="87"/>
      <c r="EZ148" s="87"/>
      <c r="FA148" s="87"/>
      <c r="FB148" s="87"/>
      <c r="FC148" s="87"/>
      <c r="FD148" s="87"/>
      <c r="FE148" s="87"/>
      <c r="FF148" s="87"/>
      <c r="FG148" s="87"/>
      <c r="FH148" s="87"/>
      <c r="FI148" s="87"/>
      <c r="FJ148" s="87"/>
      <c r="FK148" s="87"/>
      <c r="FL148" s="87"/>
      <c r="FM148" s="87"/>
      <c r="FN148" s="87"/>
      <c r="FO148" s="87"/>
      <c r="FP148" s="87"/>
      <c r="FQ148" s="87"/>
      <c r="FR148" s="87"/>
      <c r="FS148" s="87"/>
      <c r="FT148" s="87"/>
      <c r="FU148" s="87"/>
      <c r="FV148" s="87"/>
      <c r="FW148" s="87"/>
      <c r="FX148" s="87"/>
      <c r="FY148" s="87"/>
      <c r="FZ148" s="87"/>
      <c r="GA148" s="87"/>
      <c r="GB148" s="87"/>
      <c r="GC148" s="87"/>
      <c r="GD148" s="87"/>
      <c r="GE148" s="87"/>
      <c r="GF148" s="87"/>
      <c r="GG148" s="87"/>
      <c r="GH148" s="87"/>
      <c r="GI148" s="87"/>
      <c r="GJ148" s="87"/>
      <c r="GK148" s="87"/>
      <c r="GL148" s="87"/>
      <c r="GM148" s="87"/>
      <c r="GN148" s="87"/>
      <c r="GO148" s="87"/>
      <c r="GP148" s="87"/>
      <c r="GQ148" s="87"/>
      <c r="GR148" s="87"/>
      <c r="GS148" s="87"/>
      <c r="GT148" s="87"/>
      <c r="GU148" s="87"/>
      <c r="GV148" s="87"/>
      <c r="GW148" s="87"/>
      <c r="GX148" s="87"/>
      <c r="GY148" s="87"/>
      <c r="GZ148" s="87"/>
      <c r="HA148" s="87"/>
    </row>
    <row r="149" spans="1:209" s="125" customFormat="1">
      <c r="A149" s="121"/>
      <c r="B149" s="67"/>
      <c r="C149" s="121"/>
      <c r="D149" s="121"/>
      <c r="E149" s="121"/>
      <c r="F149" s="121"/>
      <c r="G149" s="121"/>
      <c r="H149" s="121"/>
      <c r="I149" s="121"/>
      <c r="J149" s="121"/>
      <c r="K149" s="123"/>
      <c r="L149" s="123"/>
      <c r="M149" s="121"/>
      <c r="N149" s="121"/>
      <c r="O149" s="121"/>
      <c r="P149" s="121"/>
      <c r="Q149" s="121"/>
      <c r="R149" s="121"/>
      <c r="S149" s="123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  <c r="EK149" s="87"/>
      <c r="EL149" s="87"/>
      <c r="EM149" s="87"/>
      <c r="EN149" s="87"/>
      <c r="EO149" s="87"/>
      <c r="EP149" s="87"/>
      <c r="EQ149" s="87"/>
      <c r="ER149" s="87"/>
      <c r="ES149" s="87"/>
      <c r="ET149" s="87"/>
      <c r="EU149" s="87"/>
      <c r="EV149" s="87"/>
      <c r="EW149" s="87"/>
      <c r="EX149" s="87"/>
      <c r="EY149" s="87"/>
      <c r="EZ149" s="87"/>
      <c r="FA149" s="87"/>
      <c r="FB149" s="87"/>
      <c r="FC149" s="87"/>
      <c r="FD149" s="87"/>
      <c r="FE149" s="87"/>
      <c r="FF149" s="87"/>
      <c r="FG149" s="87"/>
      <c r="FH149" s="87"/>
      <c r="FI149" s="87"/>
      <c r="FJ149" s="87"/>
      <c r="FK149" s="87"/>
      <c r="FL149" s="87"/>
      <c r="FM149" s="87"/>
      <c r="FN149" s="87"/>
      <c r="FO149" s="87"/>
      <c r="FP149" s="87"/>
      <c r="FQ149" s="87"/>
      <c r="FR149" s="87"/>
      <c r="FS149" s="87"/>
      <c r="FT149" s="87"/>
      <c r="FU149" s="87"/>
      <c r="FV149" s="87"/>
      <c r="FW149" s="87"/>
      <c r="FX149" s="87"/>
      <c r="FY149" s="87"/>
      <c r="FZ149" s="87"/>
      <c r="GA149" s="87"/>
      <c r="GB149" s="87"/>
      <c r="GC149" s="87"/>
      <c r="GD149" s="87"/>
      <c r="GE149" s="87"/>
      <c r="GF149" s="87"/>
      <c r="GG149" s="87"/>
      <c r="GH149" s="87"/>
      <c r="GI149" s="87"/>
      <c r="GJ149" s="87"/>
      <c r="GK149" s="87"/>
      <c r="GL149" s="87"/>
      <c r="GM149" s="87"/>
      <c r="GN149" s="87"/>
      <c r="GO149" s="87"/>
      <c r="GP149" s="87"/>
      <c r="GQ149" s="87"/>
      <c r="GR149" s="87"/>
      <c r="GS149" s="87"/>
      <c r="GT149" s="87"/>
      <c r="GU149" s="87"/>
      <c r="GV149" s="87"/>
      <c r="GW149" s="87"/>
      <c r="GX149" s="87"/>
      <c r="GY149" s="87"/>
      <c r="GZ149" s="87"/>
      <c r="HA149" s="87"/>
    </row>
    <row r="150" spans="1:209" s="125" customFormat="1">
      <c r="A150" s="121"/>
      <c r="B150" s="67"/>
      <c r="C150" s="121"/>
      <c r="D150" s="121"/>
      <c r="E150" s="121"/>
      <c r="F150" s="121"/>
      <c r="G150" s="121"/>
      <c r="H150" s="121"/>
      <c r="I150" s="121"/>
      <c r="J150" s="121"/>
      <c r="K150" s="123"/>
      <c r="L150" s="123"/>
      <c r="M150" s="121"/>
      <c r="N150" s="121"/>
      <c r="O150" s="121"/>
      <c r="P150" s="121"/>
      <c r="Q150" s="121"/>
      <c r="R150" s="121"/>
      <c r="S150" s="123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</row>
    <row r="151" spans="1:209" s="125" customFormat="1">
      <c r="A151" s="121"/>
      <c r="B151" s="67"/>
      <c r="C151" s="121"/>
      <c r="D151" s="121"/>
      <c r="E151" s="121"/>
      <c r="F151" s="121"/>
      <c r="G151" s="121"/>
      <c r="H151" s="121"/>
      <c r="I151" s="121"/>
      <c r="J151" s="121"/>
      <c r="K151" s="123"/>
      <c r="L151" s="123"/>
      <c r="M151" s="121"/>
      <c r="N151" s="121"/>
      <c r="O151" s="121"/>
      <c r="P151" s="121"/>
      <c r="Q151" s="121"/>
      <c r="R151" s="121"/>
      <c r="S151" s="123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  <c r="EK151" s="87"/>
      <c r="EL151" s="87"/>
      <c r="EM151" s="87"/>
      <c r="EN151" s="87"/>
      <c r="EO151" s="87"/>
      <c r="EP151" s="87"/>
      <c r="EQ151" s="87"/>
      <c r="ER151" s="87"/>
      <c r="ES151" s="87"/>
      <c r="ET151" s="87"/>
      <c r="EU151" s="87"/>
      <c r="EV151" s="87"/>
      <c r="EW151" s="87"/>
      <c r="EX151" s="87"/>
      <c r="EY151" s="87"/>
      <c r="EZ151" s="87"/>
      <c r="FA151" s="87"/>
      <c r="FB151" s="87"/>
      <c r="FC151" s="87"/>
      <c r="FD151" s="87"/>
      <c r="FE151" s="87"/>
      <c r="FF151" s="87"/>
      <c r="FG151" s="87"/>
      <c r="FH151" s="87"/>
      <c r="FI151" s="87"/>
      <c r="FJ151" s="87"/>
      <c r="FK151" s="87"/>
      <c r="FL151" s="87"/>
      <c r="FM151" s="87"/>
      <c r="FN151" s="87"/>
      <c r="FO151" s="87"/>
      <c r="FP151" s="87"/>
      <c r="FQ151" s="87"/>
      <c r="FR151" s="87"/>
      <c r="FS151" s="87"/>
      <c r="FT151" s="87"/>
      <c r="FU151" s="87"/>
      <c r="FV151" s="87"/>
      <c r="FW151" s="87"/>
      <c r="FX151" s="87"/>
      <c r="FY151" s="87"/>
      <c r="FZ151" s="87"/>
      <c r="GA151" s="87"/>
      <c r="GB151" s="87"/>
      <c r="GC151" s="87"/>
      <c r="GD151" s="87"/>
      <c r="GE151" s="87"/>
      <c r="GF151" s="87"/>
      <c r="GG151" s="87"/>
      <c r="GH151" s="87"/>
      <c r="GI151" s="87"/>
      <c r="GJ151" s="87"/>
      <c r="GK151" s="87"/>
      <c r="GL151" s="87"/>
      <c r="GM151" s="87"/>
      <c r="GN151" s="87"/>
      <c r="GO151" s="87"/>
      <c r="GP151" s="87"/>
      <c r="GQ151" s="87"/>
      <c r="GR151" s="87"/>
      <c r="GS151" s="87"/>
      <c r="GT151" s="87"/>
      <c r="GU151" s="87"/>
      <c r="GV151" s="87"/>
      <c r="GW151" s="87"/>
      <c r="GX151" s="87"/>
      <c r="GY151" s="87"/>
      <c r="GZ151" s="87"/>
      <c r="HA151" s="87"/>
    </row>
    <row r="152" spans="1:209" s="125" customFormat="1">
      <c r="A152" s="121"/>
      <c r="B152" s="67"/>
      <c r="C152" s="121"/>
      <c r="D152" s="121"/>
      <c r="E152" s="121"/>
      <c r="F152" s="121"/>
      <c r="G152" s="121"/>
      <c r="H152" s="121"/>
      <c r="I152" s="121"/>
      <c r="J152" s="121"/>
      <c r="K152" s="123"/>
      <c r="L152" s="123"/>
      <c r="M152" s="121"/>
      <c r="N152" s="121"/>
      <c r="O152" s="121"/>
      <c r="P152" s="121"/>
      <c r="Q152" s="121"/>
      <c r="R152" s="121"/>
      <c r="S152" s="123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  <c r="EK152" s="87"/>
      <c r="EL152" s="87"/>
      <c r="EM152" s="87"/>
      <c r="EN152" s="87"/>
      <c r="EO152" s="87"/>
      <c r="EP152" s="87"/>
      <c r="EQ152" s="87"/>
      <c r="ER152" s="87"/>
      <c r="ES152" s="87"/>
      <c r="ET152" s="87"/>
      <c r="EU152" s="87"/>
      <c r="EV152" s="87"/>
      <c r="EW152" s="87"/>
      <c r="EX152" s="87"/>
      <c r="EY152" s="87"/>
      <c r="EZ152" s="87"/>
      <c r="FA152" s="87"/>
      <c r="FB152" s="87"/>
      <c r="FC152" s="87"/>
      <c r="FD152" s="87"/>
      <c r="FE152" s="87"/>
      <c r="FF152" s="87"/>
      <c r="FG152" s="87"/>
      <c r="FH152" s="87"/>
      <c r="FI152" s="87"/>
      <c r="FJ152" s="87"/>
      <c r="FK152" s="87"/>
      <c r="FL152" s="87"/>
      <c r="FM152" s="87"/>
      <c r="FN152" s="87"/>
      <c r="FO152" s="87"/>
      <c r="FP152" s="87"/>
      <c r="FQ152" s="87"/>
      <c r="FR152" s="87"/>
      <c r="FS152" s="87"/>
      <c r="FT152" s="87"/>
      <c r="FU152" s="87"/>
      <c r="FV152" s="87"/>
      <c r="FW152" s="87"/>
      <c r="FX152" s="87"/>
      <c r="FY152" s="87"/>
      <c r="FZ152" s="87"/>
      <c r="GA152" s="87"/>
      <c r="GB152" s="87"/>
      <c r="GC152" s="87"/>
      <c r="GD152" s="87"/>
      <c r="GE152" s="87"/>
      <c r="GF152" s="87"/>
      <c r="GG152" s="87"/>
      <c r="GH152" s="87"/>
      <c r="GI152" s="87"/>
      <c r="GJ152" s="87"/>
      <c r="GK152" s="87"/>
      <c r="GL152" s="87"/>
      <c r="GM152" s="87"/>
      <c r="GN152" s="87"/>
      <c r="GO152" s="87"/>
      <c r="GP152" s="87"/>
      <c r="GQ152" s="87"/>
      <c r="GR152" s="87"/>
      <c r="GS152" s="87"/>
      <c r="GT152" s="87"/>
      <c r="GU152" s="87"/>
      <c r="GV152" s="87"/>
      <c r="GW152" s="87"/>
      <c r="GX152" s="87"/>
      <c r="GY152" s="87"/>
      <c r="GZ152" s="87"/>
      <c r="HA152" s="87"/>
    </row>
    <row r="153" spans="1:209" s="125" customFormat="1">
      <c r="A153" s="121"/>
      <c r="B153" s="67"/>
      <c r="C153" s="121"/>
      <c r="D153" s="121"/>
      <c r="E153" s="121"/>
      <c r="F153" s="121"/>
      <c r="G153" s="121"/>
      <c r="H153" s="121"/>
      <c r="I153" s="121"/>
      <c r="J153" s="121"/>
      <c r="K153" s="123"/>
      <c r="L153" s="123"/>
      <c r="M153" s="121"/>
      <c r="N153" s="121"/>
      <c r="O153" s="121"/>
      <c r="P153" s="121"/>
      <c r="Q153" s="121"/>
      <c r="R153" s="121"/>
      <c r="S153" s="123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</row>
    <row r="154" spans="1:209" s="125" customFormat="1">
      <c r="A154" s="121"/>
      <c r="B154" s="67"/>
      <c r="C154" s="121"/>
      <c r="D154" s="121"/>
      <c r="E154" s="121"/>
      <c r="F154" s="121"/>
      <c r="G154" s="121"/>
      <c r="H154" s="121"/>
      <c r="I154" s="121"/>
      <c r="J154" s="121"/>
      <c r="K154" s="123"/>
      <c r="L154" s="123"/>
      <c r="M154" s="121"/>
      <c r="N154" s="121"/>
      <c r="O154" s="121"/>
      <c r="P154" s="121"/>
      <c r="Q154" s="121"/>
      <c r="R154" s="121"/>
      <c r="S154" s="123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  <c r="EK154" s="87"/>
      <c r="EL154" s="87"/>
      <c r="EM154" s="87"/>
      <c r="EN154" s="87"/>
      <c r="EO154" s="87"/>
      <c r="EP154" s="87"/>
      <c r="EQ154" s="87"/>
      <c r="ER154" s="87"/>
      <c r="ES154" s="87"/>
      <c r="ET154" s="87"/>
      <c r="EU154" s="87"/>
      <c r="EV154" s="87"/>
      <c r="EW154" s="87"/>
      <c r="EX154" s="87"/>
      <c r="EY154" s="87"/>
      <c r="EZ154" s="87"/>
      <c r="FA154" s="87"/>
      <c r="FB154" s="87"/>
      <c r="FC154" s="87"/>
      <c r="FD154" s="87"/>
      <c r="FE154" s="87"/>
      <c r="FF154" s="87"/>
      <c r="FG154" s="87"/>
      <c r="FH154" s="87"/>
      <c r="FI154" s="87"/>
      <c r="FJ154" s="87"/>
      <c r="FK154" s="87"/>
      <c r="FL154" s="87"/>
      <c r="FM154" s="87"/>
      <c r="FN154" s="87"/>
      <c r="FO154" s="87"/>
      <c r="FP154" s="87"/>
      <c r="FQ154" s="87"/>
      <c r="FR154" s="87"/>
      <c r="FS154" s="87"/>
      <c r="FT154" s="87"/>
      <c r="FU154" s="87"/>
      <c r="FV154" s="87"/>
      <c r="FW154" s="87"/>
      <c r="FX154" s="87"/>
      <c r="FY154" s="87"/>
      <c r="FZ154" s="87"/>
      <c r="GA154" s="87"/>
      <c r="GB154" s="87"/>
      <c r="GC154" s="87"/>
      <c r="GD154" s="87"/>
      <c r="GE154" s="87"/>
      <c r="GF154" s="87"/>
      <c r="GG154" s="87"/>
      <c r="GH154" s="87"/>
      <c r="GI154" s="87"/>
      <c r="GJ154" s="87"/>
      <c r="GK154" s="87"/>
      <c r="GL154" s="87"/>
      <c r="GM154" s="87"/>
      <c r="GN154" s="87"/>
      <c r="GO154" s="87"/>
      <c r="GP154" s="87"/>
      <c r="GQ154" s="87"/>
      <c r="GR154" s="87"/>
      <c r="GS154" s="87"/>
      <c r="GT154" s="87"/>
      <c r="GU154" s="87"/>
      <c r="GV154" s="87"/>
      <c r="GW154" s="87"/>
      <c r="GX154" s="87"/>
      <c r="GY154" s="87"/>
      <c r="GZ154" s="87"/>
      <c r="HA154" s="87"/>
    </row>
    <row r="155" spans="1:209" s="125" customFormat="1">
      <c r="A155" s="121"/>
      <c r="B155" s="67"/>
      <c r="C155" s="121"/>
      <c r="D155" s="121"/>
      <c r="E155" s="121"/>
      <c r="F155" s="121"/>
      <c r="G155" s="121"/>
      <c r="H155" s="121"/>
      <c r="I155" s="121"/>
      <c r="J155" s="121"/>
      <c r="K155" s="123"/>
      <c r="L155" s="123"/>
      <c r="M155" s="121"/>
      <c r="N155" s="121"/>
      <c r="O155" s="121"/>
      <c r="P155" s="121"/>
      <c r="Q155" s="121"/>
      <c r="R155" s="121"/>
      <c r="S155" s="123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  <c r="EK155" s="87"/>
      <c r="EL155" s="87"/>
      <c r="EM155" s="87"/>
      <c r="EN155" s="87"/>
      <c r="EO155" s="87"/>
      <c r="EP155" s="87"/>
      <c r="EQ155" s="87"/>
      <c r="ER155" s="87"/>
      <c r="ES155" s="87"/>
      <c r="ET155" s="87"/>
      <c r="EU155" s="87"/>
      <c r="EV155" s="87"/>
      <c r="EW155" s="87"/>
      <c r="EX155" s="87"/>
      <c r="EY155" s="87"/>
      <c r="EZ155" s="87"/>
      <c r="FA155" s="87"/>
      <c r="FB155" s="87"/>
      <c r="FC155" s="87"/>
      <c r="FD155" s="87"/>
      <c r="FE155" s="87"/>
      <c r="FF155" s="87"/>
      <c r="FG155" s="87"/>
      <c r="FH155" s="87"/>
      <c r="FI155" s="87"/>
      <c r="FJ155" s="87"/>
      <c r="FK155" s="87"/>
      <c r="FL155" s="87"/>
      <c r="FM155" s="87"/>
      <c r="FN155" s="87"/>
      <c r="FO155" s="87"/>
      <c r="FP155" s="87"/>
      <c r="FQ155" s="87"/>
      <c r="FR155" s="87"/>
      <c r="FS155" s="87"/>
      <c r="FT155" s="87"/>
      <c r="FU155" s="87"/>
      <c r="FV155" s="87"/>
      <c r="FW155" s="87"/>
      <c r="FX155" s="87"/>
      <c r="FY155" s="87"/>
      <c r="FZ155" s="87"/>
      <c r="GA155" s="87"/>
      <c r="GB155" s="87"/>
      <c r="GC155" s="87"/>
      <c r="GD155" s="87"/>
      <c r="GE155" s="87"/>
      <c r="GF155" s="87"/>
      <c r="GG155" s="87"/>
      <c r="GH155" s="87"/>
      <c r="GI155" s="87"/>
      <c r="GJ155" s="87"/>
      <c r="GK155" s="87"/>
      <c r="GL155" s="87"/>
      <c r="GM155" s="87"/>
      <c r="GN155" s="87"/>
      <c r="GO155" s="87"/>
      <c r="GP155" s="87"/>
      <c r="GQ155" s="87"/>
      <c r="GR155" s="87"/>
      <c r="GS155" s="87"/>
      <c r="GT155" s="87"/>
      <c r="GU155" s="87"/>
      <c r="GV155" s="87"/>
      <c r="GW155" s="87"/>
      <c r="GX155" s="87"/>
      <c r="GY155" s="87"/>
      <c r="GZ155" s="87"/>
      <c r="HA155" s="87"/>
    </row>
    <row r="156" spans="1:209" s="125" customFormat="1">
      <c r="A156" s="121"/>
      <c r="B156" s="67"/>
      <c r="C156" s="121"/>
      <c r="D156" s="121"/>
      <c r="E156" s="121"/>
      <c r="F156" s="121"/>
      <c r="G156" s="121"/>
      <c r="H156" s="121"/>
      <c r="I156" s="121"/>
      <c r="J156" s="121"/>
      <c r="K156" s="123"/>
      <c r="L156" s="123"/>
      <c r="M156" s="121"/>
      <c r="N156" s="121"/>
      <c r="O156" s="121"/>
      <c r="P156" s="121"/>
      <c r="Q156" s="121"/>
      <c r="R156" s="121"/>
      <c r="S156" s="123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</row>
    <row r="157" spans="1:209" s="125" customFormat="1">
      <c r="A157" s="121"/>
      <c r="B157" s="67"/>
      <c r="C157" s="121"/>
      <c r="D157" s="121"/>
      <c r="E157" s="121"/>
      <c r="F157" s="121"/>
      <c r="G157" s="121"/>
      <c r="H157" s="121"/>
      <c r="I157" s="121"/>
      <c r="J157" s="121"/>
      <c r="K157" s="123"/>
      <c r="L157" s="123"/>
      <c r="M157" s="121"/>
      <c r="N157" s="121"/>
      <c r="O157" s="121"/>
      <c r="P157" s="121"/>
      <c r="Q157" s="121"/>
      <c r="R157" s="121"/>
      <c r="S157" s="123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  <c r="EK157" s="87"/>
      <c r="EL157" s="87"/>
      <c r="EM157" s="87"/>
      <c r="EN157" s="87"/>
      <c r="EO157" s="87"/>
      <c r="EP157" s="87"/>
      <c r="EQ157" s="87"/>
      <c r="ER157" s="87"/>
      <c r="ES157" s="87"/>
      <c r="ET157" s="87"/>
      <c r="EU157" s="87"/>
      <c r="EV157" s="87"/>
      <c r="EW157" s="87"/>
      <c r="EX157" s="87"/>
      <c r="EY157" s="87"/>
      <c r="EZ157" s="87"/>
      <c r="FA157" s="87"/>
      <c r="FB157" s="87"/>
      <c r="FC157" s="87"/>
      <c r="FD157" s="87"/>
      <c r="FE157" s="87"/>
      <c r="FF157" s="87"/>
      <c r="FG157" s="87"/>
      <c r="FH157" s="87"/>
      <c r="FI157" s="87"/>
      <c r="FJ157" s="87"/>
      <c r="FK157" s="87"/>
      <c r="FL157" s="87"/>
      <c r="FM157" s="87"/>
      <c r="FN157" s="87"/>
      <c r="FO157" s="87"/>
      <c r="FP157" s="87"/>
      <c r="FQ157" s="87"/>
      <c r="FR157" s="87"/>
      <c r="FS157" s="87"/>
      <c r="FT157" s="87"/>
      <c r="FU157" s="87"/>
      <c r="FV157" s="87"/>
      <c r="FW157" s="87"/>
      <c r="FX157" s="87"/>
      <c r="FY157" s="87"/>
      <c r="FZ157" s="87"/>
      <c r="GA157" s="87"/>
      <c r="GB157" s="87"/>
      <c r="GC157" s="87"/>
      <c r="GD157" s="87"/>
      <c r="GE157" s="87"/>
      <c r="GF157" s="87"/>
      <c r="GG157" s="87"/>
      <c r="GH157" s="87"/>
      <c r="GI157" s="87"/>
      <c r="GJ157" s="87"/>
      <c r="GK157" s="87"/>
      <c r="GL157" s="87"/>
      <c r="GM157" s="87"/>
      <c r="GN157" s="87"/>
      <c r="GO157" s="87"/>
      <c r="GP157" s="87"/>
      <c r="GQ157" s="87"/>
      <c r="GR157" s="87"/>
      <c r="GS157" s="87"/>
      <c r="GT157" s="87"/>
      <c r="GU157" s="87"/>
      <c r="GV157" s="87"/>
      <c r="GW157" s="87"/>
      <c r="GX157" s="87"/>
      <c r="GY157" s="87"/>
      <c r="GZ157" s="87"/>
      <c r="HA157" s="87"/>
    </row>
    <row r="158" spans="1:209" s="125" customFormat="1">
      <c r="A158" s="121"/>
      <c r="B158" s="67"/>
      <c r="C158" s="121"/>
      <c r="D158" s="121"/>
      <c r="E158" s="121"/>
      <c r="F158" s="121"/>
      <c r="G158" s="121"/>
      <c r="H158" s="121"/>
      <c r="I158" s="121"/>
      <c r="J158" s="121"/>
      <c r="K158" s="123"/>
      <c r="L158" s="123"/>
      <c r="M158" s="121"/>
      <c r="N158" s="121"/>
      <c r="O158" s="121"/>
      <c r="P158" s="121"/>
      <c r="Q158" s="121"/>
      <c r="R158" s="121"/>
      <c r="S158" s="123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  <c r="EK158" s="87"/>
      <c r="EL158" s="87"/>
      <c r="EM158" s="87"/>
      <c r="EN158" s="87"/>
      <c r="EO158" s="87"/>
      <c r="EP158" s="87"/>
      <c r="EQ158" s="87"/>
      <c r="ER158" s="87"/>
      <c r="ES158" s="87"/>
      <c r="ET158" s="87"/>
      <c r="EU158" s="87"/>
      <c r="EV158" s="87"/>
      <c r="EW158" s="87"/>
      <c r="EX158" s="87"/>
      <c r="EY158" s="87"/>
      <c r="EZ158" s="87"/>
      <c r="FA158" s="87"/>
      <c r="FB158" s="87"/>
      <c r="FC158" s="87"/>
      <c r="FD158" s="87"/>
      <c r="FE158" s="87"/>
      <c r="FF158" s="87"/>
      <c r="FG158" s="87"/>
      <c r="FH158" s="87"/>
      <c r="FI158" s="87"/>
      <c r="FJ158" s="87"/>
      <c r="FK158" s="87"/>
      <c r="FL158" s="87"/>
      <c r="FM158" s="87"/>
      <c r="FN158" s="87"/>
      <c r="FO158" s="87"/>
      <c r="FP158" s="87"/>
      <c r="FQ158" s="87"/>
      <c r="FR158" s="87"/>
      <c r="FS158" s="87"/>
      <c r="FT158" s="87"/>
      <c r="FU158" s="87"/>
      <c r="FV158" s="87"/>
      <c r="FW158" s="87"/>
      <c r="FX158" s="87"/>
      <c r="FY158" s="87"/>
      <c r="FZ158" s="87"/>
      <c r="GA158" s="87"/>
      <c r="GB158" s="87"/>
      <c r="GC158" s="87"/>
      <c r="GD158" s="87"/>
      <c r="GE158" s="87"/>
      <c r="GF158" s="87"/>
      <c r="GG158" s="87"/>
      <c r="GH158" s="87"/>
      <c r="GI158" s="87"/>
      <c r="GJ158" s="87"/>
      <c r="GK158" s="87"/>
      <c r="GL158" s="87"/>
      <c r="GM158" s="87"/>
      <c r="GN158" s="87"/>
      <c r="GO158" s="87"/>
      <c r="GP158" s="87"/>
      <c r="GQ158" s="87"/>
      <c r="GR158" s="87"/>
      <c r="GS158" s="87"/>
      <c r="GT158" s="87"/>
      <c r="GU158" s="87"/>
      <c r="GV158" s="87"/>
      <c r="GW158" s="87"/>
      <c r="GX158" s="87"/>
      <c r="GY158" s="87"/>
      <c r="GZ158" s="87"/>
      <c r="HA158" s="87"/>
    </row>
    <row r="159" spans="1:209" s="125" customFormat="1">
      <c r="A159" s="121"/>
      <c r="B159" s="67"/>
      <c r="C159" s="121"/>
      <c r="D159" s="121"/>
      <c r="E159" s="121"/>
      <c r="F159" s="121"/>
      <c r="G159" s="121"/>
      <c r="H159" s="121"/>
      <c r="I159" s="121"/>
      <c r="J159" s="121"/>
      <c r="K159" s="123"/>
      <c r="L159" s="123"/>
      <c r="M159" s="121"/>
      <c r="N159" s="121"/>
      <c r="O159" s="121"/>
      <c r="P159" s="121"/>
      <c r="Q159" s="121"/>
      <c r="R159" s="121"/>
      <c r="S159" s="123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  <c r="EK159" s="87"/>
      <c r="EL159" s="87"/>
      <c r="EM159" s="87"/>
      <c r="EN159" s="87"/>
      <c r="EO159" s="87"/>
      <c r="EP159" s="87"/>
      <c r="EQ159" s="87"/>
      <c r="ER159" s="87"/>
      <c r="ES159" s="87"/>
      <c r="ET159" s="87"/>
      <c r="EU159" s="87"/>
      <c r="EV159" s="87"/>
      <c r="EW159" s="87"/>
      <c r="EX159" s="87"/>
      <c r="EY159" s="87"/>
      <c r="EZ159" s="87"/>
      <c r="FA159" s="87"/>
      <c r="FB159" s="87"/>
      <c r="FC159" s="87"/>
      <c r="FD159" s="87"/>
      <c r="FE159" s="87"/>
      <c r="FF159" s="87"/>
      <c r="FG159" s="87"/>
      <c r="FH159" s="87"/>
      <c r="FI159" s="87"/>
      <c r="FJ159" s="87"/>
      <c r="FK159" s="87"/>
      <c r="FL159" s="87"/>
      <c r="FM159" s="87"/>
      <c r="FN159" s="87"/>
      <c r="FO159" s="87"/>
      <c r="FP159" s="87"/>
      <c r="FQ159" s="87"/>
      <c r="FR159" s="87"/>
      <c r="FS159" s="87"/>
      <c r="FT159" s="87"/>
      <c r="FU159" s="87"/>
      <c r="FV159" s="87"/>
      <c r="FW159" s="87"/>
      <c r="FX159" s="87"/>
      <c r="FY159" s="87"/>
      <c r="FZ159" s="87"/>
      <c r="GA159" s="87"/>
      <c r="GB159" s="87"/>
      <c r="GC159" s="87"/>
      <c r="GD159" s="87"/>
      <c r="GE159" s="87"/>
      <c r="GF159" s="87"/>
      <c r="GG159" s="87"/>
      <c r="GH159" s="87"/>
      <c r="GI159" s="87"/>
      <c r="GJ159" s="87"/>
      <c r="GK159" s="87"/>
      <c r="GL159" s="87"/>
      <c r="GM159" s="87"/>
      <c r="GN159" s="87"/>
      <c r="GO159" s="87"/>
      <c r="GP159" s="87"/>
      <c r="GQ159" s="87"/>
      <c r="GR159" s="87"/>
      <c r="GS159" s="87"/>
      <c r="GT159" s="87"/>
      <c r="GU159" s="87"/>
      <c r="GV159" s="87"/>
      <c r="GW159" s="87"/>
      <c r="GX159" s="87"/>
      <c r="GY159" s="87"/>
      <c r="GZ159" s="87"/>
      <c r="HA159" s="87"/>
    </row>
    <row r="160" spans="1:209" s="125" customFormat="1">
      <c r="A160" s="121"/>
      <c r="B160" s="67"/>
      <c r="C160" s="121"/>
      <c r="D160" s="121"/>
      <c r="E160" s="121"/>
      <c r="F160" s="121"/>
      <c r="G160" s="121"/>
      <c r="H160" s="121"/>
      <c r="I160" s="121"/>
      <c r="J160" s="121"/>
      <c r="K160" s="123"/>
      <c r="L160" s="123"/>
      <c r="M160" s="121"/>
      <c r="N160" s="121"/>
      <c r="O160" s="121"/>
      <c r="P160" s="121"/>
      <c r="Q160" s="121"/>
      <c r="R160" s="121"/>
      <c r="S160" s="123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87"/>
      <c r="FI160" s="87"/>
      <c r="FJ160" s="87"/>
      <c r="FK160" s="87"/>
      <c r="FL160" s="87"/>
      <c r="FM160" s="87"/>
      <c r="FN160" s="87"/>
      <c r="FO160" s="87"/>
      <c r="FP160" s="87"/>
      <c r="FQ160" s="87"/>
      <c r="FR160" s="87"/>
      <c r="FS160" s="87"/>
      <c r="FT160" s="87"/>
      <c r="FU160" s="87"/>
      <c r="FV160" s="87"/>
      <c r="FW160" s="87"/>
      <c r="FX160" s="87"/>
      <c r="FY160" s="87"/>
      <c r="FZ160" s="87"/>
      <c r="GA160" s="87"/>
      <c r="GB160" s="87"/>
      <c r="GC160" s="87"/>
      <c r="GD160" s="87"/>
      <c r="GE160" s="87"/>
      <c r="GF160" s="87"/>
      <c r="GG160" s="87"/>
      <c r="GH160" s="87"/>
      <c r="GI160" s="87"/>
      <c r="GJ160" s="87"/>
      <c r="GK160" s="87"/>
      <c r="GL160" s="87"/>
      <c r="GM160" s="87"/>
      <c r="GN160" s="87"/>
      <c r="GO160" s="87"/>
      <c r="GP160" s="87"/>
      <c r="GQ160" s="87"/>
      <c r="GR160" s="87"/>
      <c r="GS160" s="87"/>
      <c r="GT160" s="87"/>
      <c r="GU160" s="87"/>
      <c r="GV160" s="87"/>
      <c r="GW160" s="87"/>
      <c r="GX160" s="87"/>
      <c r="GY160" s="87"/>
      <c r="GZ160" s="87"/>
      <c r="HA160" s="87"/>
    </row>
    <row r="161" spans="1:209" s="125" customFormat="1">
      <c r="A161" s="121"/>
      <c r="B161" s="67"/>
      <c r="C161" s="121"/>
      <c r="D161" s="121"/>
      <c r="E161" s="121"/>
      <c r="F161" s="121"/>
      <c r="G161" s="121"/>
      <c r="H161" s="121"/>
      <c r="I161" s="121"/>
      <c r="J161" s="121"/>
      <c r="K161" s="123"/>
      <c r="L161" s="123"/>
      <c r="M161" s="121"/>
      <c r="N161" s="121"/>
      <c r="O161" s="121"/>
      <c r="P161" s="121"/>
      <c r="Q161" s="121"/>
      <c r="R161" s="121"/>
      <c r="S161" s="123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  <c r="EK161" s="87"/>
      <c r="EL161" s="87"/>
      <c r="EM161" s="87"/>
      <c r="EN161" s="87"/>
      <c r="EO161" s="87"/>
      <c r="EP161" s="87"/>
      <c r="EQ161" s="87"/>
      <c r="ER161" s="87"/>
      <c r="ES161" s="87"/>
      <c r="ET161" s="87"/>
      <c r="EU161" s="87"/>
      <c r="EV161" s="87"/>
      <c r="EW161" s="87"/>
      <c r="EX161" s="87"/>
      <c r="EY161" s="87"/>
      <c r="EZ161" s="87"/>
      <c r="FA161" s="87"/>
      <c r="FB161" s="87"/>
      <c r="FC161" s="87"/>
      <c r="FD161" s="87"/>
      <c r="FE161" s="87"/>
      <c r="FF161" s="87"/>
      <c r="FG161" s="87"/>
      <c r="FH161" s="87"/>
      <c r="FI161" s="87"/>
      <c r="FJ161" s="87"/>
      <c r="FK161" s="87"/>
      <c r="FL161" s="87"/>
      <c r="FM161" s="87"/>
      <c r="FN161" s="87"/>
      <c r="FO161" s="87"/>
      <c r="FP161" s="87"/>
      <c r="FQ161" s="87"/>
      <c r="FR161" s="87"/>
      <c r="FS161" s="87"/>
      <c r="FT161" s="87"/>
      <c r="FU161" s="87"/>
      <c r="FV161" s="87"/>
      <c r="FW161" s="87"/>
      <c r="FX161" s="87"/>
      <c r="FY161" s="87"/>
      <c r="FZ161" s="87"/>
      <c r="GA161" s="87"/>
      <c r="GB161" s="87"/>
      <c r="GC161" s="87"/>
      <c r="GD161" s="87"/>
      <c r="GE161" s="87"/>
      <c r="GF161" s="87"/>
      <c r="GG161" s="87"/>
      <c r="GH161" s="87"/>
      <c r="GI161" s="87"/>
      <c r="GJ161" s="87"/>
      <c r="GK161" s="87"/>
      <c r="GL161" s="87"/>
      <c r="GM161" s="87"/>
      <c r="GN161" s="87"/>
      <c r="GO161" s="87"/>
      <c r="GP161" s="87"/>
      <c r="GQ161" s="87"/>
      <c r="GR161" s="87"/>
      <c r="GS161" s="87"/>
      <c r="GT161" s="87"/>
      <c r="GU161" s="87"/>
      <c r="GV161" s="87"/>
      <c r="GW161" s="87"/>
      <c r="GX161" s="87"/>
      <c r="GY161" s="87"/>
      <c r="GZ161" s="87"/>
      <c r="HA161" s="87"/>
    </row>
    <row r="162" spans="1:209" s="125" customFormat="1">
      <c r="A162" s="121"/>
      <c r="B162" s="67"/>
      <c r="C162" s="121"/>
      <c r="D162" s="121"/>
      <c r="E162" s="121"/>
      <c r="F162" s="121"/>
      <c r="G162" s="121"/>
      <c r="H162" s="121"/>
      <c r="I162" s="121"/>
      <c r="J162" s="121"/>
      <c r="K162" s="123"/>
      <c r="L162" s="123"/>
      <c r="M162" s="121"/>
      <c r="N162" s="121"/>
      <c r="O162" s="121"/>
      <c r="P162" s="121"/>
      <c r="Q162" s="121"/>
      <c r="R162" s="121"/>
      <c r="S162" s="123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  <c r="EK162" s="87"/>
      <c r="EL162" s="87"/>
      <c r="EM162" s="87"/>
      <c r="EN162" s="87"/>
      <c r="EO162" s="87"/>
      <c r="EP162" s="87"/>
      <c r="EQ162" s="87"/>
      <c r="ER162" s="87"/>
      <c r="ES162" s="87"/>
      <c r="ET162" s="87"/>
      <c r="EU162" s="87"/>
      <c r="EV162" s="87"/>
      <c r="EW162" s="87"/>
      <c r="EX162" s="87"/>
      <c r="EY162" s="87"/>
      <c r="EZ162" s="87"/>
      <c r="FA162" s="87"/>
      <c r="FB162" s="87"/>
      <c r="FC162" s="87"/>
      <c r="FD162" s="87"/>
      <c r="FE162" s="87"/>
      <c r="FF162" s="87"/>
      <c r="FG162" s="87"/>
      <c r="FH162" s="87"/>
      <c r="FI162" s="87"/>
      <c r="FJ162" s="87"/>
      <c r="FK162" s="87"/>
      <c r="FL162" s="87"/>
      <c r="FM162" s="87"/>
      <c r="FN162" s="87"/>
      <c r="FO162" s="87"/>
      <c r="FP162" s="87"/>
      <c r="FQ162" s="87"/>
      <c r="FR162" s="87"/>
      <c r="FS162" s="87"/>
      <c r="FT162" s="87"/>
      <c r="FU162" s="87"/>
      <c r="FV162" s="87"/>
      <c r="FW162" s="87"/>
      <c r="FX162" s="87"/>
      <c r="FY162" s="87"/>
      <c r="FZ162" s="87"/>
      <c r="GA162" s="87"/>
      <c r="GB162" s="87"/>
      <c r="GC162" s="87"/>
      <c r="GD162" s="87"/>
      <c r="GE162" s="87"/>
      <c r="GF162" s="87"/>
      <c r="GG162" s="87"/>
      <c r="GH162" s="87"/>
      <c r="GI162" s="87"/>
      <c r="GJ162" s="87"/>
      <c r="GK162" s="87"/>
      <c r="GL162" s="87"/>
      <c r="GM162" s="87"/>
      <c r="GN162" s="87"/>
      <c r="GO162" s="87"/>
      <c r="GP162" s="87"/>
      <c r="GQ162" s="87"/>
      <c r="GR162" s="87"/>
      <c r="GS162" s="87"/>
      <c r="GT162" s="87"/>
      <c r="GU162" s="87"/>
      <c r="GV162" s="87"/>
      <c r="GW162" s="87"/>
      <c r="GX162" s="87"/>
      <c r="GY162" s="87"/>
      <c r="GZ162" s="87"/>
      <c r="HA162" s="87"/>
    </row>
    <row r="163" spans="1:209" s="125" customFormat="1">
      <c r="A163" s="121"/>
      <c r="B163" s="67"/>
      <c r="C163" s="121"/>
      <c r="D163" s="121"/>
      <c r="E163" s="121"/>
      <c r="F163" s="121"/>
      <c r="G163" s="121"/>
      <c r="H163" s="121"/>
      <c r="I163" s="121"/>
      <c r="J163" s="121"/>
      <c r="K163" s="123"/>
      <c r="L163" s="123"/>
      <c r="M163" s="121"/>
      <c r="N163" s="121"/>
      <c r="O163" s="121"/>
      <c r="P163" s="121"/>
      <c r="Q163" s="121"/>
      <c r="R163" s="121"/>
      <c r="S163" s="123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  <c r="EK163" s="87"/>
      <c r="EL163" s="87"/>
      <c r="EM163" s="87"/>
      <c r="EN163" s="87"/>
      <c r="EO163" s="87"/>
      <c r="EP163" s="87"/>
      <c r="EQ163" s="87"/>
      <c r="ER163" s="87"/>
      <c r="ES163" s="87"/>
      <c r="ET163" s="87"/>
      <c r="EU163" s="87"/>
      <c r="EV163" s="87"/>
      <c r="EW163" s="87"/>
      <c r="EX163" s="87"/>
      <c r="EY163" s="87"/>
      <c r="EZ163" s="87"/>
      <c r="FA163" s="87"/>
      <c r="FB163" s="87"/>
      <c r="FC163" s="87"/>
      <c r="FD163" s="87"/>
      <c r="FE163" s="87"/>
      <c r="FF163" s="87"/>
      <c r="FG163" s="87"/>
      <c r="FH163" s="87"/>
      <c r="FI163" s="87"/>
      <c r="FJ163" s="87"/>
      <c r="FK163" s="87"/>
      <c r="FL163" s="87"/>
      <c r="FM163" s="87"/>
      <c r="FN163" s="87"/>
      <c r="FO163" s="87"/>
      <c r="FP163" s="87"/>
      <c r="FQ163" s="87"/>
      <c r="FR163" s="87"/>
      <c r="FS163" s="87"/>
      <c r="FT163" s="87"/>
      <c r="FU163" s="87"/>
      <c r="FV163" s="87"/>
      <c r="FW163" s="87"/>
      <c r="FX163" s="87"/>
      <c r="FY163" s="87"/>
      <c r="FZ163" s="87"/>
      <c r="GA163" s="87"/>
      <c r="GB163" s="87"/>
      <c r="GC163" s="87"/>
      <c r="GD163" s="87"/>
      <c r="GE163" s="87"/>
      <c r="GF163" s="87"/>
      <c r="GG163" s="87"/>
      <c r="GH163" s="87"/>
      <c r="GI163" s="87"/>
      <c r="GJ163" s="87"/>
      <c r="GK163" s="87"/>
      <c r="GL163" s="87"/>
      <c r="GM163" s="87"/>
      <c r="GN163" s="87"/>
      <c r="GO163" s="87"/>
      <c r="GP163" s="87"/>
      <c r="GQ163" s="87"/>
      <c r="GR163" s="87"/>
      <c r="GS163" s="87"/>
      <c r="GT163" s="87"/>
      <c r="GU163" s="87"/>
      <c r="GV163" s="87"/>
      <c r="GW163" s="87"/>
      <c r="GX163" s="87"/>
      <c r="GY163" s="87"/>
      <c r="GZ163" s="87"/>
      <c r="HA163" s="87"/>
    </row>
    <row r="164" spans="1:209" s="125" customFormat="1">
      <c r="A164" s="121"/>
      <c r="B164" s="67"/>
      <c r="C164" s="121"/>
      <c r="D164" s="121"/>
      <c r="E164" s="121"/>
      <c r="F164" s="121"/>
      <c r="G164" s="121"/>
      <c r="H164" s="121"/>
      <c r="I164" s="121"/>
      <c r="J164" s="121"/>
      <c r="K164" s="123"/>
      <c r="L164" s="123"/>
      <c r="M164" s="121"/>
      <c r="N164" s="121"/>
      <c r="O164" s="121"/>
      <c r="P164" s="121"/>
      <c r="Q164" s="121"/>
      <c r="R164" s="121"/>
      <c r="S164" s="123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  <c r="EK164" s="87"/>
      <c r="EL164" s="87"/>
      <c r="EM164" s="87"/>
      <c r="EN164" s="87"/>
      <c r="EO164" s="87"/>
      <c r="EP164" s="87"/>
      <c r="EQ164" s="87"/>
      <c r="ER164" s="87"/>
      <c r="ES164" s="87"/>
      <c r="ET164" s="87"/>
      <c r="EU164" s="87"/>
      <c r="EV164" s="87"/>
      <c r="EW164" s="87"/>
      <c r="EX164" s="87"/>
      <c r="EY164" s="87"/>
      <c r="EZ164" s="87"/>
      <c r="FA164" s="87"/>
      <c r="FB164" s="87"/>
      <c r="FC164" s="87"/>
      <c r="FD164" s="87"/>
      <c r="FE164" s="87"/>
      <c r="FF164" s="87"/>
      <c r="FG164" s="87"/>
      <c r="FH164" s="87"/>
      <c r="FI164" s="87"/>
      <c r="FJ164" s="87"/>
      <c r="FK164" s="87"/>
      <c r="FL164" s="87"/>
      <c r="FM164" s="87"/>
      <c r="FN164" s="87"/>
      <c r="FO164" s="87"/>
      <c r="FP164" s="87"/>
      <c r="FQ164" s="87"/>
      <c r="FR164" s="87"/>
      <c r="FS164" s="87"/>
      <c r="FT164" s="87"/>
      <c r="FU164" s="87"/>
      <c r="FV164" s="87"/>
      <c r="FW164" s="87"/>
      <c r="FX164" s="87"/>
      <c r="FY164" s="87"/>
      <c r="FZ164" s="87"/>
      <c r="GA164" s="87"/>
      <c r="GB164" s="87"/>
      <c r="GC164" s="87"/>
      <c r="GD164" s="87"/>
      <c r="GE164" s="87"/>
      <c r="GF164" s="87"/>
      <c r="GG164" s="87"/>
      <c r="GH164" s="87"/>
      <c r="GI164" s="87"/>
      <c r="GJ164" s="87"/>
      <c r="GK164" s="87"/>
      <c r="GL164" s="87"/>
      <c r="GM164" s="87"/>
      <c r="GN164" s="87"/>
      <c r="GO164" s="87"/>
      <c r="GP164" s="87"/>
      <c r="GQ164" s="87"/>
      <c r="GR164" s="87"/>
      <c r="GS164" s="87"/>
      <c r="GT164" s="87"/>
      <c r="GU164" s="87"/>
      <c r="GV164" s="87"/>
      <c r="GW164" s="87"/>
      <c r="GX164" s="87"/>
      <c r="GY164" s="87"/>
      <c r="GZ164" s="87"/>
      <c r="HA164" s="87"/>
    </row>
    <row r="165" spans="1:209" s="125" customFormat="1">
      <c r="A165" s="121"/>
      <c r="B165" s="67"/>
      <c r="C165" s="121"/>
      <c r="D165" s="121"/>
      <c r="E165" s="121"/>
      <c r="F165" s="121"/>
      <c r="G165" s="121"/>
      <c r="H165" s="121"/>
      <c r="I165" s="121"/>
      <c r="J165" s="121"/>
      <c r="K165" s="123"/>
      <c r="L165" s="123"/>
      <c r="M165" s="121"/>
      <c r="N165" s="121"/>
      <c r="O165" s="121"/>
      <c r="P165" s="121"/>
      <c r="Q165" s="121"/>
      <c r="R165" s="121"/>
      <c r="S165" s="123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  <c r="EK165" s="87"/>
      <c r="EL165" s="87"/>
      <c r="EM165" s="87"/>
      <c r="EN165" s="87"/>
      <c r="EO165" s="87"/>
      <c r="EP165" s="87"/>
      <c r="EQ165" s="87"/>
      <c r="ER165" s="87"/>
      <c r="ES165" s="87"/>
      <c r="ET165" s="87"/>
      <c r="EU165" s="87"/>
      <c r="EV165" s="87"/>
      <c r="EW165" s="87"/>
      <c r="EX165" s="87"/>
      <c r="EY165" s="87"/>
      <c r="EZ165" s="87"/>
      <c r="FA165" s="87"/>
      <c r="FB165" s="87"/>
      <c r="FC165" s="87"/>
      <c r="FD165" s="87"/>
      <c r="FE165" s="87"/>
      <c r="FF165" s="87"/>
      <c r="FG165" s="87"/>
      <c r="FH165" s="87"/>
      <c r="FI165" s="87"/>
      <c r="FJ165" s="87"/>
      <c r="FK165" s="87"/>
      <c r="FL165" s="87"/>
      <c r="FM165" s="87"/>
      <c r="FN165" s="87"/>
      <c r="FO165" s="87"/>
      <c r="FP165" s="87"/>
      <c r="FQ165" s="87"/>
      <c r="FR165" s="87"/>
      <c r="FS165" s="87"/>
      <c r="FT165" s="87"/>
      <c r="FU165" s="87"/>
      <c r="FV165" s="87"/>
      <c r="FW165" s="87"/>
      <c r="FX165" s="87"/>
      <c r="FY165" s="87"/>
      <c r="FZ165" s="87"/>
      <c r="GA165" s="87"/>
      <c r="GB165" s="87"/>
      <c r="GC165" s="87"/>
      <c r="GD165" s="87"/>
      <c r="GE165" s="87"/>
      <c r="GF165" s="87"/>
      <c r="GG165" s="87"/>
      <c r="GH165" s="87"/>
      <c r="GI165" s="87"/>
      <c r="GJ165" s="87"/>
      <c r="GK165" s="87"/>
      <c r="GL165" s="87"/>
      <c r="GM165" s="87"/>
      <c r="GN165" s="87"/>
      <c r="GO165" s="87"/>
      <c r="GP165" s="87"/>
      <c r="GQ165" s="87"/>
      <c r="GR165" s="87"/>
      <c r="GS165" s="87"/>
      <c r="GT165" s="87"/>
      <c r="GU165" s="87"/>
      <c r="GV165" s="87"/>
      <c r="GW165" s="87"/>
      <c r="GX165" s="87"/>
      <c r="GY165" s="87"/>
      <c r="GZ165" s="87"/>
      <c r="HA165" s="87"/>
    </row>
    <row r="166" spans="1:209" s="125" customFormat="1">
      <c r="A166" s="121"/>
      <c r="B166" s="67"/>
      <c r="C166" s="121"/>
      <c r="D166" s="121"/>
      <c r="E166" s="121"/>
      <c r="F166" s="121"/>
      <c r="G166" s="121"/>
      <c r="H166" s="121"/>
      <c r="I166" s="121"/>
      <c r="J166" s="121"/>
      <c r="K166" s="123"/>
      <c r="L166" s="123"/>
      <c r="M166" s="121"/>
      <c r="N166" s="121"/>
      <c r="O166" s="121"/>
      <c r="P166" s="121"/>
      <c r="Q166" s="121"/>
      <c r="R166" s="121"/>
      <c r="S166" s="123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  <c r="EK166" s="87"/>
      <c r="EL166" s="87"/>
      <c r="EM166" s="87"/>
      <c r="EN166" s="87"/>
      <c r="EO166" s="87"/>
      <c r="EP166" s="87"/>
      <c r="EQ166" s="87"/>
      <c r="ER166" s="87"/>
      <c r="ES166" s="87"/>
      <c r="ET166" s="87"/>
      <c r="EU166" s="87"/>
      <c r="EV166" s="87"/>
      <c r="EW166" s="87"/>
      <c r="EX166" s="87"/>
      <c r="EY166" s="87"/>
      <c r="EZ166" s="87"/>
      <c r="FA166" s="87"/>
      <c r="FB166" s="87"/>
      <c r="FC166" s="87"/>
      <c r="FD166" s="87"/>
      <c r="FE166" s="87"/>
      <c r="FF166" s="87"/>
      <c r="FG166" s="87"/>
      <c r="FH166" s="87"/>
      <c r="FI166" s="87"/>
      <c r="FJ166" s="87"/>
      <c r="FK166" s="87"/>
      <c r="FL166" s="87"/>
      <c r="FM166" s="87"/>
      <c r="FN166" s="87"/>
      <c r="FO166" s="87"/>
      <c r="FP166" s="87"/>
      <c r="FQ166" s="87"/>
      <c r="FR166" s="87"/>
      <c r="FS166" s="87"/>
      <c r="FT166" s="87"/>
      <c r="FU166" s="87"/>
      <c r="FV166" s="87"/>
      <c r="FW166" s="87"/>
      <c r="FX166" s="87"/>
      <c r="FY166" s="87"/>
      <c r="FZ166" s="87"/>
      <c r="GA166" s="87"/>
      <c r="GB166" s="87"/>
      <c r="GC166" s="87"/>
      <c r="GD166" s="87"/>
      <c r="GE166" s="87"/>
      <c r="GF166" s="87"/>
      <c r="GG166" s="87"/>
      <c r="GH166" s="87"/>
      <c r="GI166" s="87"/>
      <c r="GJ166" s="87"/>
      <c r="GK166" s="87"/>
      <c r="GL166" s="87"/>
      <c r="GM166" s="87"/>
      <c r="GN166" s="87"/>
      <c r="GO166" s="87"/>
      <c r="GP166" s="87"/>
      <c r="GQ166" s="87"/>
      <c r="GR166" s="87"/>
      <c r="GS166" s="87"/>
      <c r="GT166" s="87"/>
      <c r="GU166" s="87"/>
      <c r="GV166" s="87"/>
      <c r="GW166" s="87"/>
      <c r="GX166" s="87"/>
      <c r="GY166" s="87"/>
      <c r="GZ166" s="87"/>
      <c r="HA166" s="87"/>
    </row>
    <row r="167" spans="1:209" s="125" customFormat="1">
      <c r="A167" s="121"/>
      <c r="B167" s="67"/>
      <c r="C167" s="121"/>
      <c r="D167" s="121"/>
      <c r="E167" s="121"/>
      <c r="F167" s="121"/>
      <c r="G167" s="121"/>
      <c r="H167" s="121"/>
      <c r="I167" s="121"/>
      <c r="J167" s="121"/>
      <c r="K167" s="123"/>
      <c r="L167" s="123"/>
      <c r="M167" s="121"/>
      <c r="N167" s="121"/>
      <c r="O167" s="121"/>
      <c r="P167" s="121"/>
      <c r="Q167" s="121"/>
      <c r="R167" s="121"/>
      <c r="S167" s="123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  <c r="EK167" s="87"/>
      <c r="EL167" s="87"/>
      <c r="EM167" s="87"/>
      <c r="EN167" s="87"/>
      <c r="EO167" s="87"/>
      <c r="EP167" s="87"/>
      <c r="EQ167" s="87"/>
      <c r="ER167" s="87"/>
      <c r="ES167" s="87"/>
      <c r="ET167" s="87"/>
      <c r="EU167" s="87"/>
      <c r="EV167" s="87"/>
      <c r="EW167" s="87"/>
      <c r="EX167" s="87"/>
      <c r="EY167" s="87"/>
      <c r="EZ167" s="87"/>
      <c r="FA167" s="87"/>
      <c r="FB167" s="87"/>
      <c r="FC167" s="87"/>
      <c r="FD167" s="87"/>
      <c r="FE167" s="87"/>
      <c r="FF167" s="87"/>
      <c r="FG167" s="87"/>
      <c r="FH167" s="87"/>
      <c r="FI167" s="87"/>
      <c r="FJ167" s="87"/>
      <c r="FK167" s="87"/>
      <c r="FL167" s="87"/>
      <c r="FM167" s="87"/>
      <c r="FN167" s="87"/>
      <c r="FO167" s="87"/>
      <c r="FP167" s="87"/>
      <c r="FQ167" s="87"/>
      <c r="FR167" s="87"/>
      <c r="FS167" s="87"/>
      <c r="FT167" s="87"/>
      <c r="FU167" s="87"/>
      <c r="FV167" s="87"/>
      <c r="FW167" s="87"/>
      <c r="FX167" s="87"/>
      <c r="FY167" s="87"/>
      <c r="FZ167" s="87"/>
      <c r="GA167" s="87"/>
      <c r="GB167" s="87"/>
      <c r="GC167" s="87"/>
      <c r="GD167" s="87"/>
      <c r="GE167" s="87"/>
      <c r="GF167" s="87"/>
      <c r="GG167" s="87"/>
      <c r="GH167" s="87"/>
      <c r="GI167" s="87"/>
      <c r="GJ167" s="87"/>
      <c r="GK167" s="87"/>
      <c r="GL167" s="87"/>
      <c r="GM167" s="87"/>
      <c r="GN167" s="87"/>
      <c r="GO167" s="87"/>
      <c r="GP167" s="87"/>
      <c r="GQ167" s="87"/>
      <c r="GR167" s="87"/>
      <c r="GS167" s="87"/>
      <c r="GT167" s="87"/>
      <c r="GU167" s="87"/>
      <c r="GV167" s="87"/>
      <c r="GW167" s="87"/>
      <c r="GX167" s="87"/>
      <c r="GY167" s="87"/>
      <c r="GZ167" s="87"/>
      <c r="HA167" s="87"/>
    </row>
    <row r="168" spans="1:209" s="125" customFormat="1">
      <c r="A168" s="121"/>
      <c r="B168" s="67"/>
      <c r="C168" s="121"/>
      <c r="D168" s="121"/>
      <c r="E168" s="121"/>
      <c r="F168" s="121"/>
      <c r="G168" s="121"/>
      <c r="H168" s="121"/>
      <c r="I168" s="121"/>
      <c r="J168" s="121"/>
      <c r="K168" s="123"/>
      <c r="L168" s="123"/>
      <c r="M168" s="121"/>
      <c r="N168" s="121"/>
      <c r="O168" s="121"/>
      <c r="P168" s="121"/>
      <c r="Q168" s="121"/>
      <c r="R168" s="121"/>
      <c r="S168" s="123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  <c r="EK168" s="87"/>
      <c r="EL168" s="87"/>
      <c r="EM168" s="87"/>
      <c r="EN168" s="87"/>
      <c r="EO168" s="87"/>
      <c r="EP168" s="87"/>
      <c r="EQ168" s="87"/>
      <c r="ER168" s="87"/>
      <c r="ES168" s="87"/>
      <c r="ET168" s="87"/>
      <c r="EU168" s="87"/>
      <c r="EV168" s="87"/>
      <c r="EW168" s="87"/>
      <c r="EX168" s="87"/>
      <c r="EY168" s="87"/>
      <c r="EZ168" s="87"/>
      <c r="FA168" s="87"/>
      <c r="FB168" s="87"/>
      <c r="FC168" s="87"/>
      <c r="FD168" s="87"/>
      <c r="FE168" s="87"/>
      <c r="FF168" s="87"/>
      <c r="FG168" s="87"/>
      <c r="FH168" s="87"/>
      <c r="FI168" s="87"/>
      <c r="FJ168" s="87"/>
      <c r="FK168" s="87"/>
      <c r="FL168" s="87"/>
      <c r="FM168" s="87"/>
      <c r="FN168" s="87"/>
      <c r="FO168" s="87"/>
      <c r="FP168" s="87"/>
      <c r="FQ168" s="87"/>
      <c r="FR168" s="87"/>
      <c r="FS168" s="87"/>
      <c r="FT168" s="87"/>
      <c r="FU168" s="87"/>
      <c r="FV168" s="87"/>
      <c r="FW168" s="87"/>
      <c r="FX168" s="87"/>
      <c r="FY168" s="87"/>
      <c r="FZ168" s="87"/>
      <c r="GA168" s="87"/>
      <c r="GB168" s="87"/>
      <c r="GC168" s="87"/>
      <c r="GD168" s="87"/>
      <c r="GE168" s="87"/>
      <c r="GF168" s="87"/>
      <c r="GG168" s="87"/>
      <c r="GH168" s="87"/>
      <c r="GI168" s="87"/>
      <c r="GJ168" s="87"/>
      <c r="GK168" s="87"/>
      <c r="GL168" s="87"/>
      <c r="GM168" s="87"/>
      <c r="GN168" s="87"/>
      <c r="GO168" s="87"/>
      <c r="GP168" s="87"/>
      <c r="GQ168" s="87"/>
      <c r="GR168" s="87"/>
      <c r="GS168" s="87"/>
      <c r="GT168" s="87"/>
      <c r="GU168" s="87"/>
      <c r="GV168" s="87"/>
      <c r="GW168" s="87"/>
      <c r="GX168" s="87"/>
      <c r="GY168" s="87"/>
      <c r="GZ168" s="87"/>
      <c r="HA168" s="87"/>
    </row>
    <row r="169" spans="1:209" s="125" customFormat="1">
      <c r="A169" s="121"/>
      <c r="B169" s="67"/>
      <c r="C169" s="121"/>
      <c r="D169" s="121"/>
      <c r="E169" s="121"/>
      <c r="F169" s="121"/>
      <c r="G169" s="121"/>
      <c r="H169" s="121"/>
      <c r="I169" s="121"/>
      <c r="J169" s="121"/>
      <c r="K169" s="123"/>
      <c r="L169" s="123"/>
      <c r="M169" s="121"/>
      <c r="N169" s="121"/>
      <c r="O169" s="121"/>
      <c r="P169" s="121"/>
      <c r="Q169" s="121"/>
      <c r="R169" s="121"/>
      <c r="S169" s="123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  <c r="EK169" s="87"/>
      <c r="EL169" s="87"/>
      <c r="EM169" s="87"/>
      <c r="EN169" s="87"/>
      <c r="EO169" s="87"/>
      <c r="EP169" s="87"/>
      <c r="EQ169" s="87"/>
      <c r="ER169" s="87"/>
      <c r="ES169" s="87"/>
      <c r="ET169" s="87"/>
      <c r="EU169" s="87"/>
      <c r="EV169" s="87"/>
      <c r="EW169" s="87"/>
      <c r="EX169" s="87"/>
      <c r="EY169" s="87"/>
      <c r="EZ169" s="87"/>
      <c r="FA169" s="87"/>
      <c r="FB169" s="87"/>
      <c r="FC169" s="87"/>
      <c r="FD169" s="87"/>
      <c r="FE169" s="87"/>
      <c r="FF169" s="87"/>
      <c r="FG169" s="87"/>
      <c r="FH169" s="87"/>
      <c r="FI169" s="87"/>
      <c r="FJ169" s="87"/>
      <c r="FK169" s="87"/>
      <c r="FL169" s="87"/>
      <c r="FM169" s="87"/>
      <c r="FN169" s="87"/>
      <c r="FO169" s="87"/>
      <c r="FP169" s="87"/>
      <c r="FQ169" s="87"/>
      <c r="FR169" s="87"/>
      <c r="FS169" s="87"/>
      <c r="FT169" s="87"/>
      <c r="FU169" s="87"/>
      <c r="FV169" s="87"/>
      <c r="FW169" s="87"/>
      <c r="FX169" s="87"/>
      <c r="FY169" s="87"/>
      <c r="FZ169" s="87"/>
      <c r="GA169" s="87"/>
      <c r="GB169" s="87"/>
      <c r="GC169" s="87"/>
      <c r="GD169" s="87"/>
      <c r="GE169" s="87"/>
      <c r="GF169" s="87"/>
      <c r="GG169" s="87"/>
      <c r="GH169" s="87"/>
      <c r="GI169" s="87"/>
      <c r="GJ169" s="87"/>
      <c r="GK169" s="87"/>
      <c r="GL169" s="87"/>
      <c r="GM169" s="87"/>
      <c r="GN169" s="87"/>
      <c r="GO169" s="87"/>
      <c r="GP169" s="87"/>
      <c r="GQ169" s="87"/>
      <c r="GR169" s="87"/>
      <c r="GS169" s="87"/>
      <c r="GT169" s="87"/>
      <c r="GU169" s="87"/>
      <c r="GV169" s="87"/>
      <c r="GW169" s="87"/>
      <c r="GX169" s="87"/>
      <c r="GY169" s="87"/>
      <c r="GZ169" s="87"/>
      <c r="HA169" s="87"/>
    </row>
    <row r="170" spans="1:209" s="125" customFormat="1">
      <c r="A170" s="121"/>
      <c r="B170" s="67"/>
      <c r="C170" s="121"/>
      <c r="D170" s="121"/>
      <c r="E170" s="121"/>
      <c r="F170" s="121"/>
      <c r="G170" s="121"/>
      <c r="H170" s="121"/>
      <c r="I170" s="121"/>
      <c r="J170" s="121"/>
      <c r="K170" s="123"/>
      <c r="L170" s="123"/>
      <c r="M170" s="121"/>
      <c r="N170" s="121"/>
      <c r="O170" s="121"/>
      <c r="P170" s="121"/>
      <c r="Q170" s="121"/>
      <c r="R170" s="121"/>
      <c r="S170" s="123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  <c r="EK170" s="87"/>
      <c r="EL170" s="87"/>
      <c r="EM170" s="87"/>
      <c r="EN170" s="87"/>
      <c r="EO170" s="87"/>
      <c r="EP170" s="87"/>
      <c r="EQ170" s="87"/>
      <c r="ER170" s="87"/>
      <c r="ES170" s="87"/>
      <c r="ET170" s="87"/>
      <c r="EU170" s="87"/>
      <c r="EV170" s="87"/>
      <c r="EW170" s="87"/>
      <c r="EX170" s="87"/>
      <c r="EY170" s="87"/>
      <c r="EZ170" s="87"/>
      <c r="FA170" s="87"/>
      <c r="FB170" s="87"/>
      <c r="FC170" s="87"/>
      <c r="FD170" s="87"/>
      <c r="FE170" s="87"/>
      <c r="FF170" s="87"/>
      <c r="FG170" s="87"/>
      <c r="FH170" s="87"/>
      <c r="FI170" s="87"/>
      <c r="FJ170" s="87"/>
      <c r="FK170" s="87"/>
      <c r="FL170" s="87"/>
      <c r="FM170" s="87"/>
      <c r="FN170" s="87"/>
      <c r="FO170" s="87"/>
      <c r="FP170" s="87"/>
      <c r="FQ170" s="87"/>
      <c r="FR170" s="87"/>
      <c r="FS170" s="87"/>
      <c r="FT170" s="87"/>
      <c r="FU170" s="87"/>
      <c r="FV170" s="87"/>
      <c r="FW170" s="87"/>
      <c r="FX170" s="87"/>
      <c r="FY170" s="87"/>
      <c r="FZ170" s="87"/>
      <c r="GA170" s="87"/>
      <c r="GB170" s="87"/>
      <c r="GC170" s="87"/>
      <c r="GD170" s="87"/>
      <c r="GE170" s="87"/>
      <c r="GF170" s="87"/>
      <c r="GG170" s="87"/>
      <c r="GH170" s="87"/>
      <c r="GI170" s="87"/>
      <c r="GJ170" s="87"/>
      <c r="GK170" s="87"/>
      <c r="GL170" s="87"/>
      <c r="GM170" s="87"/>
      <c r="GN170" s="87"/>
      <c r="GO170" s="87"/>
      <c r="GP170" s="87"/>
      <c r="GQ170" s="87"/>
      <c r="GR170" s="87"/>
      <c r="GS170" s="87"/>
      <c r="GT170" s="87"/>
      <c r="GU170" s="87"/>
      <c r="GV170" s="87"/>
      <c r="GW170" s="87"/>
      <c r="GX170" s="87"/>
      <c r="GY170" s="87"/>
      <c r="GZ170" s="87"/>
      <c r="HA170" s="87"/>
    </row>
    <row r="171" spans="1:209" s="125" customFormat="1">
      <c r="A171" s="121"/>
      <c r="B171" s="67"/>
      <c r="C171" s="121"/>
      <c r="D171" s="121"/>
      <c r="E171" s="121"/>
      <c r="F171" s="121"/>
      <c r="G171" s="121"/>
      <c r="H171" s="121"/>
      <c r="I171" s="121"/>
      <c r="J171" s="121"/>
      <c r="K171" s="123"/>
      <c r="L171" s="123"/>
      <c r="M171" s="121"/>
      <c r="N171" s="121"/>
      <c r="O171" s="121"/>
      <c r="P171" s="121"/>
      <c r="Q171" s="121"/>
      <c r="R171" s="121"/>
      <c r="S171" s="123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</row>
    <row r="172" spans="1:209" s="125" customFormat="1">
      <c r="A172" s="121"/>
      <c r="B172" s="67"/>
      <c r="C172" s="121"/>
      <c r="D172" s="121"/>
      <c r="E172" s="121"/>
      <c r="F172" s="121"/>
      <c r="G172" s="121"/>
      <c r="H172" s="121"/>
      <c r="I172" s="121"/>
      <c r="J172" s="121"/>
      <c r="K172" s="123"/>
      <c r="L172" s="123"/>
      <c r="M172" s="121"/>
      <c r="N172" s="121"/>
      <c r="O172" s="121"/>
      <c r="P172" s="121"/>
      <c r="Q172" s="121"/>
      <c r="R172" s="121"/>
      <c r="S172" s="123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  <c r="EK172" s="87"/>
      <c r="EL172" s="87"/>
      <c r="EM172" s="87"/>
      <c r="EN172" s="87"/>
      <c r="EO172" s="87"/>
      <c r="EP172" s="87"/>
      <c r="EQ172" s="87"/>
      <c r="ER172" s="87"/>
      <c r="ES172" s="87"/>
      <c r="ET172" s="87"/>
      <c r="EU172" s="87"/>
      <c r="EV172" s="87"/>
      <c r="EW172" s="87"/>
      <c r="EX172" s="87"/>
      <c r="EY172" s="87"/>
      <c r="EZ172" s="87"/>
      <c r="FA172" s="87"/>
      <c r="FB172" s="87"/>
      <c r="FC172" s="87"/>
      <c r="FD172" s="87"/>
      <c r="FE172" s="87"/>
      <c r="FF172" s="87"/>
      <c r="FG172" s="87"/>
      <c r="FH172" s="87"/>
      <c r="FI172" s="87"/>
      <c r="FJ172" s="87"/>
      <c r="FK172" s="87"/>
      <c r="FL172" s="87"/>
      <c r="FM172" s="87"/>
      <c r="FN172" s="87"/>
      <c r="FO172" s="87"/>
      <c r="FP172" s="87"/>
      <c r="FQ172" s="87"/>
      <c r="FR172" s="87"/>
      <c r="FS172" s="87"/>
      <c r="FT172" s="87"/>
      <c r="FU172" s="87"/>
      <c r="FV172" s="87"/>
      <c r="FW172" s="87"/>
      <c r="FX172" s="87"/>
      <c r="FY172" s="87"/>
      <c r="FZ172" s="87"/>
      <c r="GA172" s="87"/>
      <c r="GB172" s="87"/>
      <c r="GC172" s="87"/>
      <c r="GD172" s="87"/>
      <c r="GE172" s="87"/>
      <c r="GF172" s="87"/>
      <c r="GG172" s="87"/>
      <c r="GH172" s="87"/>
      <c r="GI172" s="87"/>
      <c r="GJ172" s="87"/>
      <c r="GK172" s="87"/>
      <c r="GL172" s="87"/>
      <c r="GM172" s="87"/>
      <c r="GN172" s="87"/>
      <c r="GO172" s="87"/>
      <c r="GP172" s="87"/>
      <c r="GQ172" s="87"/>
      <c r="GR172" s="87"/>
      <c r="GS172" s="87"/>
      <c r="GT172" s="87"/>
      <c r="GU172" s="87"/>
      <c r="GV172" s="87"/>
      <c r="GW172" s="87"/>
      <c r="GX172" s="87"/>
      <c r="GY172" s="87"/>
      <c r="GZ172" s="87"/>
      <c r="HA172" s="87"/>
    </row>
    <row r="173" spans="1:209" s="125" customFormat="1">
      <c r="A173" s="121"/>
      <c r="B173" s="67"/>
      <c r="C173" s="121"/>
      <c r="D173" s="121"/>
      <c r="E173" s="121"/>
      <c r="F173" s="121"/>
      <c r="G173" s="121"/>
      <c r="H173" s="121"/>
      <c r="I173" s="121"/>
      <c r="J173" s="121"/>
      <c r="K173" s="123"/>
      <c r="L173" s="123"/>
      <c r="M173" s="121"/>
      <c r="N173" s="121"/>
      <c r="O173" s="121"/>
      <c r="P173" s="121"/>
      <c r="Q173" s="121"/>
      <c r="R173" s="121"/>
      <c r="S173" s="123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  <c r="EK173" s="87"/>
      <c r="EL173" s="87"/>
      <c r="EM173" s="87"/>
      <c r="EN173" s="87"/>
      <c r="EO173" s="87"/>
      <c r="EP173" s="87"/>
      <c r="EQ173" s="87"/>
      <c r="ER173" s="87"/>
      <c r="ES173" s="87"/>
      <c r="ET173" s="87"/>
      <c r="EU173" s="87"/>
      <c r="EV173" s="87"/>
      <c r="EW173" s="87"/>
      <c r="EX173" s="87"/>
      <c r="EY173" s="87"/>
      <c r="EZ173" s="87"/>
      <c r="FA173" s="87"/>
      <c r="FB173" s="87"/>
      <c r="FC173" s="87"/>
      <c r="FD173" s="87"/>
      <c r="FE173" s="87"/>
      <c r="FF173" s="87"/>
      <c r="FG173" s="87"/>
      <c r="FH173" s="87"/>
      <c r="FI173" s="87"/>
      <c r="FJ173" s="87"/>
      <c r="FK173" s="87"/>
      <c r="FL173" s="87"/>
      <c r="FM173" s="87"/>
      <c r="FN173" s="87"/>
      <c r="FO173" s="87"/>
      <c r="FP173" s="87"/>
      <c r="FQ173" s="87"/>
      <c r="FR173" s="87"/>
      <c r="FS173" s="87"/>
      <c r="FT173" s="87"/>
      <c r="FU173" s="87"/>
      <c r="FV173" s="87"/>
      <c r="FW173" s="87"/>
      <c r="FX173" s="87"/>
      <c r="FY173" s="87"/>
      <c r="FZ173" s="87"/>
      <c r="GA173" s="87"/>
      <c r="GB173" s="87"/>
      <c r="GC173" s="87"/>
      <c r="GD173" s="87"/>
      <c r="GE173" s="87"/>
      <c r="GF173" s="87"/>
      <c r="GG173" s="87"/>
      <c r="GH173" s="87"/>
      <c r="GI173" s="87"/>
      <c r="GJ173" s="87"/>
      <c r="GK173" s="87"/>
      <c r="GL173" s="87"/>
      <c r="GM173" s="87"/>
      <c r="GN173" s="87"/>
      <c r="GO173" s="87"/>
      <c r="GP173" s="87"/>
      <c r="GQ173" s="87"/>
      <c r="GR173" s="87"/>
      <c r="GS173" s="87"/>
      <c r="GT173" s="87"/>
      <c r="GU173" s="87"/>
      <c r="GV173" s="87"/>
      <c r="GW173" s="87"/>
      <c r="GX173" s="87"/>
      <c r="GY173" s="87"/>
      <c r="GZ173" s="87"/>
      <c r="HA173" s="87"/>
    </row>
    <row r="174" spans="1:209" s="125" customFormat="1">
      <c r="A174" s="121"/>
      <c r="B174" s="67"/>
      <c r="C174" s="121"/>
      <c r="D174" s="121"/>
      <c r="E174" s="121"/>
      <c r="F174" s="121"/>
      <c r="G174" s="121"/>
      <c r="H174" s="121"/>
      <c r="I174" s="121"/>
      <c r="J174" s="121"/>
      <c r="K174" s="123"/>
      <c r="L174" s="123"/>
      <c r="M174" s="121"/>
      <c r="N174" s="121"/>
      <c r="O174" s="121"/>
      <c r="P174" s="121"/>
      <c r="Q174" s="121"/>
      <c r="R174" s="121"/>
      <c r="S174" s="123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</row>
    <row r="175" spans="1:209" s="125" customFormat="1">
      <c r="A175" s="121"/>
      <c r="B175" s="67"/>
      <c r="C175" s="121"/>
      <c r="D175" s="121"/>
      <c r="E175" s="121"/>
      <c r="F175" s="121"/>
      <c r="G175" s="121"/>
      <c r="H175" s="121"/>
      <c r="I175" s="121"/>
      <c r="J175" s="121"/>
      <c r="K175" s="123"/>
      <c r="L175" s="123"/>
      <c r="M175" s="121"/>
      <c r="N175" s="121"/>
      <c r="O175" s="121"/>
      <c r="P175" s="121"/>
      <c r="Q175" s="121"/>
      <c r="R175" s="121"/>
      <c r="S175" s="123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  <c r="EK175" s="87"/>
      <c r="EL175" s="87"/>
      <c r="EM175" s="87"/>
      <c r="EN175" s="87"/>
      <c r="EO175" s="87"/>
      <c r="EP175" s="87"/>
      <c r="EQ175" s="87"/>
      <c r="ER175" s="87"/>
      <c r="ES175" s="87"/>
      <c r="ET175" s="87"/>
      <c r="EU175" s="87"/>
      <c r="EV175" s="87"/>
      <c r="EW175" s="87"/>
      <c r="EX175" s="87"/>
      <c r="EY175" s="87"/>
      <c r="EZ175" s="87"/>
      <c r="FA175" s="87"/>
      <c r="FB175" s="87"/>
      <c r="FC175" s="87"/>
      <c r="FD175" s="87"/>
      <c r="FE175" s="87"/>
      <c r="FF175" s="87"/>
      <c r="FG175" s="87"/>
      <c r="FH175" s="87"/>
      <c r="FI175" s="87"/>
      <c r="FJ175" s="87"/>
      <c r="FK175" s="87"/>
      <c r="FL175" s="87"/>
      <c r="FM175" s="87"/>
      <c r="FN175" s="87"/>
      <c r="FO175" s="87"/>
      <c r="FP175" s="87"/>
      <c r="FQ175" s="87"/>
      <c r="FR175" s="87"/>
      <c r="FS175" s="87"/>
      <c r="FT175" s="87"/>
      <c r="FU175" s="87"/>
      <c r="FV175" s="87"/>
      <c r="FW175" s="87"/>
      <c r="FX175" s="87"/>
      <c r="FY175" s="87"/>
      <c r="FZ175" s="87"/>
      <c r="GA175" s="87"/>
      <c r="GB175" s="87"/>
      <c r="GC175" s="87"/>
      <c r="GD175" s="87"/>
      <c r="GE175" s="87"/>
      <c r="GF175" s="87"/>
      <c r="GG175" s="87"/>
      <c r="GH175" s="87"/>
      <c r="GI175" s="87"/>
      <c r="GJ175" s="87"/>
      <c r="GK175" s="87"/>
      <c r="GL175" s="87"/>
      <c r="GM175" s="87"/>
      <c r="GN175" s="87"/>
      <c r="GO175" s="87"/>
      <c r="GP175" s="87"/>
      <c r="GQ175" s="87"/>
      <c r="GR175" s="87"/>
      <c r="GS175" s="87"/>
      <c r="GT175" s="87"/>
      <c r="GU175" s="87"/>
      <c r="GV175" s="87"/>
      <c r="GW175" s="87"/>
      <c r="GX175" s="87"/>
      <c r="GY175" s="87"/>
      <c r="GZ175" s="87"/>
      <c r="HA175" s="87"/>
    </row>
    <row r="176" spans="1:209" s="125" customFormat="1">
      <c r="A176" s="121"/>
      <c r="B176" s="67"/>
      <c r="C176" s="121"/>
      <c r="D176" s="121"/>
      <c r="E176" s="121"/>
      <c r="F176" s="121"/>
      <c r="G176" s="121"/>
      <c r="H176" s="121"/>
      <c r="I176" s="121"/>
      <c r="J176" s="121"/>
      <c r="K176" s="123"/>
      <c r="L176" s="123"/>
      <c r="M176" s="121"/>
      <c r="N176" s="121"/>
      <c r="O176" s="121"/>
      <c r="P176" s="121"/>
      <c r="Q176" s="121"/>
      <c r="R176" s="121"/>
      <c r="S176" s="123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</row>
    <row r="177" spans="1:209" s="125" customFormat="1">
      <c r="A177" s="121"/>
      <c r="B177" s="67"/>
      <c r="C177" s="121"/>
      <c r="D177" s="121"/>
      <c r="E177" s="121"/>
      <c r="F177" s="121"/>
      <c r="G177" s="121"/>
      <c r="H177" s="121"/>
      <c r="I177" s="121"/>
      <c r="J177" s="121"/>
      <c r="K177" s="123"/>
      <c r="L177" s="123"/>
      <c r="M177" s="121"/>
      <c r="N177" s="121"/>
      <c r="O177" s="121"/>
      <c r="P177" s="121"/>
      <c r="Q177" s="121"/>
      <c r="R177" s="121"/>
      <c r="S177" s="123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  <c r="EK177" s="87"/>
      <c r="EL177" s="87"/>
      <c r="EM177" s="87"/>
      <c r="EN177" s="87"/>
      <c r="EO177" s="87"/>
      <c r="EP177" s="87"/>
      <c r="EQ177" s="87"/>
      <c r="ER177" s="87"/>
      <c r="ES177" s="87"/>
      <c r="ET177" s="87"/>
      <c r="EU177" s="87"/>
      <c r="EV177" s="87"/>
      <c r="EW177" s="87"/>
      <c r="EX177" s="87"/>
      <c r="EY177" s="87"/>
      <c r="EZ177" s="87"/>
      <c r="FA177" s="87"/>
      <c r="FB177" s="87"/>
      <c r="FC177" s="87"/>
      <c r="FD177" s="87"/>
      <c r="FE177" s="87"/>
      <c r="FF177" s="87"/>
      <c r="FG177" s="87"/>
      <c r="FH177" s="87"/>
      <c r="FI177" s="87"/>
      <c r="FJ177" s="87"/>
      <c r="FK177" s="87"/>
      <c r="FL177" s="87"/>
      <c r="FM177" s="87"/>
      <c r="FN177" s="87"/>
      <c r="FO177" s="87"/>
      <c r="FP177" s="87"/>
      <c r="FQ177" s="87"/>
      <c r="FR177" s="87"/>
      <c r="FS177" s="87"/>
      <c r="FT177" s="87"/>
      <c r="FU177" s="87"/>
      <c r="FV177" s="87"/>
      <c r="FW177" s="87"/>
      <c r="FX177" s="87"/>
      <c r="FY177" s="87"/>
      <c r="FZ177" s="87"/>
      <c r="GA177" s="87"/>
      <c r="GB177" s="87"/>
      <c r="GC177" s="87"/>
      <c r="GD177" s="87"/>
      <c r="GE177" s="87"/>
      <c r="GF177" s="87"/>
      <c r="GG177" s="87"/>
      <c r="GH177" s="87"/>
      <c r="GI177" s="87"/>
      <c r="GJ177" s="87"/>
      <c r="GK177" s="87"/>
      <c r="GL177" s="87"/>
      <c r="GM177" s="87"/>
      <c r="GN177" s="87"/>
      <c r="GO177" s="87"/>
      <c r="GP177" s="87"/>
      <c r="GQ177" s="87"/>
      <c r="GR177" s="87"/>
      <c r="GS177" s="87"/>
      <c r="GT177" s="87"/>
      <c r="GU177" s="87"/>
      <c r="GV177" s="87"/>
      <c r="GW177" s="87"/>
      <c r="GX177" s="87"/>
      <c r="GY177" s="87"/>
      <c r="GZ177" s="87"/>
      <c r="HA177" s="87"/>
    </row>
    <row r="178" spans="1:209" s="125" customFormat="1">
      <c r="A178" s="121"/>
      <c r="B178" s="67"/>
      <c r="C178" s="121"/>
      <c r="D178" s="121"/>
      <c r="E178" s="121"/>
      <c r="F178" s="121"/>
      <c r="G178" s="121"/>
      <c r="H178" s="121"/>
      <c r="I178" s="121"/>
      <c r="J178" s="121"/>
      <c r="K178" s="123"/>
      <c r="L178" s="123"/>
      <c r="M178" s="121"/>
      <c r="N178" s="121"/>
      <c r="O178" s="121"/>
      <c r="P178" s="121"/>
      <c r="Q178" s="121"/>
      <c r="R178" s="121"/>
      <c r="S178" s="123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</row>
    <row r="179" spans="1:209" s="125" customFormat="1">
      <c r="A179" s="121"/>
      <c r="B179" s="67"/>
      <c r="C179" s="121"/>
      <c r="D179" s="121"/>
      <c r="E179" s="121"/>
      <c r="F179" s="121"/>
      <c r="G179" s="121"/>
      <c r="H179" s="121"/>
      <c r="I179" s="121"/>
      <c r="J179" s="121"/>
      <c r="K179" s="123"/>
      <c r="L179" s="123"/>
      <c r="M179" s="121"/>
      <c r="N179" s="121"/>
      <c r="O179" s="121"/>
      <c r="P179" s="121"/>
      <c r="Q179" s="121"/>
      <c r="R179" s="121"/>
      <c r="S179" s="123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  <c r="FF179" s="87"/>
      <c r="FG179" s="87"/>
      <c r="FH179" s="87"/>
      <c r="FI179" s="87"/>
      <c r="FJ179" s="87"/>
      <c r="FK179" s="87"/>
      <c r="FL179" s="87"/>
      <c r="FM179" s="87"/>
      <c r="FN179" s="87"/>
      <c r="FO179" s="87"/>
      <c r="FP179" s="87"/>
      <c r="FQ179" s="87"/>
      <c r="FR179" s="87"/>
      <c r="FS179" s="87"/>
      <c r="FT179" s="87"/>
      <c r="FU179" s="87"/>
      <c r="FV179" s="87"/>
      <c r="FW179" s="87"/>
      <c r="FX179" s="87"/>
      <c r="FY179" s="87"/>
      <c r="FZ179" s="87"/>
      <c r="GA179" s="87"/>
      <c r="GB179" s="87"/>
      <c r="GC179" s="87"/>
      <c r="GD179" s="87"/>
      <c r="GE179" s="87"/>
      <c r="GF179" s="87"/>
      <c r="GG179" s="87"/>
      <c r="GH179" s="87"/>
      <c r="GI179" s="87"/>
      <c r="GJ179" s="87"/>
      <c r="GK179" s="87"/>
      <c r="GL179" s="87"/>
      <c r="GM179" s="87"/>
      <c r="GN179" s="87"/>
      <c r="GO179" s="87"/>
      <c r="GP179" s="87"/>
      <c r="GQ179" s="87"/>
      <c r="GR179" s="87"/>
      <c r="GS179" s="87"/>
      <c r="GT179" s="87"/>
      <c r="GU179" s="87"/>
      <c r="GV179" s="87"/>
      <c r="GW179" s="87"/>
      <c r="GX179" s="87"/>
      <c r="GY179" s="87"/>
      <c r="GZ179" s="87"/>
      <c r="HA179" s="87"/>
    </row>
    <row r="180" spans="1:209" s="125" customFormat="1">
      <c r="A180" s="121"/>
      <c r="B180" s="67"/>
      <c r="C180" s="121"/>
      <c r="D180" s="121"/>
      <c r="E180" s="121"/>
      <c r="F180" s="121"/>
      <c r="G180" s="121"/>
      <c r="H180" s="121"/>
      <c r="I180" s="121"/>
      <c r="J180" s="121"/>
      <c r="K180" s="123"/>
      <c r="L180" s="123"/>
      <c r="M180" s="121"/>
      <c r="N180" s="121"/>
      <c r="O180" s="121"/>
      <c r="P180" s="121"/>
      <c r="Q180" s="121"/>
      <c r="R180" s="121"/>
      <c r="S180" s="123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  <c r="EK180" s="87"/>
      <c r="EL180" s="87"/>
      <c r="EM180" s="87"/>
      <c r="EN180" s="87"/>
      <c r="EO180" s="87"/>
      <c r="EP180" s="87"/>
      <c r="EQ180" s="87"/>
      <c r="ER180" s="87"/>
      <c r="ES180" s="87"/>
      <c r="ET180" s="87"/>
      <c r="EU180" s="87"/>
      <c r="EV180" s="87"/>
      <c r="EW180" s="87"/>
      <c r="EX180" s="87"/>
      <c r="EY180" s="87"/>
      <c r="EZ180" s="87"/>
      <c r="FA180" s="87"/>
      <c r="FB180" s="87"/>
      <c r="FC180" s="87"/>
      <c r="FD180" s="87"/>
      <c r="FE180" s="87"/>
      <c r="FF180" s="87"/>
      <c r="FG180" s="87"/>
      <c r="FH180" s="87"/>
      <c r="FI180" s="87"/>
      <c r="FJ180" s="87"/>
      <c r="FK180" s="87"/>
      <c r="FL180" s="87"/>
      <c r="FM180" s="87"/>
      <c r="FN180" s="87"/>
      <c r="FO180" s="87"/>
      <c r="FP180" s="87"/>
      <c r="FQ180" s="87"/>
      <c r="FR180" s="87"/>
      <c r="FS180" s="87"/>
      <c r="FT180" s="87"/>
      <c r="FU180" s="87"/>
      <c r="FV180" s="87"/>
      <c r="FW180" s="87"/>
      <c r="FX180" s="87"/>
      <c r="FY180" s="87"/>
      <c r="FZ180" s="87"/>
      <c r="GA180" s="87"/>
      <c r="GB180" s="87"/>
      <c r="GC180" s="87"/>
      <c r="GD180" s="87"/>
      <c r="GE180" s="87"/>
      <c r="GF180" s="87"/>
      <c r="GG180" s="87"/>
      <c r="GH180" s="87"/>
      <c r="GI180" s="87"/>
      <c r="GJ180" s="87"/>
      <c r="GK180" s="87"/>
      <c r="GL180" s="87"/>
      <c r="GM180" s="87"/>
      <c r="GN180" s="87"/>
      <c r="GO180" s="87"/>
      <c r="GP180" s="87"/>
      <c r="GQ180" s="87"/>
      <c r="GR180" s="87"/>
      <c r="GS180" s="87"/>
      <c r="GT180" s="87"/>
      <c r="GU180" s="87"/>
      <c r="GV180" s="87"/>
      <c r="GW180" s="87"/>
      <c r="GX180" s="87"/>
      <c r="GY180" s="87"/>
      <c r="GZ180" s="87"/>
      <c r="HA180" s="87"/>
    </row>
    <row r="181" spans="1:209" s="125" customFormat="1">
      <c r="A181" s="121"/>
      <c r="B181" s="67"/>
      <c r="C181" s="121"/>
      <c r="D181" s="121"/>
      <c r="E181" s="121"/>
      <c r="F181" s="121"/>
      <c r="G181" s="121"/>
      <c r="H181" s="121"/>
      <c r="I181" s="121"/>
      <c r="J181" s="121"/>
      <c r="K181" s="123"/>
      <c r="L181" s="123"/>
      <c r="M181" s="121"/>
      <c r="N181" s="121"/>
      <c r="O181" s="121"/>
      <c r="P181" s="121"/>
      <c r="Q181" s="121"/>
      <c r="R181" s="121"/>
      <c r="S181" s="123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  <c r="EK181" s="87"/>
      <c r="EL181" s="87"/>
      <c r="EM181" s="87"/>
      <c r="EN181" s="87"/>
      <c r="EO181" s="87"/>
      <c r="EP181" s="87"/>
      <c r="EQ181" s="87"/>
      <c r="ER181" s="87"/>
      <c r="ES181" s="87"/>
      <c r="ET181" s="87"/>
      <c r="EU181" s="87"/>
      <c r="EV181" s="87"/>
      <c r="EW181" s="87"/>
      <c r="EX181" s="87"/>
      <c r="EY181" s="87"/>
      <c r="EZ181" s="87"/>
      <c r="FA181" s="87"/>
      <c r="FB181" s="87"/>
      <c r="FC181" s="87"/>
      <c r="FD181" s="87"/>
      <c r="FE181" s="87"/>
      <c r="FF181" s="87"/>
      <c r="FG181" s="87"/>
      <c r="FH181" s="87"/>
      <c r="FI181" s="87"/>
      <c r="FJ181" s="87"/>
      <c r="FK181" s="87"/>
      <c r="FL181" s="87"/>
      <c r="FM181" s="87"/>
      <c r="FN181" s="87"/>
      <c r="FO181" s="87"/>
      <c r="FP181" s="87"/>
      <c r="FQ181" s="87"/>
      <c r="FR181" s="87"/>
      <c r="FS181" s="87"/>
      <c r="FT181" s="87"/>
      <c r="FU181" s="87"/>
      <c r="FV181" s="87"/>
      <c r="FW181" s="87"/>
      <c r="FX181" s="87"/>
      <c r="FY181" s="87"/>
      <c r="FZ181" s="87"/>
      <c r="GA181" s="87"/>
      <c r="GB181" s="87"/>
      <c r="GC181" s="87"/>
      <c r="GD181" s="87"/>
      <c r="GE181" s="87"/>
      <c r="GF181" s="87"/>
      <c r="GG181" s="87"/>
      <c r="GH181" s="87"/>
      <c r="GI181" s="87"/>
      <c r="GJ181" s="87"/>
      <c r="GK181" s="87"/>
      <c r="GL181" s="87"/>
      <c r="GM181" s="87"/>
      <c r="GN181" s="87"/>
      <c r="GO181" s="87"/>
      <c r="GP181" s="87"/>
      <c r="GQ181" s="87"/>
      <c r="GR181" s="87"/>
      <c r="GS181" s="87"/>
      <c r="GT181" s="87"/>
      <c r="GU181" s="87"/>
      <c r="GV181" s="87"/>
      <c r="GW181" s="87"/>
      <c r="GX181" s="87"/>
      <c r="GY181" s="87"/>
      <c r="GZ181" s="87"/>
      <c r="HA181" s="87"/>
    </row>
    <row r="182" spans="1:209" s="125" customFormat="1">
      <c r="A182" s="121"/>
      <c r="B182" s="67"/>
      <c r="C182" s="121"/>
      <c r="D182" s="121"/>
      <c r="E182" s="121"/>
      <c r="F182" s="121"/>
      <c r="G182" s="121"/>
      <c r="H182" s="121"/>
      <c r="I182" s="121"/>
      <c r="J182" s="121"/>
      <c r="K182" s="123"/>
      <c r="L182" s="123"/>
      <c r="M182" s="121"/>
      <c r="N182" s="121"/>
      <c r="O182" s="121"/>
      <c r="P182" s="121"/>
      <c r="Q182" s="121"/>
      <c r="R182" s="121"/>
      <c r="S182" s="123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  <c r="EK182" s="87"/>
      <c r="EL182" s="87"/>
      <c r="EM182" s="87"/>
      <c r="EN182" s="87"/>
      <c r="EO182" s="87"/>
      <c r="EP182" s="87"/>
      <c r="EQ182" s="87"/>
      <c r="ER182" s="87"/>
      <c r="ES182" s="87"/>
      <c r="ET182" s="87"/>
      <c r="EU182" s="87"/>
      <c r="EV182" s="87"/>
      <c r="EW182" s="87"/>
      <c r="EX182" s="87"/>
      <c r="EY182" s="87"/>
      <c r="EZ182" s="87"/>
      <c r="FA182" s="87"/>
      <c r="FB182" s="87"/>
      <c r="FC182" s="87"/>
      <c r="FD182" s="87"/>
      <c r="FE182" s="87"/>
      <c r="FF182" s="87"/>
      <c r="FG182" s="87"/>
      <c r="FH182" s="87"/>
      <c r="FI182" s="87"/>
      <c r="FJ182" s="87"/>
      <c r="FK182" s="87"/>
      <c r="FL182" s="87"/>
      <c r="FM182" s="87"/>
      <c r="FN182" s="87"/>
      <c r="FO182" s="87"/>
      <c r="FP182" s="87"/>
      <c r="FQ182" s="87"/>
      <c r="FR182" s="87"/>
      <c r="FS182" s="87"/>
      <c r="FT182" s="87"/>
      <c r="FU182" s="87"/>
      <c r="FV182" s="87"/>
      <c r="FW182" s="87"/>
      <c r="FX182" s="87"/>
      <c r="FY182" s="87"/>
      <c r="FZ182" s="87"/>
      <c r="GA182" s="87"/>
      <c r="GB182" s="87"/>
      <c r="GC182" s="87"/>
      <c r="GD182" s="87"/>
      <c r="GE182" s="87"/>
      <c r="GF182" s="87"/>
      <c r="GG182" s="87"/>
      <c r="GH182" s="87"/>
      <c r="GI182" s="87"/>
      <c r="GJ182" s="87"/>
      <c r="GK182" s="87"/>
      <c r="GL182" s="87"/>
      <c r="GM182" s="87"/>
      <c r="GN182" s="87"/>
      <c r="GO182" s="87"/>
      <c r="GP182" s="87"/>
      <c r="GQ182" s="87"/>
      <c r="GR182" s="87"/>
      <c r="GS182" s="87"/>
      <c r="GT182" s="87"/>
      <c r="GU182" s="87"/>
      <c r="GV182" s="87"/>
      <c r="GW182" s="87"/>
      <c r="GX182" s="87"/>
      <c r="GY182" s="87"/>
      <c r="GZ182" s="87"/>
      <c r="HA182" s="87"/>
    </row>
    <row r="183" spans="1:209" s="125" customFormat="1">
      <c r="A183" s="121"/>
      <c r="B183" s="67"/>
      <c r="C183" s="121"/>
      <c r="D183" s="121"/>
      <c r="E183" s="121"/>
      <c r="F183" s="121"/>
      <c r="G183" s="121"/>
      <c r="H183" s="121"/>
      <c r="I183" s="121"/>
      <c r="J183" s="121"/>
      <c r="K183" s="123"/>
      <c r="L183" s="123"/>
      <c r="M183" s="121"/>
      <c r="N183" s="121"/>
      <c r="O183" s="121"/>
      <c r="P183" s="121"/>
      <c r="Q183" s="121"/>
      <c r="R183" s="121"/>
      <c r="S183" s="123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  <c r="EK183" s="87"/>
      <c r="EL183" s="87"/>
      <c r="EM183" s="87"/>
      <c r="EN183" s="87"/>
      <c r="EO183" s="87"/>
      <c r="EP183" s="87"/>
      <c r="EQ183" s="87"/>
      <c r="ER183" s="87"/>
      <c r="ES183" s="87"/>
      <c r="ET183" s="87"/>
      <c r="EU183" s="87"/>
      <c r="EV183" s="87"/>
      <c r="EW183" s="87"/>
      <c r="EX183" s="87"/>
      <c r="EY183" s="87"/>
      <c r="EZ183" s="87"/>
      <c r="FA183" s="87"/>
      <c r="FB183" s="87"/>
      <c r="FC183" s="87"/>
      <c r="FD183" s="87"/>
      <c r="FE183" s="87"/>
      <c r="FF183" s="87"/>
      <c r="FG183" s="87"/>
      <c r="FH183" s="87"/>
      <c r="FI183" s="87"/>
      <c r="FJ183" s="87"/>
      <c r="FK183" s="87"/>
      <c r="FL183" s="87"/>
      <c r="FM183" s="87"/>
      <c r="FN183" s="87"/>
      <c r="FO183" s="87"/>
      <c r="FP183" s="87"/>
      <c r="FQ183" s="87"/>
      <c r="FR183" s="87"/>
      <c r="FS183" s="87"/>
      <c r="FT183" s="87"/>
      <c r="FU183" s="87"/>
      <c r="FV183" s="87"/>
      <c r="FW183" s="87"/>
      <c r="FX183" s="87"/>
      <c r="FY183" s="87"/>
      <c r="FZ183" s="87"/>
      <c r="GA183" s="87"/>
      <c r="GB183" s="87"/>
      <c r="GC183" s="87"/>
      <c r="GD183" s="87"/>
      <c r="GE183" s="87"/>
      <c r="GF183" s="87"/>
      <c r="GG183" s="87"/>
      <c r="GH183" s="87"/>
      <c r="GI183" s="87"/>
      <c r="GJ183" s="87"/>
      <c r="GK183" s="87"/>
      <c r="GL183" s="87"/>
      <c r="GM183" s="87"/>
      <c r="GN183" s="87"/>
      <c r="GO183" s="87"/>
      <c r="GP183" s="87"/>
      <c r="GQ183" s="87"/>
      <c r="GR183" s="87"/>
      <c r="GS183" s="87"/>
      <c r="GT183" s="87"/>
      <c r="GU183" s="87"/>
      <c r="GV183" s="87"/>
      <c r="GW183" s="87"/>
      <c r="GX183" s="87"/>
      <c r="GY183" s="87"/>
      <c r="GZ183" s="87"/>
      <c r="HA183" s="87"/>
    </row>
    <row r="184" spans="1:209" s="125" customFormat="1">
      <c r="A184" s="121"/>
      <c r="B184" s="67"/>
      <c r="C184" s="121"/>
      <c r="D184" s="121"/>
      <c r="E184" s="121"/>
      <c r="F184" s="121"/>
      <c r="G184" s="121"/>
      <c r="H184" s="121"/>
      <c r="I184" s="121"/>
      <c r="J184" s="121"/>
      <c r="K184" s="123"/>
      <c r="L184" s="123"/>
      <c r="M184" s="121"/>
      <c r="N184" s="121"/>
      <c r="O184" s="121"/>
      <c r="P184" s="121"/>
      <c r="Q184" s="121"/>
      <c r="R184" s="121"/>
      <c r="S184" s="123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  <c r="EK184" s="87"/>
      <c r="EL184" s="87"/>
      <c r="EM184" s="87"/>
      <c r="EN184" s="87"/>
      <c r="EO184" s="87"/>
      <c r="EP184" s="87"/>
      <c r="EQ184" s="87"/>
      <c r="ER184" s="87"/>
      <c r="ES184" s="87"/>
      <c r="ET184" s="87"/>
      <c r="EU184" s="87"/>
      <c r="EV184" s="87"/>
      <c r="EW184" s="87"/>
      <c r="EX184" s="87"/>
      <c r="EY184" s="87"/>
      <c r="EZ184" s="87"/>
      <c r="FA184" s="87"/>
      <c r="FB184" s="87"/>
      <c r="FC184" s="87"/>
      <c r="FD184" s="87"/>
      <c r="FE184" s="87"/>
      <c r="FF184" s="87"/>
      <c r="FG184" s="87"/>
      <c r="FH184" s="87"/>
      <c r="FI184" s="87"/>
      <c r="FJ184" s="87"/>
      <c r="FK184" s="87"/>
      <c r="FL184" s="87"/>
      <c r="FM184" s="87"/>
      <c r="FN184" s="87"/>
      <c r="FO184" s="87"/>
      <c r="FP184" s="87"/>
      <c r="FQ184" s="87"/>
      <c r="FR184" s="87"/>
      <c r="FS184" s="87"/>
      <c r="FT184" s="87"/>
      <c r="FU184" s="87"/>
      <c r="FV184" s="87"/>
      <c r="FW184" s="87"/>
      <c r="FX184" s="87"/>
      <c r="FY184" s="87"/>
      <c r="FZ184" s="87"/>
      <c r="GA184" s="87"/>
      <c r="GB184" s="87"/>
      <c r="GC184" s="87"/>
      <c r="GD184" s="87"/>
      <c r="GE184" s="87"/>
      <c r="GF184" s="87"/>
      <c r="GG184" s="87"/>
      <c r="GH184" s="87"/>
      <c r="GI184" s="87"/>
      <c r="GJ184" s="87"/>
      <c r="GK184" s="87"/>
      <c r="GL184" s="87"/>
      <c r="GM184" s="87"/>
      <c r="GN184" s="87"/>
      <c r="GO184" s="87"/>
      <c r="GP184" s="87"/>
      <c r="GQ184" s="87"/>
      <c r="GR184" s="87"/>
      <c r="GS184" s="87"/>
      <c r="GT184" s="87"/>
      <c r="GU184" s="87"/>
      <c r="GV184" s="87"/>
      <c r="GW184" s="87"/>
      <c r="GX184" s="87"/>
      <c r="GY184" s="87"/>
      <c r="GZ184" s="87"/>
      <c r="HA184" s="87"/>
    </row>
    <row r="185" spans="1:209" s="125" customFormat="1">
      <c r="A185" s="121"/>
      <c r="B185" s="67"/>
      <c r="C185" s="121"/>
      <c r="D185" s="121"/>
      <c r="E185" s="121"/>
      <c r="F185" s="121"/>
      <c r="G185" s="121"/>
      <c r="H185" s="121"/>
      <c r="I185" s="121"/>
      <c r="J185" s="121"/>
      <c r="K185" s="123"/>
      <c r="L185" s="123"/>
      <c r="M185" s="121"/>
      <c r="N185" s="121"/>
      <c r="O185" s="121"/>
      <c r="P185" s="121"/>
      <c r="Q185" s="121"/>
      <c r="R185" s="121"/>
      <c r="S185" s="123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  <c r="EK185" s="87"/>
      <c r="EL185" s="87"/>
      <c r="EM185" s="87"/>
      <c r="EN185" s="87"/>
      <c r="EO185" s="87"/>
      <c r="EP185" s="87"/>
      <c r="EQ185" s="87"/>
      <c r="ER185" s="87"/>
      <c r="ES185" s="87"/>
      <c r="ET185" s="87"/>
      <c r="EU185" s="87"/>
      <c r="EV185" s="87"/>
      <c r="EW185" s="87"/>
      <c r="EX185" s="87"/>
      <c r="EY185" s="87"/>
      <c r="EZ185" s="87"/>
      <c r="FA185" s="87"/>
      <c r="FB185" s="87"/>
      <c r="FC185" s="87"/>
      <c r="FD185" s="87"/>
      <c r="FE185" s="87"/>
      <c r="FF185" s="87"/>
      <c r="FG185" s="87"/>
      <c r="FH185" s="87"/>
      <c r="FI185" s="87"/>
      <c r="FJ185" s="87"/>
      <c r="FK185" s="87"/>
      <c r="FL185" s="87"/>
      <c r="FM185" s="87"/>
      <c r="FN185" s="87"/>
      <c r="FO185" s="87"/>
      <c r="FP185" s="87"/>
      <c r="FQ185" s="87"/>
      <c r="FR185" s="87"/>
      <c r="FS185" s="87"/>
      <c r="FT185" s="87"/>
      <c r="FU185" s="87"/>
      <c r="FV185" s="87"/>
      <c r="FW185" s="87"/>
      <c r="FX185" s="87"/>
      <c r="FY185" s="87"/>
      <c r="FZ185" s="87"/>
      <c r="GA185" s="87"/>
      <c r="GB185" s="87"/>
      <c r="GC185" s="87"/>
      <c r="GD185" s="87"/>
      <c r="GE185" s="87"/>
      <c r="GF185" s="87"/>
      <c r="GG185" s="87"/>
      <c r="GH185" s="87"/>
      <c r="GI185" s="87"/>
      <c r="GJ185" s="87"/>
      <c r="GK185" s="87"/>
      <c r="GL185" s="87"/>
      <c r="GM185" s="87"/>
      <c r="GN185" s="87"/>
      <c r="GO185" s="87"/>
      <c r="GP185" s="87"/>
      <c r="GQ185" s="87"/>
      <c r="GR185" s="87"/>
      <c r="GS185" s="87"/>
      <c r="GT185" s="87"/>
      <c r="GU185" s="87"/>
      <c r="GV185" s="87"/>
      <c r="GW185" s="87"/>
      <c r="GX185" s="87"/>
      <c r="GY185" s="87"/>
      <c r="GZ185" s="87"/>
      <c r="HA185" s="87"/>
    </row>
    <row r="186" spans="1:209" s="125" customFormat="1">
      <c r="A186" s="121"/>
      <c r="B186" s="67"/>
      <c r="C186" s="121"/>
      <c r="D186" s="121"/>
      <c r="E186" s="121"/>
      <c r="F186" s="121"/>
      <c r="G186" s="121"/>
      <c r="H186" s="121"/>
      <c r="I186" s="121"/>
      <c r="J186" s="121"/>
      <c r="K186" s="123"/>
      <c r="L186" s="123"/>
      <c r="M186" s="121"/>
      <c r="N186" s="121"/>
      <c r="O186" s="121"/>
      <c r="P186" s="121"/>
      <c r="Q186" s="121"/>
      <c r="R186" s="121"/>
      <c r="S186" s="123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  <c r="EK186" s="87"/>
      <c r="EL186" s="87"/>
      <c r="EM186" s="87"/>
      <c r="EN186" s="87"/>
      <c r="EO186" s="87"/>
      <c r="EP186" s="87"/>
      <c r="EQ186" s="87"/>
      <c r="ER186" s="87"/>
      <c r="ES186" s="87"/>
      <c r="ET186" s="87"/>
      <c r="EU186" s="87"/>
      <c r="EV186" s="87"/>
      <c r="EW186" s="87"/>
      <c r="EX186" s="87"/>
      <c r="EY186" s="87"/>
      <c r="EZ186" s="87"/>
      <c r="FA186" s="87"/>
      <c r="FB186" s="87"/>
      <c r="FC186" s="87"/>
      <c r="FD186" s="87"/>
      <c r="FE186" s="87"/>
      <c r="FF186" s="87"/>
      <c r="FG186" s="87"/>
      <c r="FH186" s="87"/>
      <c r="FI186" s="87"/>
      <c r="FJ186" s="87"/>
      <c r="FK186" s="87"/>
      <c r="FL186" s="87"/>
      <c r="FM186" s="87"/>
      <c r="FN186" s="87"/>
      <c r="FO186" s="87"/>
      <c r="FP186" s="87"/>
      <c r="FQ186" s="87"/>
      <c r="FR186" s="87"/>
      <c r="FS186" s="87"/>
      <c r="FT186" s="87"/>
      <c r="FU186" s="87"/>
      <c r="FV186" s="87"/>
      <c r="FW186" s="87"/>
      <c r="FX186" s="87"/>
      <c r="FY186" s="87"/>
      <c r="FZ186" s="87"/>
      <c r="GA186" s="87"/>
      <c r="GB186" s="87"/>
      <c r="GC186" s="87"/>
      <c r="GD186" s="87"/>
      <c r="GE186" s="87"/>
      <c r="GF186" s="87"/>
      <c r="GG186" s="87"/>
      <c r="GH186" s="87"/>
      <c r="GI186" s="87"/>
      <c r="GJ186" s="87"/>
      <c r="GK186" s="87"/>
      <c r="GL186" s="87"/>
      <c r="GM186" s="87"/>
      <c r="GN186" s="87"/>
      <c r="GO186" s="87"/>
      <c r="GP186" s="87"/>
      <c r="GQ186" s="87"/>
      <c r="GR186" s="87"/>
      <c r="GS186" s="87"/>
      <c r="GT186" s="87"/>
      <c r="GU186" s="87"/>
      <c r="GV186" s="87"/>
      <c r="GW186" s="87"/>
      <c r="GX186" s="87"/>
      <c r="GY186" s="87"/>
      <c r="GZ186" s="87"/>
      <c r="HA186" s="87"/>
    </row>
    <row r="187" spans="1:209" s="125" customFormat="1">
      <c r="A187" s="121"/>
      <c r="B187" s="67"/>
      <c r="C187" s="121"/>
      <c r="D187" s="121"/>
      <c r="E187" s="121"/>
      <c r="F187" s="121"/>
      <c r="G187" s="121"/>
      <c r="H187" s="121"/>
      <c r="I187" s="121"/>
      <c r="J187" s="121"/>
      <c r="K187" s="123"/>
      <c r="L187" s="123"/>
      <c r="M187" s="121"/>
      <c r="N187" s="121"/>
      <c r="O187" s="121"/>
      <c r="P187" s="121"/>
      <c r="Q187" s="121"/>
      <c r="R187" s="121"/>
      <c r="S187" s="123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7"/>
      <c r="ER187" s="87"/>
      <c r="ES187" s="87"/>
      <c r="ET187" s="87"/>
      <c r="EU187" s="87"/>
      <c r="EV187" s="87"/>
      <c r="EW187" s="87"/>
      <c r="EX187" s="87"/>
      <c r="EY187" s="87"/>
      <c r="EZ187" s="87"/>
      <c r="FA187" s="87"/>
      <c r="FB187" s="87"/>
      <c r="FC187" s="87"/>
      <c r="FD187" s="87"/>
      <c r="FE187" s="87"/>
      <c r="FF187" s="87"/>
      <c r="FG187" s="87"/>
      <c r="FH187" s="87"/>
      <c r="FI187" s="87"/>
      <c r="FJ187" s="87"/>
      <c r="FK187" s="87"/>
      <c r="FL187" s="87"/>
      <c r="FM187" s="87"/>
      <c r="FN187" s="87"/>
      <c r="FO187" s="87"/>
      <c r="FP187" s="87"/>
      <c r="FQ187" s="87"/>
      <c r="FR187" s="87"/>
      <c r="FS187" s="87"/>
      <c r="FT187" s="87"/>
      <c r="FU187" s="87"/>
      <c r="FV187" s="87"/>
      <c r="FW187" s="87"/>
      <c r="FX187" s="87"/>
      <c r="FY187" s="87"/>
      <c r="FZ187" s="87"/>
      <c r="GA187" s="87"/>
      <c r="GB187" s="87"/>
      <c r="GC187" s="87"/>
      <c r="GD187" s="87"/>
      <c r="GE187" s="87"/>
      <c r="GF187" s="87"/>
      <c r="GG187" s="87"/>
      <c r="GH187" s="87"/>
      <c r="GI187" s="87"/>
      <c r="GJ187" s="87"/>
      <c r="GK187" s="87"/>
      <c r="GL187" s="87"/>
      <c r="GM187" s="87"/>
      <c r="GN187" s="87"/>
      <c r="GO187" s="87"/>
      <c r="GP187" s="87"/>
      <c r="GQ187" s="87"/>
      <c r="GR187" s="87"/>
      <c r="GS187" s="87"/>
      <c r="GT187" s="87"/>
      <c r="GU187" s="87"/>
      <c r="GV187" s="87"/>
      <c r="GW187" s="87"/>
      <c r="GX187" s="87"/>
      <c r="GY187" s="87"/>
      <c r="GZ187" s="87"/>
      <c r="HA187" s="87"/>
    </row>
    <row r="188" spans="1:209" s="125" customFormat="1">
      <c r="A188" s="121"/>
      <c r="B188" s="67"/>
      <c r="C188" s="121"/>
      <c r="D188" s="121"/>
      <c r="E188" s="121"/>
      <c r="F188" s="121"/>
      <c r="G188" s="121"/>
      <c r="H188" s="121"/>
      <c r="I188" s="121"/>
      <c r="J188" s="121"/>
      <c r="K188" s="123"/>
      <c r="L188" s="123"/>
      <c r="M188" s="121"/>
      <c r="N188" s="121"/>
      <c r="O188" s="121"/>
      <c r="P188" s="121"/>
      <c r="Q188" s="121"/>
      <c r="R188" s="121"/>
      <c r="S188" s="123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  <c r="EK188" s="87"/>
      <c r="EL188" s="87"/>
      <c r="EM188" s="87"/>
      <c r="EN188" s="87"/>
      <c r="EO188" s="87"/>
      <c r="EP188" s="87"/>
      <c r="EQ188" s="87"/>
      <c r="ER188" s="87"/>
      <c r="ES188" s="87"/>
      <c r="ET188" s="87"/>
      <c r="EU188" s="87"/>
      <c r="EV188" s="87"/>
      <c r="EW188" s="87"/>
      <c r="EX188" s="87"/>
      <c r="EY188" s="87"/>
      <c r="EZ188" s="87"/>
      <c r="FA188" s="87"/>
      <c r="FB188" s="87"/>
      <c r="FC188" s="87"/>
      <c r="FD188" s="87"/>
      <c r="FE188" s="87"/>
      <c r="FF188" s="87"/>
      <c r="FG188" s="87"/>
      <c r="FH188" s="87"/>
      <c r="FI188" s="87"/>
      <c r="FJ188" s="87"/>
      <c r="FK188" s="87"/>
      <c r="FL188" s="87"/>
      <c r="FM188" s="87"/>
      <c r="FN188" s="87"/>
      <c r="FO188" s="87"/>
      <c r="FP188" s="87"/>
      <c r="FQ188" s="87"/>
      <c r="FR188" s="87"/>
      <c r="FS188" s="87"/>
      <c r="FT188" s="87"/>
      <c r="FU188" s="87"/>
      <c r="FV188" s="87"/>
      <c r="FW188" s="87"/>
      <c r="FX188" s="87"/>
      <c r="FY188" s="87"/>
      <c r="FZ188" s="87"/>
      <c r="GA188" s="87"/>
      <c r="GB188" s="87"/>
      <c r="GC188" s="87"/>
      <c r="GD188" s="87"/>
      <c r="GE188" s="87"/>
      <c r="GF188" s="87"/>
      <c r="GG188" s="87"/>
      <c r="GH188" s="87"/>
      <c r="GI188" s="87"/>
      <c r="GJ188" s="87"/>
      <c r="GK188" s="87"/>
      <c r="GL188" s="87"/>
      <c r="GM188" s="87"/>
      <c r="GN188" s="87"/>
      <c r="GO188" s="87"/>
      <c r="GP188" s="87"/>
      <c r="GQ188" s="87"/>
      <c r="GR188" s="87"/>
      <c r="GS188" s="87"/>
      <c r="GT188" s="87"/>
      <c r="GU188" s="87"/>
      <c r="GV188" s="87"/>
      <c r="GW188" s="87"/>
      <c r="GX188" s="87"/>
      <c r="GY188" s="87"/>
      <c r="GZ188" s="87"/>
      <c r="HA188" s="87"/>
    </row>
    <row r="189" spans="1:209" s="125" customFormat="1">
      <c r="A189" s="121"/>
      <c r="B189" s="67"/>
      <c r="C189" s="121"/>
      <c r="D189" s="121"/>
      <c r="E189" s="121"/>
      <c r="F189" s="121"/>
      <c r="G189" s="121"/>
      <c r="H189" s="121"/>
      <c r="I189" s="121"/>
      <c r="J189" s="121"/>
      <c r="K189" s="123"/>
      <c r="L189" s="123"/>
      <c r="M189" s="121"/>
      <c r="N189" s="121"/>
      <c r="O189" s="121"/>
      <c r="P189" s="121"/>
      <c r="Q189" s="121"/>
      <c r="R189" s="121"/>
      <c r="S189" s="123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  <c r="GL189" s="87"/>
      <c r="GM189" s="87"/>
      <c r="GN189" s="87"/>
      <c r="GO189" s="87"/>
      <c r="GP189" s="87"/>
      <c r="GQ189" s="87"/>
      <c r="GR189" s="87"/>
      <c r="GS189" s="87"/>
      <c r="GT189" s="87"/>
      <c r="GU189" s="87"/>
      <c r="GV189" s="87"/>
      <c r="GW189" s="87"/>
      <c r="GX189" s="87"/>
      <c r="GY189" s="87"/>
      <c r="GZ189" s="87"/>
      <c r="HA189" s="87"/>
    </row>
    <row r="190" spans="1:209" s="125" customFormat="1">
      <c r="A190" s="121"/>
      <c r="B190" s="67"/>
      <c r="C190" s="121"/>
      <c r="D190" s="121"/>
      <c r="E190" s="121"/>
      <c r="F190" s="121"/>
      <c r="G190" s="121"/>
      <c r="H190" s="121"/>
      <c r="I190" s="121"/>
      <c r="J190" s="121"/>
      <c r="K190" s="123"/>
      <c r="L190" s="123"/>
      <c r="M190" s="121"/>
      <c r="N190" s="121"/>
      <c r="O190" s="121"/>
      <c r="P190" s="121"/>
      <c r="Q190" s="121"/>
      <c r="R190" s="121"/>
      <c r="S190" s="123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  <c r="EK190" s="87"/>
      <c r="EL190" s="87"/>
      <c r="EM190" s="87"/>
      <c r="EN190" s="87"/>
      <c r="EO190" s="87"/>
      <c r="EP190" s="87"/>
      <c r="EQ190" s="87"/>
      <c r="ER190" s="87"/>
      <c r="ES190" s="87"/>
      <c r="ET190" s="87"/>
      <c r="EU190" s="87"/>
      <c r="EV190" s="87"/>
      <c r="EW190" s="87"/>
      <c r="EX190" s="87"/>
      <c r="EY190" s="87"/>
      <c r="EZ190" s="87"/>
      <c r="FA190" s="87"/>
      <c r="FB190" s="87"/>
      <c r="FC190" s="87"/>
      <c r="FD190" s="87"/>
      <c r="FE190" s="87"/>
      <c r="FF190" s="87"/>
      <c r="FG190" s="87"/>
      <c r="FH190" s="87"/>
      <c r="FI190" s="87"/>
      <c r="FJ190" s="87"/>
      <c r="FK190" s="87"/>
      <c r="FL190" s="87"/>
      <c r="FM190" s="87"/>
      <c r="FN190" s="87"/>
      <c r="FO190" s="87"/>
      <c r="FP190" s="87"/>
      <c r="FQ190" s="87"/>
      <c r="FR190" s="87"/>
      <c r="FS190" s="87"/>
      <c r="FT190" s="87"/>
      <c r="FU190" s="87"/>
      <c r="FV190" s="87"/>
      <c r="FW190" s="87"/>
      <c r="FX190" s="87"/>
      <c r="FY190" s="87"/>
      <c r="FZ190" s="87"/>
      <c r="GA190" s="87"/>
      <c r="GB190" s="87"/>
      <c r="GC190" s="87"/>
      <c r="GD190" s="87"/>
      <c r="GE190" s="87"/>
      <c r="GF190" s="87"/>
      <c r="GG190" s="87"/>
      <c r="GH190" s="87"/>
      <c r="GI190" s="87"/>
      <c r="GJ190" s="87"/>
      <c r="GK190" s="87"/>
      <c r="GL190" s="87"/>
      <c r="GM190" s="87"/>
      <c r="GN190" s="87"/>
      <c r="GO190" s="87"/>
      <c r="GP190" s="87"/>
      <c r="GQ190" s="87"/>
      <c r="GR190" s="87"/>
      <c r="GS190" s="87"/>
      <c r="GT190" s="87"/>
      <c r="GU190" s="87"/>
      <c r="GV190" s="87"/>
      <c r="GW190" s="87"/>
      <c r="GX190" s="87"/>
      <c r="GY190" s="87"/>
      <c r="GZ190" s="87"/>
      <c r="HA190" s="87"/>
    </row>
    <row r="191" spans="1:209" s="125" customFormat="1">
      <c r="A191" s="121"/>
      <c r="B191" s="67"/>
      <c r="C191" s="121"/>
      <c r="D191" s="121"/>
      <c r="E191" s="121"/>
      <c r="F191" s="121"/>
      <c r="G191" s="121"/>
      <c r="H191" s="121"/>
      <c r="I191" s="121"/>
      <c r="J191" s="121"/>
      <c r="K191" s="123"/>
      <c r="L191" s="123"/>
      <c r="M191" s="121"/>
      <c r="N191" s="121"/>
      <c r="O191" s="121"/>
      <c r="P191" s="121"/>
      <c r="Q191" s="121"/>
      <c r="R191" s="121"/>
      <c r="S191" s="123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  <c r="EK191" s="87"/>
      <c r="EL191" s="87"/>
      <c r="EM191" s="87"/>
      <c r="EN191" s="87"/>
      <c r="EO191" s="87"/>
      <c r="EP191" s="87"/>
      <c r="EQ191" s="87"/>
      <c r="ER191" s="87"/>
      <c r="ES191" s="87"/>
      <c r="ET191" s="87"/>
      <c r="EU191" s="87"/>
      <c r="EV191" s="87"/>
      <c r="EW191" s="87"/>
      <c r="EX191" s="87"/>
      <c r="EY191" s="87"/>
      <c r="EZ191" s="87"/>
      <c r="FA191" s="87"/>
      <c r="FB191" s="87"/>
      <c r="FC191" s="87"/>
      <c r="FD191" s="87"/>
      <c r="FE191" s="87"/>
      <c r="FF191" s="87"/>
      <c r="FG191" s="87"/>
      <c r="FH191" s="87"/>
      <c r="FI191" s="87"/>
      <c r="FJ191" s="87"/>
      <c r="FK191" s="87"/>
      <c r="FL191" s="87"/>
      <c r="FM191" s="87"/>
      <c r="FN191" s="87"/>
      <c r="FO191" s="87"/>
      <c r="FP191" s="87"/>
      <c r="FQ191" s="87"/>
      <c r="FR191" s="87"/>
      <c r="FS191" s="87"/>
      <c r="FT191" s="87"/>
      <c r="FU191" s="87"/>
      <c r="FV191" s="87"/>
      <c r="FW191" s="87"/>
      <c r="FX191" s="87"/>
      <c r="FY191" s="87"/>
      <c r="FZ191" s="87"/>
      <c r="GA191" s="87"/>
      <c r="GB191" s="87"/>
      <c r="GC191" s="87"/>
      <c r="GD191" s="87"/>
      <c r="GE191" s="87"/>
      <c r="GF191" s="87"/>
      <c r="GG191" s="87"/>
      <c r="GH191" s="87"/>
      <c r="GI191" s="87"/>
      <c r="GJ191" s="87"/>
      <c r="GK191" s="87"/>
      <c r="GL191" s="87"/>
      <c r="GM191" s="87"/>
      <c r="GN191" s="87"/>
      <c r="GO191" s="87"/>
      <c r="GP191" s="87"/>
      <c r="GQ191" s="87"/>
      <c r="GR191" s="87"/>
      <c r="GS191" s="87"/>
      <c r="GT191" s="87"/>
      <c r="GU191" s="87"/>
      <c r="GV191" s="87"/>
      <c r="GW191" s="87"/>
      <c r="GX191" s="87"/>
      <c r="GY191" s="87"/>
      <c r="GZ191" s="87"/>
      <c r="HA191" s="87"/>
    </row>
    <row r="192" spans="1:209" s="125" customFormat="1">
      <c r="A192" s="121"/>
      <c r="B192" s="67"/>
      <c r="C192" s="121"/>
      <c r="D192" s="121"/>
      <c r="E192" s="121"/>
      <c r="F192" s="121"/>
      <c r="G192" s="121"/>
      <c r="H192" s="121"/>
      <c r="I192" s="121"/>
      <c r="J192" s="121"/>
      <c r="K192" s="123"/>
      <c r="L192" s="123"/>
      <c r="M192" s="121"/>
      <c r="N192" s="121"/>
      <c r="O192" s="121"/>
      <c r="P192" s="121"/>
      <c r="Q192" s="121"/>
      <c r="R192" s="121"/>
      <c r="S192" s="123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87"/>
      <c r="EL192" s="87"/>
      <c r="EM192" s="87"/>
      <c r="EN192" s="87"/>
      <c r="EO192" s="87"/>
      <c r="EP192" s="87"/>
      <c r="EQ192" s="87"/>
      <c r="ER192" s="87"/>
      <c r="ES192" s="87"/>
      <c r="ET192" s="87"/>
      <c r="EU192" s="87"/>
      <c r="EV192" s="87"/>
      <c r="EW192" s="87"/>
      <c r="EX192" s="87"/>
      <c r="EY192" s="87"/>
      <c r="EZ192" s="87"/>
      <c r="FA192" s="87"/>
      <c r="FB192" s="87"/>
      <c r="FC192" s="87"/>
      <c r="FD192" s="87"/>
      <c r="FE192" s="87"/>
      <c r="FF192" s="87"/>
      <c r="FG192" s="87"/>
      <c r="FH192" s="87"/>
      <c r="FI192" s="87"/>
      <c r="FJ192" s="87"/>
      <c r="FK192" s="87"/>
      <c r="FL192" s="87"/>
      <c r="FM192" s="87"/>
      <c r="FN192" s="87"/>
      <c r="FO192" s="87"/>
      <c r="FP192" s="87"/>
      <c r="FQ192" s="87"/>
      <c r="FR192" s="87"/>
      <c r="FS192" s="87"/>
      <c r="FT192" s="87"/>
      <c r="FU192" s="87"/>
      <c r="FV192" s="87"/>
      <c r="FW192" s="87"/>
      <c r="FX192" s="87"/>
      <c r="FY192" s="87"/>
      <c r="FZ192" s="87"/>
      <c r="GA192" s="87"/>
      <c r="GB192" s="87"/>
      <c r="GC192" s="87"/>
      <c r="GD192" s="87"/>
      <c r="GE192" s="87"/>
      <c r="GF192" s="87"/>
      <c r="GG192" s="87"/>
      <c r="GH192" s="87"/>
      <c r="GI192" s="87"/>
      <c r="GJ192" s="87"/>
      <c r="GK192" s="87"/>
      <c r="GL192" s="87"/>
      <c r="GM192" s="87"/>
      <c r="GN192" s="87"/>
      <c r="GO192" s="87"/>
      <c r="GP192" s="87"/>
      <c r="GQ192" s="87"/>
      <c r="GR192" s="87"/>
      <c r="GS192" s="87"/>
      <c r="GT192" s="87"/>
      <c r="GU192" s="87"/>
      <c r="GV192" s="87"/>
      <c r="GW192" s="87"/>
      <c r="GX192" s="87"/>
      <c r="GY192" s="87"/>
      <c r="GZ192" s="87"/>
      <c r="HA192" s="87"/>
    </row>
    <row r="193" spans="1:209" s="125" customFormat="1">
      <c r="A193" s="121"/>
      <c r="B193" s="67"/>
      <c r="C193" s="121"/>
      <c r="D193" s="121"/>
      <c r="E193" s="121"/>
      <c r="F193" s="121"/>
      <c r="G193" s="121"/>
      <c r="H193" s="121"/>
      <c r="I193" s="121"/>
      <c r="J193" s="121"/>
      <c r="K193" s="123"/>
      <c r="L193" s="123"/>
      <c r="M193" s="121"/>
      <c r="N193" s="121"/>
      <c r="O193" s="121"/>
      <c r="P193" s="121"/>
      <c r="Q193" s="121"/>
      <c r="R193" s="121"/>
      <c r="S193" s="123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  <c r="EK193" s="87"/>
      <c r="EL193" s="87"/>
      <c r="EM193" s="87"/>
      <c r="EN193" s="87"/>
      <c r="EO193" s="87"/>
      <c r="EP193" s="87"/>
      <c r="EQ193" s="87"/>
      <c r="ER193" s="87"/>
      <c r="ES193" s="87"/>
      <c r="ET193" s="87"/>
      <c r="EU193" s="87"/>
      <c r="EV193" s="87"/>
      <c r="EW193" s="87"/>
      <c r="EX193" s="87"/>
      <c r="EY193" s="87"/>
      <c r="EZ193" s="87"/>
      <c r="FA193" s="87"/>
      <c r="FB193" s="87"/>
      <c r="FC193" s="87"/>
      <c r="FD193" s="87"/>
      <c r="FE193" s="87"/>
      <c r="FF193" s="87"/>
      <c r="FG193" s="87"/>
      <c r="FH193" s="87"/>
      <c r="FI193" s="87"/>
      <c r="FJ193" s="87"/>
      <c r="FK193" s="87"/>
      <c r="FL193" s="87"/>
      <c r="FM193" s="87"/>
      <c r="FN193" s="87"/>
      <c r="FO193" s="87"/>
      <c r="FP193" s="87"/>
      <c r="FQ193" s="87"/>
      <c r="FR193" s="87"/>
      <c r="FS193" s="87"/>
      <c r="FT193" s="87"/>
      <c r="FU193" s="87"/>
      <c r="FV193" s="87"/>
      <c r="FW193" s="87"/>
      <c r="FX193" s="87"/>
      <c r="FY193" s="87"/>
      <c r="FZ193" s="87"/>
      <c r="GA193" s="87"/>
      <c r="GB193" s="87"/>
      <c r="GC193" s="87"/>
      <c r="GD193" s="87"/>
      <c r="GE193" s="87"/>
      <c r="GF193" s="87"/>
      <c r="GG193" s="87"/>
      <c r="GH193" s="87"/>
      <c r="GI193" s="87"/>
      <c r="GJ193" s="87"/>
      <c r="GK193" s="87"/>
      <c r="GL193" s="87"/>
      <c r="GM193" s="87"/>
      <c r="GN193" s="87"/>
      <c r="GO193" s="87"/>
      <c r="GP193" s="87"/>
      <c r="GQ193" s="87"/>
      <c r="GR193" s="87"/>
      <c r="GS193" s="87"/>
      <c r="GT193" s="87"/>
      <c r="GU193" s="87"/>
      <c r="GV193" s="87"/>
      <c r="GW193" s="87"/>
      <c r="GX193" s="87"/>
      <c r="GY193" s="87"/>
      <c r="GZ193" s="87"/>
      <c r="HA193" s="87"/>
    </row>
    <row r="194" spans="1:209" s="125" customFormat="1">
      <c r="A194" s="121"/>
      <c r="B194" s="67"/>
      <c r="C194" s="121"/>
      <c r="D194" s="121"/>
      <c r="E194" s="121"/>
      <c r="F194" s="121"/>
      <c r="G194" s="121"/>
      <c r="H194" s="121"/>
      <c r="I194" s="121"/>
      <c r="J194" s="121"/>
      <c r="K194" s="123"/>
      <c r="L194" s="123"/>
      <c r="M194" s="121"/>
      <c r="N194" s="121"/>
      <c r="O194" s="121"/>
      <c r="P194" s="121"/>
      <c r="Q194" s="121"/>
      <c r="R194" s="121"/>
      <c r="S194" s="123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  <c r="EK194" s="87"/>
      <c r="EL194" s="87"/>
      <c r="EM194" s="87"/>
      <c r="EN194" s="87"/>
      <c r="EO194" s="87"/>
      <c r="EP194" s="87"/>
      <c r="EQ194" s="87"/>
      <c r="ER194" s="87"/>
      <c r="ES194" s="87"/>
      <c r="ET194" s="87"/>
      <c r="EU194" s="87"/>
      <c r="EV194" s="87"/>
      <c r="EW194" s="87"/>
      <c r="EX194" s="87"/>
      <c r="EY194" s="87"/>
      <c r="EZ194" s="87"/>
      <c r="FA194" s="87"/>
      <c r="FB194" s="87"/>
      <c r="FC194" s="87"/>
      <c r="FD194" s="87"/>
      <c r="FE194" s="87"/>
      <c r="FF194" s="87"/>
      <c r="FG194" s="87"/>
      <c r="FH194" s="87"/>
      <c r="FI194" s="87"/>
      <c r="FJ194" s="87"/>
      <c r="FK194" s="87"/>
      <c r="FL194" s="87"/>
      <c r="FM194" s="87"/>
      <c r="FN194" s="87"/>
      <c r="FO194" s="87"/>
      <c r="FP194" s="87"/>
      <c r="FQ194" s="87"/>
      <c r="FR194" s="87"/>
      <c r="FS194" s="87"/>
      <c r="FT194" s="87"/>
      <c r="FU194" s="87"/>
      <c r="FV194" s="87"/>
      <c r="FW194" s="87"/>
      <c r="FX194" s="87"/>
      <c r="FY194" s="87"/>
      <c r="FZ194" s="87"/>
      <c r="GA194" s="87"/>
      <c r="GB194" s="87"/>
      <c r="GC194" s="87"/>
      <c r="GD194" s="87"/>
      <c r="GE194" s="87"/>
      <c r="GF194" s="87"/>
      <c r="GG194" s="87"/>
      <c r="GH194" s="87"/>
      <c r="GI194" s="87"/>
      <c r="GJ194" s="87"/>
      <c r="GK194" s="87"/>
      <c r="GL194" s="87"/>
      <c r="GM194" s="87"/>
      <c r="GN194" s="87"/>
      <c r="GO194" s="87"/>
      <c r="GP194" s="87"/>
      <c r="GQ194" s="87"/>
      <c r="GR194" s="87"/>
      <c r="GS194" s="87"/>
      <c r="GT194" s="87"/>
      <c r="GU194" s="87"/>
      <c r="GV194" s="87"/>
      <c r="GW194" s="87"/>
      <c r="GX194" s="87"/>
      <c r="GY194" s="87"/>
      <c r="GZ194" s="87"/>
      <c r="HA194" s="87"/>
    </row>
    <row r="195" spans="1:209" s="125" customFormat="1">
      <c r="A195" s="121"/>
      <c r="B195" s="67"/>
      <c r="C195" s="121"/>
      <c r="D195" s="121"/>
      <c r="E195" s="121"/>
      <c r="F195" s="121"/>
      <c r="G195" s="121"/>
      <c r="H195" s="121"/>
      <c r="I195" s="121"/>
      <c r="J195" s="121"/>
      <c r="K195" s="123"/>
      <c r="L195" s="123"/>
      <c r="M195" s="121"/>
      <c r="N195" s="121"/>
      <c r="O195" s="121"/>
      <c r="P195" s="121"/>
      <c r="Q195" s="121"/>
      <c r="R195" s="121"/>
      <c r="S195" s="123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  <c r="EK195" s="87"/>
      <c r="EL195" s="87"/>
      <c r="EM195" s="87"/>
      <c r="EN195" s="87"/>
      <c r="EO195" s="87"/>
      <c r="EP195" s="87"/>
      <c r="EQ195" s="87"/>
      <c r="ER195" s="87"/>
      <c r="ES195" s="87"/>
      <c r="ET195" s="87"/>
      <c r="EU195" s="87"/>
      <c r="EV195" s="87"/>
      <c r="EW195" s="87"/>
      <c r="EX195" s="87"/>
      <c r="EY195" s="87"/>
      <c r="EZ195" s="87"/>
      <c r="FA195" s="87"/>
      <c r="FB195" s="87"/>
      <c r="FC195" s="87"/>
      <c r="FD195" s="87"/>
      <c r="FE195" s="87"/>
      <c r="FF195" s="87"/>
      <c r="FG195" s="87"/>
      <c r="FH195" s="87"/>
      <c r="FI195" s="87"/>
      <c r="FJ195" s="87"/>
      <c r="FK195" s="87"/>
      <c r="FL195" s="87"/>
      <c r="FM195" s="87"/>
      <c r="FN195" s="87"/>
      <c r="FO195" s="87"/>
      <c r="FP195" s="87"/>
      <c r="FQ195" s="87"/>
      <c r="FR195" s="87"/>
      <c r="FS195" s="87"/>
      <c r="FT195" s="87"/>
      <c r="FU195" s="87"/>
      <c r="FV195" s="87"/>
      <c r="FW195" s="87"/>
      <c r="FX195" s="87"/>
      <c r="FY195" s="87"/>
      <c r="FZ195" s="87"/>
      <c r="GA195" s="87"/>
      <c r="GB195" s="87"/>
      <c r="GC195" s="87"/>
      <c r="GD195" s="87"/>
      <c r="GE195" s="87"/>
      <c r="GF195" s="87"/>
      <c r="GG195" s="87"/>
      <c r="GH195" s="87"/>
      <c r="GI195" s="87"/>
      <c r="GJ195" s="87"/>
      <c r="GK195" s="87"/>
      <c r="GL195" s="87"/>
      <c r="GM195" s="87"/>
      <c r="GN195" s="87"/>
      <c r="GO195" s="87"/>
      <c r="GP195" s="87"/>
      <c r="GQ195" s="87"/>
      <c r="GR195" s="87"/>
      <c r="GS195" s="87"/>
      <c r="GT195" s="87"/>
      <c r="GU195" s="87"/>
      <c r="GV195" s="87"/>
      <c r="GW195" s="87"/>
      <c r="GX195" s="87"/>
      <c r="GY195" s="87"/>
      <c r="GZ195" s="87"/>
      <c r="HA195" s="87"/>
    </row>
    <row r="196" spans="1:209" s="125" customFormat="1">
      <c r="A196" s="121"/>
      <c r="B196" s="67"/>
      <c r="C196" s="121"/>
      <c r="D196" s="121"/>
      <c r="E196" s="121"/>
      <c r="F196" s="121"/>
      <c r="G196" s="121"/>
      <c r="H196" s="121"/>
      <c r="I196" s="121"/>
      <c r="J196" s="121"/>
      <c r="K196" s="123"/>
      <c r="L196" s="123"/>
      <c r="M196" s="121"/>
      <c r="N196" s="121"/>
      <c r="O196" s="121"/>
      <c r="P196" s="121"/>
      <c r="Q196" s="121"/>
      <c r="R196" s="121"/>
      <c r="S196" s="123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  <c r="EK196" s="87"/>
      <c r="EL196" s="87"/>
      <c r="EM196" s="87"/>
      <c r="EN196" s="87"/>
      <c r="EO196" s="87"/>
      <c r="EP196" s="87"/>
      <c r="EQ196" s="87"/>
      <c r="ER196" s="87"/>
      <c r="ES196" s="87"/>
      <c r="ET196" s="87"/>
      <c r="EU196" s="87"/>
      <c r="EV196" s="87"/>
      <c r="EW196" s="87"/>
      <c r="EX196" s="87"/>
      <c r="EY196" s="87"/>
      <c r="EZ196" s="87"/>
      <c r="FA196" s="87"/>
      <c r="FB196" s="87"/>
      <c r="FC196" s="87"/>
      <c r="FD196" s="87"/>
      <c r="FE196" s="87"/>
      <c r="FF196" s="87"/>
      <c r="FG196" s="87"/>
      <c r="FH196" s="87"/>
      <c r="FI196" s="87"/>
      <c r="FJ196" s="87"/>
      <c r="FK196" s="87"/>
      <c r="FL196" s="87"/>
      <c r="FM196" s="87"/>
      <c r="FN196" s="87"/>
      <c r="FO196" s="87"/>
      <c r="FP196" s="87"/>
      <c r="FQ196" s="87"/>
      <c r="FR196" s="87"/>
      <c r="FS196" s="87"/>
      <c r="FT196" s="87"/>
      <c r="FU196" s="87"/>
      <c r="FV196" s="87"/>
      <c r="FW196" s="87"/>
      <c r="FX196" s="87"/>
      <c r="FY196" s="87"/>
      <c r="FZ196" s="87"/>
      <c r="GA196" s="87"/>
      <c r="GB196" s="87"/>
      <c r="GC196" s="87"/>
      <c r="GD196" s="87"/>
      <c r="GE196" s="87"/>
      <c r="GF196" s="87"/>
      <c r="GG196" s="87"/>
      <c r="GH196" s="87"/>
      <c r="GI196" s="87"/>
      <c r="GJ196" s="87"/>
      <c r="GK196" s="87"/>
      <c r="GL196" s="87"/>
      <c r="GM196" s="87"/>
      <c r="GN196" s="87"/>
      <c r="GO196" s="87"/>
      <c r="GP196" s="87"/>
      <c r="GQ196" s="87"/>
      <c r="GR196" s="87"/>
      <c r="GS196" s="87"/>
      <c r="GT196" s="87"/>
      <c r="GU196" s="87"/>
      <c r="GV196" s="87"/>
      <c r="GW196" s="87"/>
      <c r="GX196" s="87"/>
      <c r="GY196" s="87"/>
      <c r="GZ196" s="87"/>
      <c r="HA196" s="87"/>
    </row>
    <row r="197" spans="1:209" s="125" customFormat="1">
      <c r="A197" s="121"/>
      <c r="B197" s="67"/>
      <c r="C197" s="121"/>
      <c r="D197" s="121"/>
      <c r="E197" s="121"/>
      <c r="F197" s="121"/>
      <c r="G197" s="121"/>
      <c r="H197" s="121"/>
      <c r="I197" s="121"/>
      <c r="J197" s="121"/>
      <c r="K197" s="123"/>
      <c r="L197" s="123"/>
      <c r="M197" s="121"/>
      <c r="N197" s="121"/>
      <c r="O197" s="121"/>
      <c r="P197" s="121"/>
      <c r="Q197" s="121"/>
      <c r="R197" s="121"/>
      <c r="S197" s="123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  <c r="EK197" s="87"/>
      <c r="EL197" s="87"/>
      <c r="EM197" s="87"/>
      <c r="EN197" s="87"/>
      <c r="EO197" s="87"/>
      <c r="EP197" s="87"/>
      <c r="EQ197" s="87"/>
      <c r="ER197" s="87"/>
      <c r="ES197" s="87"/>
      <c r="ET197" s="87"/>
      <c r="EU197" s="87"/>
      <c r="EV197" s="87"/>
      <c r="EW197" s="87"/>
      <c r="EX197" s="87"/>
      <c r="EY197" s="87"/>
      <c r="EZ197" s="87"/>
      <c r="FA197" s="87"/>
      <c r="FB197" s="87"/>
      <c r="FC197" s="87"/>
      <c r="FD197" s="87"/>
      <c r="FE197" s="87"/>
      <c r="FF197" s="87"/>
      <c r="FG197" s="87"/>
      <c r="FH197" s="87"/>
      <c r="FI197" s="87"/>
      <c r="FJ197" s="87"/>
      <c r="FK197" s="87"/>
      <c r="FL197" s="87"/>
      <c r="FM197" s="87"/>
      <c r="FN197" s="87"/>
      <c r="FO197" s="87"/>
      <c r="FP197" s="87"/>
      <c r="FQ197" s="87"/>
      <c r="FR197" s="87"/>
      <c r="FS197" s="87"/>
      <c r="FT197" s="87"/>
      <c r="FU197" s="87"/>
      <c r="FV197" s="87"/>
      <c r="FW197" s="87"/>
      <c r="FX197" s="87"/>
      <c r="FY197" s="87"/>
      <c r="FZ197" s="87"/>
      <c r="GA197" s="87"/>
      <c r="GB197" s="87"/>
      <c r="GC197" s="87"/>
      <c r="GD197" s="87"/>
      <c r="GE197" s="87"/>
      <c r="GF197" s="87"/>
      <c r="GG197" s="87"/>
      <c r="GH197" s="87"/>
      <c r="GI197" s="87"/>
      <c r="GJ197" s="87"/>
      <c r="GK197" s="87"/>
      <c r="GL197" s="87"/>
      <c r="GM197" s="87"/>
      <c r="GN197" s="87"/>
      <c r="GO197" s="87"/>
      <c r="GP197" s="87"/>
      <c r="GQ197" s="87"/>
      <c r="GR197" s="87"/>
      <c r="GS197" s="87"/>
      <c r="GT197" s="87"/>
      <c r="GU197" s="87"/>
      <c r="GV197" s="87"/>
      <c r="GW197" s="87"/>
      <c r="GX197" s="87"/>
      <c r="GY197" s="87"/>
      <c r="GZ197" s="87"/>
      <c r="HA197" s="87"/>
    </row>
    <row r="198" spans="1:209" s="125" customFormat="1">
      <c r="A198" s="121"/>
      <c r="B198" s="67"/>
      <c r="C198" s="121"/>
      <c r="D198" s="121"/>
      <c r="E198" s="121"/>
      <c r="F198" s="121"/>
      <c r="G198" s="121"/>
      <c r="H198" s="121"/>
      <c r="I198" s="121"/>
      <c r="J198" s="121"/>
      <c r="K198" s="123"/>
      <c r="L198" s="123"/>
      <c r="M198" s="121"/>
      <c r="N198" s="121"/>
      <c r="O198" s="121"/>
      <c r="P198" s="121"/>
      <c r="Q198" s="121"/>
      <c r="R198" s="121"/>
      <c r="S198" s="123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  <c r="EK198" s="87"/>
      <c r="EL198" s="87"/>
      <c r="EM198" s="87"/>
      <c r="EN198" s="87"/>
      <c r="EO198" s="87"/>
      <c r="EP198" s="87"/>
      <c r="EQ198" s="87"/>
      <c r="ER198" s="87"/>
      <c r="ES198" s="87"/>
      <c r="ET198" s="87"/>
      <c r="EU198" s="87"/>
      <c r="EV198" s="87"/>
      <c r="EW198" s="87"/>
      <c r="EX198" s="87"/>
      <c r="EY198" s="87"/>
      <c r="EZ198" s="87"/>
      <c r="FA198" s="87"/>
      <c r="FB198" s="87"/>
      <c r="FC198" s="87"/>
      <c r="FD198" s="87"/>
      <c r="FE198" s="87"/>
      <c r="FF198" s="87"/>
      <c r="FG198" s="87"/>
      <c r="FH198" s="87"/>
      <c r="FI198" s="87"/>
      <c r="FJ198" s="87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</row>
    <row r="199" spans="1:209" s="125" customFormat="1">
      <c r="A199" s="121"/>
      <c r="B199" s="67"/>
      <c r="C199" s="121"/>
      <c r="D199" s="121"/>
      <c r="E199" s="121"/>
      <c r="F199" s="121"/>
      <c r="G199" s="121"/>
      <c r="H199" s="121"/>
      <c r="I199" s="121"/>
      <c r="J199" s="121"/>
      <c r="K199" s="123"/>
      <c r="L199" s="123"/>
      <c r="M199" s="121"/>
      <c r="N199" s="121"/>
      <c r="O199" s="121"/>
      <c r="P199" s="121"/>
      <c r="Q199" s="121"/>
      <c r="R199" s="121"/>
      <c r="S199" s="123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  <c r="GL199" s="87"/>
      <c r="GM199" s="87"/>
      <c r="GN199" s="87"/>
      <c r="GO199" s="87"/>
      <c r="GP199" s="87"/>
      <c r="GQ199" s="87"/>
      <c r="GR199" s="87"/>
      <c r="GS199" s="87"/>
      <c r="GT199" s="87"/>
      <c r="GU199" s="87"/>
      <c r="GV199" s="87"/>
      <c r="GW199" s="87"/>
      <c r="GX199" s="87"/>
      <c r="GY199" s="87"/>
      <c r="GZ199" s="87"/>
      <c r="HA199" s="87"/>
    </row>
    <row r="200" spans="1:209" s="125" customFormat="1">
      <c r="A200" s="121"/>
      <c r="B200" s="67"/>
      <c r="C200" s="121"/>
      <c r="D200" s="121"/>
      <c r="E200" s="121"/>
      <c r="F200" s="121"/>
      <c r="G200" s="121"/>
      <c r="H200" s="121"/>
      <c r="I200" s="121"/>
      <c r="J200" s="121"/>
      <c r="K200" s="123"/>
      <c r="L200" s="123"/>
      <c r="M200" s="121"/>
      <c r="N200" s="121"/>
      <c r="O200" s="121"/>
      <c r="P200" s="121"/>
      <c r="Q200" s="121"/>
      <c r="R200" s="121"/>
      <c r="S200" s="123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  <c r="EK200" s="87"/>
      <c r="EL200" s="87"/>
      <c r="EM200" s="87"/>
      <c r="EN200" s="87"/>
      <c r="EO200" s="87"/>
      <c r="EP200" s="87"/>
      <c r="EQ200" s="87"/>
      <c r="ER200" s="87"/>
      <c r="ES200" s="87"/>
      <c r="ET200" s="87"/>
      <c r="EU200" s="87"/>
      <c r="EV200" s="87"/>
      <c r="EW200" s="87"/>
      <c r="EX200" s="87"/>
      <c r="EY200" s="87"/>
      <c r="EZ200" s="87"/>
      <c r="FA200" s="87"/>
      <c r="FB200" s="87"/>
      <c r="FC200" s="87"/>
      <c r="FD200" s="87"/>
      <c r="FE200" s="87"/>
      <c r="FF200" s="87"/>
      <c r="FG200" s="87"/>
      <c r="FH200" s="87"/>
      <c r="FI200" s="87"/>
      <c r="FJ200" s="87"/>
      <c r="FK200" s="87"/>
      <c r="FL200" s="87"/>
      <c r="FM200" s="87"/>
      <c r="FN200" s="87"/>
      <c r="FO200" s="87"/>
      <c r="FP200" s="87"/>
      <c r="FQ200" s="87"/>
      <c r="FR200" s="87"/>
      <c r="FS200" s="87"/>
      <c r="FT200" s="87"/>
      <c r="FU200" s="87"/>
      <c r="FV200" s="87"/>
      <c r="FW200" s="87"/>
      <c r="FX200" s="87"/>
      <c r="FY200" s="87"/>
      <c r="FZ200" s="87"/>
      <c r="GA200" s="87"/>
      <c r="GB200" s="87"/>
      <c r="GC200" s="87"/>
      <c r="GD200" s="87"/>
      <c r="GE200" s="87"/>
      <c r="GF200" s="87"/>
      <c r="GG200" s="87"/>
      <c r="GH200" s="87"/>
      <c r="GI200" s="87"/>
      <c r="GJ200" s="87"/>
      <c r="GK200" s="87"/>
      <c r="GL200" s="87"/>
      <c r="GM200" s="87"/>
      <c r="GN200" s="87"/>
      <c r="GO200" s="87"/>
      <c r="GP200" s="87"/>
      <c r="GQ200" s="87"/>
      <c r="GR200" s="87"/>
      <c r="GS200" s="87"/>
      <c r="GT200" s="87"/>
      <c r="GU200" s="87"/>
      <c r="GV200" s="87"/>
      <c r="GW200" s="87"/>
      <c r="GX200" s="87"/>
      <c r="GY200" s="87"/>
      <c r="GZ200" s="87"/>
      <c r="HA200" s="87"/>
    </row>
    <row r="201" spans="1:209" s="125" customFormat="1">
      <c r="A201" s="121"/>
      <c r="B201" s="67"/>
      <c r="C201" s="121"/>
      <c r="D201" s="121"/>
      <c r="E201" s="121"/>
      <c r="F201" s="121"/>
      <c r="G201" s="121"/>
      <c r="H201" s="121"/>
      <c r="I201" s="121"/>
      <c r="J201" s="121"/>
      <c r="K201" s="123"/>
      <c r="L201" s="123"/>
      <c r="M201" s="121"/>
      <c r="N201" s="121"/>
      <c r="O201" s="121"/>
      <c r="P201" s="121"/>
      <c r="Q201" s="121"/>
      <c r="R201" s="121"/>
      <c r="S201" s="123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  <c r="EK201" s="87"/>
      <c r="EL201" s="87"/>
      <c r="EM201" s="87"/>
      <c r="EN201" s="87"/>
      <c r="EO201" s="87"/>
      <c r="EP201" s="87"/>
      <c r="EQ201" s="87"/>
      <c r="ER201" s="87"/>
      <c r="ES201" s="87"/>
      <c r="ET201" s="87"/>
      <c r="EU201" s="87"/>
      <c r="EV201" s="87"/>
      <c r="EW201" s="87"/>
      <c r="EX201" s="87"/>
      <c r="EY201" s="87"/>
      <c r="EZ201" s="87"/>
      <c r="FA201" s="87"/>
      <c r="FB201" s="87"/>
      <c r="FC201" s="87"/>
      <c r="FD201" s="87"/>
      <c r="FE201" s="87"/>
      <c r="FF201" s="87"/>
      <c r="FG201" s="87"/>
      <c r="FH201" s="87"/>
      <c r="FI201" s="87"/>
      <c r="FJ201" s="87"/>
      <c r="FK201" s="87"/>
      <c r="FL201" s="87"/>
      <c r="FM201" s="87"/>
      <c r="FN201" s="87"/>
      <c r="FO201" s="87"/>
      <c r="FP201" s="87"/>
      <c r="FQ201" s="87"/>
      <c r="FR201" s="87"/>
      <c r="FS201" s="87"/>
      <c r="FT201" s="87"/>
      <c r="FU201" s="87"/>
      <c r="FV201" s="87"/>
      <c r="FW201" s="87"/>
      <c r="FX201" s="87"/>
      <c r="FY201" s="87"/>
      <c r="FZ201" s="87"/>
      <c r="GA201" s="87"/>
      <c r="GB201" s="87"/>
      <c r="GC201" s="87"/>
      <c r="GD201" s="87"/>
      <c r="GE201" s="87"/>
      <c r="GF201" s="87"/>
      <c r="GG201" s="87"/>
      <c r="GH201" s="87"/>
      <c r="GI201" s="87"/>
      <c r="GJ201" s="87"/>
      <c r="GK201" s="87"/>
      <c r="GL201" s="87"/>
      <c r="GM201" s="87"/>
      <c r="GN201" s="87"/>
      <c r="GO201" s="87"/>
      <c r="GP201" s="87"/>
      <c r="GQ201" s="87"/>
      <c r="GR201" s="87"/>
      <c r="GS201" s="87"/>
      <c r="GT201" s="87"/>
      <c r="GU201" s="87"/>
      <c r="GV201" s="87"/>
      <c r="GW201" s="87"/>
      <c r="GX201" s="87"/>
      <c r="GY201" s="87"/>
      <c r="GZ201" s="87"/>
      <c r="HA201" s="87"/>
    </row>
    <row r="202" spans="1:209" s="125" customFormat="1">
      <c r="A202" s="121"/>
      <c r="B202" s="67"/>
      <c r="C202" s="121"/>
      <c r="D202" s="121"/>
      <c r="E202" s="121"/>
      <c r="F202" s="121"/>
      <c r="G202" s="121"/>
      <c r="H202" s="121"/>
      <c r="I202" s="121"/>
      <c r="J202" s="121"/>
      <c r="K202" s="123"/>
      <c r="L202" s="123"/>
      <c r="M202" s="121"/>
      <c r="N202" s="121"/>
      <c r="O202" s="121"/>
      <c r="P202" s="121"/>
      <c r="Q202" s="121"/>
      <c r="R202" s="121"/>
      <c r="S202" s="123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  <c r="EK202" s="87"/>
      <c r="EL202" s="87"/>
      <c r="EM202" s="87"/>
      <c r="EN202" s="87"/>
      <c r="EO202" s="87"/>
      <c r="EP202" s="87"/>
      <c r="EQ202" s="87"/>
      <c r="ER202" s="87"/>
      <c r="ES202" s="87"/>
      <c r="ET202" s="87"/>
      <c r="EU202" s="87"/>
      <c r="EV202" s="87"/>
      <c r="EW202" s="87"/>
      <c r="EX202" s="87"/>
      <c r="EY202" s="87"/>
      <c r="EZ202" s="87"/>
      <c r="FA202" s="87"/>
      <c r="FB202" s="87"/>
      <c r="FC202" s="87"/>
      <c r="FD202" s="87"/>
      <c r="FE202" s="87"/>
      <c r="FF202" s="87"/>
      <c r="FG202" s="87"/>
      <c r="FH202" s="87"/>
      <c r="FI202" s="87"/>
      <c r="FJ202" s="87"/>
      <c r="FK202" s="87"/>
      <c r="FL202" s="87"/>
      <c r="FM202" s="87"/>
      <c r="FN202" s="87"/>
      <c r="FO202" s="87"/>
      <c r="FP202" s="87"/>
      <c r="FQ202" s="87"/>
      <c r="FR202" s="87"/>
      <c r="FS202" s="87"/>
      <c r="FT202" s="87"/>
      <c r="FU202" s="87"/>
      <c r="FV202" s="87"/>
      <c r="FW202" s="87"/>
      <c r="FX202" s="87"/>
      <c r="FY202" s="87"/>
      <c r="FZ202" s="87"/>
      <c r="GA202" s="87"/>
      <c r="GB202" s="87"/>
      <c r="GC202" s="87"/>
      <c r="GD202" s="87"/>
      <c r="GE202" s="87"/>
      <c r="GF202" s="87"/>
      <c r="GG202" s="87"/>
      <c r="GH202" s="87"/>
      <c r="GI202" s="87"/>
      <c r="GJ202" s="87"/>
      <c r="GK202" s="87"/>
      <c r="GL202" s="87"/>
      <c r="GM202" s="87"/>
      <c r="GN202" s="87"/>
      <c r="GO202" s="87"/>
      <c r="GP202" s="87"/>
      <c r="GQ202" s="87"/>
      <c r="GR202" s="87"/>
      <c r="GS202" s="87"/>
      <c r="GT202" s="87"/>
      <c r="GU202" s="87"/>
      <c r="GV202" s="87"/>
      <c r="GW202" s="87"/>
      <c r="GX202" s="87"/>
      <c r="GY202" s="87"/>
      <c r="GZ202" s="87"/>
      <c r="HA202" s="87"/>
    </row>
    <row r="203" spans="1:209" s="125" customFormat="1">
      <c r="A203" s="121"/>
      <c r="B203" s="67"/>
      <c r="C203" s="121"/>
      <c r="D203" s="121"/>
      <c r="E203" s="121"/>
      <c r="F203" s="121"/>
      <c r="G203" s="121"/>
      <c r="H203" s="121"/>
      <c r="I203" s="121"/>
      <c r="J203" s="121"/>
      <c r="K203" s="123"/>
      <c r="L203" s="123"/>
      <c r="M203" s="121"/>
      <c r="N203" s="121"/>
      <c r="O203" s="121"/>
      <c r="P203" s="121"/>
      <c r="Q203" s="121"/>
      <c r="R203" s="121"/>
      <c r="S203" s="123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  <c r="EK203" s="87"/>
      <c r="EL203" s="87"/>
      <c r="EM203" s="87"/>
      <c r="EN203" s="87"/>
      <c r="EO203" s="87"/>
      <c r="EP203" s="87"/>
      <c r="EQ203" s="87"/>
      <c r="ER203" s="87"/>
      <c r="ES203" s="87"/>
      <c r="ET203" s="87"/>
      <c r="EU203" s="87"/>
      <c r="EV203" s="87"/>
      <c r="EW203" s="87"/>
      <c r="EX203" s="87"/>
      <c r="EY203" s="87"/>
      <c r="EZ203" s="87"/>
      <c r="FA203" s="87"/>
      <c r="FB203" s="87"/>
      <c r="FC203" s="87"/>
      <c r="FD203" s="87"/>
      <c r="FE203" s="87"/>
      <c r="FF203" s="87"/>
      <c r="FG203" s="87"/>
      <c r="FH203" s="87"/>
      <c r="FI203" s="87"/>
      <c r="FJ203" s="87"/>
      <c r="FK203" s="87"/>
      <c r="FL203" s="87"/>
      <c r="FM203" s="87"/>
      <c r="FN203" s="87"/>
      <c r="FO203" s="87"/>
      <c r="FP203" s="87"/>
      <c r="FQ203" s="87"/>
      <c r="FR203" s="87"/>
      <c r="FS203" s="87"/>
      <c r="FT203" s="87"/>
      <c r="FU203" s="87"/>
      <c r="FV203" s="87"/>
      <c r="FW203" s="87"/>
      <c r="FX203" s="87"/>
      <c r="FY203" s="87"/>
      <c r="FZ203" s="87"/>
      <c r="GA203" s="87"/>
      <c r="GB203" s="87"/>
      <c r="GC203" s="87"/>
      <c r="GD203" s="87"/>
      <c r="GE203" s="87"/>
      <c r="GF203" s="87"/>
      <c r="GG203" s="87"/>
      <c r="GH203" s="87"/>
      <c r="GI203" s="87"/>
      <c r="GJ203" s="87"/>
      <c r="GK203" s="87"/>
      <c r="GL203" s="87"/>
      <c r="GM203" s="87"/>
      <c r="GN203" s="87"/>
      <c r="GO203" s="87"/>
      <c r="GP203" s="87"/>
      <c r="GQ203" s="87"/>
      <c r="GR203" s="87"/>
      <c r="GS203" s="87"/>
      <c r="GT203" s="87"/>
      <c r="GU203" s="87"/>
      <c r="GV203" s="87"/>
      <c r="GW203" s="87"/>
      <c r="GX203" s="87"/>
      <c r="GY203" s="87"/>
      <c r="GZ203" s="87"/>
      <c r="HA203" s="87"/>
    </row>
    <row r="204" spans="1:209" s="125" customFormat="1">
      <c r="A204" s="121"/>
      <c r="B204" s="67"/>
      <c r="C204" s="121"/>
      <c r="D204" s="121"/>
      <c r="E204" s="121"/>
      <c r="F204" s="121"/>
      <c r="G204" s="121"/>
      <c r="H204" s="121"/>
      <c r="I204" s="121"/>
      <c r="J204" s="121"/>
      <c r="K204" s="123"/>
      <c r="L204" s="123"/>
      <c r="M204" s="121"/>
      <c r="N204" s="121"/>
      <c r="O204" s="121"/>
      <c r="P204" s="121"/>
      <c r="Q204" s="121"/>
      <c r="R204" s="121"/>
      <c r="S204" s="123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  <c r="EK204" s="87"/>
      <c r="EL204" s="87"/>
      <c r="EM204" s="87"/>
      <c r="EN204" s="87"/>
      <c r="EO204" s="87"/>
      <c r="EP204" s="87"/>
      <c r="EQ204" s="87"/>
      <c r="ER204" s="87"/>
      <c r="ES204" s="87"/>
      <c r="ET204" s="87"/>
      <c r="EU204" s="87"/>
      <c r="EV204" s="87"/>
      <c r="EW204" s="87"/>
      <c r="EX204" s="87"/>
      <c r="EY204" s="87"/>
      <c r="EZ204" s="87"/>
      <c r="FA204" s="87"/>
      <c r="FB204" s="87"/>
      <c r="FC204" s="87"/>
      <c r="FD204" s="87"/>
      <c r="FE204" s="87"/>
      <c r="FF204" s="87"/>
      <c r="FG204" s="87"/>
      <c r="FH204" s="87"/>
      <c r="FI204" s="87"/>
      <c r="FJ204" s="87"/>
      <c r="FK204" s="87"/>
      <c r="FL204" s="87"/>
      <c r="FM204" s="87"/>
      <c r="FN204" s="87"/>
      <c r="FO204" s="87"/>
      <c r="FP204" s="87"/>
      <c r="FQ204" s="87"/>
      <c r="FR204" s="87"/>
      <c r="FS204" s="87"/>
      <c r="FT204" s="87"/>
      <c r="FU204" s="87"/>
      <c r="FV204" s="87"/>
      <c r="FW204" s="87"/>
      <c r="FX204" s="87"/>
      <c r="FY204" s="87"/>
      <c r="FZ204" s="87"/>
      <c r="GA204" s="87"/>
      <c r="GB204" s="87"/>
      <c r="GC204" s="87"/>
      <c r="GD204" s="87"/>
      <c r="GE204" s="87"/>
      <c r="GF204" s="87"/>
      <c r="GG204" s="87"/>
      <c r="GH204" s="87"/>
      <c r="GI204" s="87"/>
      <c r="GJ204" s="87"/>
      <c r="GK204" s="87"/>
      <c r="GL204" s="87"/>
      <c r="GM204" s="87"/>
      <c r="GN204" s="87"/>
      <c r="GO204" s="87"/>
      <c r="GP204" s="87"/>
      <c r="GQ204" s="87"/>
      <c r="GR204" s="87"/>
      <c r="GS204" s="87"/>
      <c r="GT204" s="87"/>
      <c r="GU204" s="87"/>
      <c r="GV204" s="87"/>
      <c r="GW204" s="87"/>
      <c r="GX204" s="87"/>
      <c r="GY204" s="87"/>
      <c r="GZ204" s="87"/>
      <c r="HA204" s="87"/>
    </row>
    <row r="205" spans="1:209" s="125" customFormat="1">
      <c r="A205" s="121"/>
      <c r="B205" s="67"/>
      <c r="C205" s="121"/>
      <c r="D205" s="121"/>
      <c r="E205" s="121"/>
      <c r="F205" s="121"/>
      <c r="G205" s="121"/>
      <c r="H205" s="121"/>
      <c r="I205" s="121"/>
      <c r="J205" s="121"/>
      <c r="K205" s="123"/>
      <c r="L205" s="123"/>
      <c r="M205" s="121"/>
      <c r="N205" s="121"/>
      <c r="O205" s="121"/>
      <c r="P205" s="121"/>
      <c r="Q205" s="121"/>
      <c r="R205" s="121"/>
      <c r="S205" s="123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  <c r="EK205" s="87"/>
      <c r="EL205" s="87"/>
      <c r="EM205" s="87"/>
      <c r="EN205" s="87"/>
      <c r="EO205" s="87"/>
      <c r="EP205" s="87"/>
      <c r="EQ205" s="87"/>
      <c r="ER205" s="87"/>
      <c r="ES205" s="87"/>
      <c r="ET205" s="87"/>
      <c r="EU205" s="87"/>
      <c r="EV205" s="87"/>
      <c r="EW205" s="87"/>
      <c r="EX205" s="87"/>
      <c r="EY205" s="87"/>
      <c r="EZ205" s="87"/>
      <c r="FA205" s="87"/>
      <c r="FB205" s="87"/>
      <c r="FC205" s="87"/>
      <c r="FD205" s="87"/>
      <c r="FE205" s="87"/>
      <c r="FF205" s="87"/>
      <c r="FG205" s="87"/>
      <c r="FH205" s="87"/>
      <c r="FI205" s="87"/>
      <c r="FJ205" s="87"/>
      <c r="FK205" s="87"/>
      <c r="FL205" s="87"/>
      <c r="FM205" s="87"/>
      <c r="FN205" s="87"/>
      <c r="FO205" s="87"/>
      <c r="FP205" s="87"/>
      <c r="FQ205" s="87"/>
      <c r="FR205" s="87"/>
      <c r="FS205" s="87"/>
      <c r="FT205" s="87"/>
      <c r="FU205" s="87"/>
      <c r="FV205" s="87"/>
      <c r="FW205" s="87"/>
      <c r="FX205" s="87"/>
      <c r="FY205" s="87"/>
      <c r="FZ205" s="87"/>
      <c r="GA205" s="87"/>
      <c r="GB205" s="87"/>
      <c r="GC205" s="87"/>
      <c r="GD205" s="87"/>
      <c r="GE205" s="87"/>
      <c r="GF205" s="87"/>
      <c r="GG205" s="87"/>
      <c r="GH205" s="87"/>
      <c r="GI205" s="87"/>
      <c r="GJ205" s="87"/>
      <c r="GK205" s="87"/>
      <c r="GL205" s="87"/>
      <c r="GM205" s="87"/>
      <c r="GN205" s="87"/>
      <c r="GO205" s="87"/>
      <c r="GP205" s="87"/>
      <c r="GQ205" s="87"/>
      <c r="GR205" s="87"/>
      <c r="GS205" s="87"/>
      <c r="GT205" s="87"/>
      <c r="GU205" s="87"/>
      <c r="GV205" s="87"/>
      <c r="GW205" s="87"/>
      <c r="GX205" s="87"/>
      <c r="GY205" s="87"/>
      <c r="GZ205" s="87"/>
      <c r="HA205" s="87"/>
    </row>
    <row r="206" spans="1:209" s="125" customFormat="1">
      <c r="A206" s="121"/>
      <c r="B206" s="67"/>
      <c r="C206" s="121"/>
      <c r="D206" s="121"/>
      <c r="E206" s="121"/>
      <c r="F206" s="121"/>
      <c r="G206" s="121"/>
      <c r="H206" s="121"/>
      <c r="I206" s="121"/>
      <c r="J206" s="121"/>
      <c r="K206" s="123"/>
      <c r="L206" s="123"/>
      <c r="M206" s="121"/>
      <c r="N206" s="121"/>
      <c r="O206" s="121"/>
      <c r="P206" s="121"/>
      <c r="Q206" s="121"/>
      <c r="R206" s="121"/>
      <c r="S206" s="123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  <c r="EK206" s="87"/>
      <c r="EL206" s="87"/>
      <c r="EM206" s="87"/>
      <c r="EN206" s="87"/>
      <c r="EO206" s="87"/>
      <c r="EP206" s="87"/>
      <c r="EQ206" s="87"/>
      <c r="ER206" s="87"/>
      <c r="ES206" s="87"/>
      <c r="ET206" s="87"/>
      <c r="EU206" s="87"/>
      <c r="EV206" s="87"/>
      <c r="EW206" s="87"/>
      <c r="EX206" s="87"/>
      <c r="EY206" s="87"/>
      <c r="EZ206" s="87"/>
      <c r="FA206" s="87"/>
      <c r="FB206" s="87"/>
      <c r="FC206" s="87"/>
      <c r="FD206" s="87"/>
      <c r="FE206" s="87"/>
      <c r="FF206" s="87"/>
      <c r="FG206" s="87"/>
      <c r="FH206" s="87"/>
      <c r="FI206" s="87"/>
      <c r="FJ206" s="87"/>
      <c r="FK206" s="87"/>
      <c r="FL206" s="87"/>
      <c r="FM206" s="87"/>
      <c r="FN206" s="87"/>
      <c r="FO206" s="87"/>
      <c r="FP206" s="87"/>
      <c r="FQ206" s="87"/>
      <c r="FR206" s="87"/>
      <c r="FS206" s="87"/>
      <c r="FT206" s="87"/>
      <c r="FU206" s="87"/>
      <c r="FV206" s="87"/>
      <c r="FW206" s="87"/>
      <c r="FX206" s="87"/>
      <c r="FY206" s="87"/>
      <c r="FZ206" s="87"/>
      <c r="GA206" s="87"/>
      <c r="GB206" s="87"/>
      <c r="GC206" s="87"/>
      <c r="GD206" s="87"/>
      <c r="GE206" s="87"/>
      <c r="GF206" s="87"/>
      <c r="GG206" s="87"/>
      <c r="GH206" s="87"/>
      <c r="GI206" s="87"/>
      <c r="GJ206" s="87"/>
      <c r="GK206" s="87"/>
      <c r="GL206" s="87"/>
      <c r="GM206" s="87"/>
      <c r="GN206" s="87"/>
      <c r="GO206" s="87"/>
      <c r="GP206" s="87"/>
      <c r="GQ206" s="87"/>
      <c r="GR206" s="87"/>
      <c r="GS206" s="87"/>
      <c r="GT206" s="87"/>
      <c r="GU206" s="87"/>
      <c r="GV206" s="87"/>
      <c r="GW206" s="87"/>
      <c r="GX206" s="87"/>
      <c r="GY206" s="87"/>
      <c r="GZ206" s="87"/>
      <c r="HA206" s="87"/>
    </row>
    <row r="207" spans="1:209" s="125" customFormat="1">
      <c r="A207" s="121"/>
      <c r="B207" s="67"/>
      <c r="C207" s="121"/>
      <c r="D207" s="121"/>
      <c r="E207" s="121"/>
      <c r="F207" s="121"/>
      <c r="G207" s="121"/>
      <c r="H207" s="121"/>
      <c r="I207" s="121"/>
      <c r="J207" s="121"/>
      <c r="K207" s="123"/>
      <c r="L207" s="123"/>
      <c r="M207" s="121"/>
      <c r="N207" s="121"/>
      <c r="O207" s="121"/>
      <c r="P207" s="121"/>
      <c r="Q207" s="121"/>
      <c r="R207" s="121"/>
      <c r="S207" s="123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  <c r="EK207" s="87"/>
      <c r="EL207" s="87"/>
      <c r="EM207" s="87"/>
      <c r="EN207" s="87"/>
      <c r="EO207" s="87"/>
      <c r="EP207" s="87"/>
      <c r="EQ207" s="87"/>
      <c r="ER207" s="87"/>
      <c r="ES207" s="87"/>
      <c r="ET207" s="87"/>
      <c r="EU207" s="87"/>
      <c r="EV207" s="87"/>
      <c r="EW207" s="87"/>
      <c r="EX207" s="87"/>
      <c r="EY207" s="87"/>
      <c r="EZ207" s="87"/>
      <c r="FA207" s="87"/>
      <c r="FB207" s="87"/>
      <c r="FC207" s="87"/>
      <c r="FD207" s="87"/>
      <c r="FE207" s="87"/>
      <c r="FF207" s="87"/>
      <c r="FG207" s="87"/>
      <c r="FH207" s="87"/>
      <c r="FI207" s="87"/>
      <c r="FJ207" s="87"/>
      <c r="FK207" s="87"/>
      <c r="FL207" s="87"/>
      <c r="FM207" s="87"/>
      <c r="FN207" s="87"/>
      <c r="FO207" s="87"/>
      <c r="FP207" s="87"/>
      <c r="FQ207" s="87"/>
      <c r="FR207" s="87"/>
      <c r="FS207" s="87"/>
      <c r="FT207" s="87"/>
      <c r="FU207" s="87"/>
      <c r="FV207" s="87"/>
      <c r="FW207" s="87"/>
      <c r="FX207" s="87"/>
      <c r="FY207" s="87"/>
      <c r="FZ207" s="87"/>
      <c r="GA207" s="87"/>
      <c r="GB207" s="87"/>
      <c r="GC207" s="87"/>
      <c r="GD207" s="87"/>
      <c r="GE207" s="87"/>
      <c r="GF207" s="87"/>
      <c r="GG207" s="87"/>
      <c r="GH207" s="87"/>
      <c r="GI207" s="87"/>
      <c r="GJ207" s="87"/>
      <c r="GK207" s="87"/>
      <c r="GL207" s="87"/>
      <c r="GM207" s="87"/>
      <c r="GN207" s="87"/>
      <c r="GO207" s="87"/>
      <c r="GP207" s="87"/>
      <c r="GQ207" s="87"/>
      <c r="GR207" s="87"/>
      <c r="GS207" s="87"/>
      <c r="GT207" s="87"/>
      <c r="GU207" s="87"/>
      <c r="GV207" s="87"/>
      <c r="GW207" s="87"/>
      <c r="GX207" s="87"/>
      <c r="GY207" s="87"/>
      <c r="GZ207" s="87"/>
      <c r="HA207" s="87"/>
    </row>
    <row r="208" spans="1:209" s="125" customFormat="1">
      <c r="A208" s="121"/>
      <c r="B208" s="67"/>
      <c r="C208" s="121"/>
      <c r="D208" s="121"/>
      <c r="E208" s="121"/>
      <c r="F208" s="121"/>
      <c r="G208" s="121"/>
      <c r="H208" s="121"/>
      <c r="I208" s="121"/>
      <c r="J208" s="121"/>
      <c r="K208" s="123"/>
      <c r="L208" s="123"/>
      <c r="M208" s="121"/>
      <c r="N208" s="121"/>
      <c r="O208" s="121"/>
      <c r="P208" s="121"/>
      <c r="Q208" s="121"/>
      <c r="R208" s="121"/>
      <c r="S208" s="123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  <c r="EK208" s="87"/>
      <c r="EL208" s="87"/>
      <c r="EM208" s="87"/>
      <c r="EN208" s="87"/>
      <c r="EO208" s="87"/>
      <c r="EP208" s="87"/>
      <c r="EQ208" s="87"/>
      <c r="ER208" s="87"/>
      <c r="ES208" s="87"/>
      <c r="ET208" s="87"/>
      <c r="EU208" s="87"/>
      <c r="EV208" s="87"/>
      <c r="EW208" s="87"/>
      <c r="EX208" s="87"/>
      <c r="EY208" s="87"/>
      <c r="EZ208" s="87"/>
      <c r="FA208" s="87"/>
      <c r="FB208" s="87"/>
      <c r="FC208" s="87"/>
      <c r="FD208" s="87"/>
      <c r="FE208" s="87"/>
      <c r="FF208" s="87"/>
      <c r="FG208" s="87"/>
      <c r="FH208" s="87"/>
      <c r="FI208" s="87"/>
      <c r="FJ208" s="87"/>
      <c r="FK208" s="87"/>
      <c r="FL208" s="87"/>
      <c r="FM208" s="87"/>
      <c r="FN208" s="87"/>
      <c r="FO208" s="87"/>
      <c r="FP208" s="87"/>
      <c r="FQ208" s="87"/>
      <c r="FR208" s="87"/>
      <c r="FS208" s="87"/>
      <c r="FT208" s="87"/>
      <c r="FU208" s="87"/>
      <c r="FV208" s="87"/>
      <c r="FW208" s="87"/>
      <c r="FX208" s="87"/>
      <c r="FY208" s="87"/>
      <c r="FZ208" s="87"/>
      <c r="GA208" s="87"/>
      <c r="GB208" s="87"/>
      <c r="GC208" s="87"/>
      <c r="GD208" s="87"/>
      <c r="GE208" s="87"/>
      <c r="GF208" s="87"/>
      <c r="GG208" s="87"/>
      <c r="GH208" s="87"/>
      <c r="GI208" s="87"/>
      <c r="GJ208" s="87"/>
      <c r="GK208" s="87"/>
      <c r="GL208" s="87"/>
      <c r="GM208" s="87"/>
      <c r="GN208" s="87"/>
      <c r="GO208" s="87"/>
      <c r="GP208" s="87"/>
      <c r="GQ208" s="87"/>
      <c r="GR208" s="87"/>
      <c r="GS208" s="87"/>
      <c r="GT208" s="87"/>
      <c r="GU208" s="87"/>
      <c r="GV208" s="87"/>
      <c r="GW208" s="87"/>
      <c r="GX208" s="87"/>
      <c r="GY208" s="87"/>
      <c r="GZ208" s="87"/>
      <c r="HA208" s="87"/>
    </row>
    <row r="209" spans="1:209" s="125" customFormat="1">
      <c r="A209" s="121"/>
      <c r="B209" s="67"/>
      <c r="C209" s="121"/>
      <c r="D209" s="121"/>
      <c r="E209" s="121"/>
      <c r="F209" s="121"/>
      <c r="G209" s="121"/>
      <c r="H209" s="121"/>
      <c r="I209" s="121"/>
      <c r="J209" s="121"/>
      <c r="K209" s="123"/>
      <c r="L209" s="123"/>
      <c r="M209" s="121"/>
      <c r="N209" s="121"/>
      <c r="O209" s="121"/>
      <c r="P209" s="121"/>
      <c r="Q209" s="121"/>
      <c r="R209" s="121"/>
      <c r="S209" s="123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  <c r="EK209" s="87"/>
      <c r="EL209" s="87"/>
      <c r="EM209" s="87"/>
      <c r="EN209" s="87"/>
      <c r="EO209" s="87"/>
      <c r="EP209" s="87"/>
      <c r="EQ209" s="87"/>
      <c r="ER209" s="87"/>
      <c r="ES209" s="87"/>
      <c r="ET209" s="87"/>
      <c r="EU209" s="87"/>
      <c r="EV209" s="87"/>
      <c r="EW209" s="87"/>
      <c r="EX209" s="87"/>
      <c r="EY209" s="87"/>
      <c r="EZ209" s="87"/>
      <c r="FA209" s="87"/>
      <c r="FB209" s="87"/>
      <c r="FC209" s="87"/>
      <c r="FD209" s="87"/>
      <c r="FE209" s="87"/>
      <c r="FF209" s="87"/>
      <c r="FG209" s="87"/>
      <c r="FH209" s="87"/>
      <c r="FI209" s="87"/>
      <c r="FJ209" s="87"/>
      <c r="FK209" s="87"/>
      <c r="FL209" s="87"/>
      <c r="FM209" s="87"/>
      <c r="FN209" s="87"/>
      <c r="FO209" s="87"/>
      <c r="FP209" s="87"/>
      <c r="FQ209" s="87"/>
      <c r="FR209" s="87"/>
      <c r="FS209" s="87"/>
      <c r="FT209" s="87"/>
      <c r="FU209" s="87"/>
      <c r="FV209" s="87"/>
      <c r="FW209" s="87"/>
      <c r="FX209" s="87"/>
      <c r="FY209" s="87"/>
      <c r="FZ209" s="87"/>
      <c r="GA209" s="87"/>
      <c r="GB209" s="87"/>
      <c r="GC209" s="87"/>
      <c r="GD209" s="87"/>
      <c r="GE209" s="87"/>
      <c r="GF209" s="87"/>
      <c r="GG209" s="87"/>
      <c r="GH209" s="87"/>
      <c r="GI209" s="87"/>
      <c r="GJ209" s="87"/>
      <c r="GK209" s="87"/>
      <c r="GL209" s="87"/>
      <c r="GM209" s="87"/>
      <c r="GN209" s="87"/>
      <c r="GO209" s="87"/>
      <c r="GP209" s="87"/>
      <c r="GQ209" s="87"/>
      <c r="GR209" s="87"/>
      <c r="GS209" s="87"/>
      <c r="GT209" s="87"/>
      <c r="GU209" s="87"/>
      <c r="GV209" s="87"/>
      <c r="GW209" s="87"/>
      <c r="GX209" s="87"/>
      <c r="GY209" s="87"/>
      <c r="GZ209" s="87"/>
      <c r="HA209" s="87"/>
    </row>
    <row r="210" spans="1:209" s="125" customFormat="1">
      <c r="A210" s="121"/>
      <c r="B210" s="67"/>
      <c r="C210" s="121"/>
      <c r="D210" s="121"/>
      <c r="E210" s="121"/>
      <c r="F210" s="121"/>
      <c r="G210" s="121"/>
      <c r="H210" s="121"/>
      <c r="I210" s="121"/>
      <c r="J210" s="121"/>
      <c r="K210" s="123"/>
      <c r="L210" s="123"/>
      <c r="M210" s="121"/>
      <c r="N210" s="121"/>
      <c r="O210" s="121"/>
      <c r="P210" s="121"/>
      <c r="Q210" s="121"/>
      <c r="R210" s="121"/>
      <c r="S210" s="123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  <c r="EK210" s="87"/>
      <c r="EL210" s="87"/>
      <c r="EM210" s="87"/>
      <c r="EN210" s="87"/>
      <c r="EO210" s="87"/>
      <c r="EP210" s="87"/>
      <c r="EQ210" s="87"/>
      <c r="ER210" s="87"/>
      <c r="ES210" s="87"/>
      <c r="ET210" s="87"/>
      <c r="EU210" s="87"/>
      <c r="EV210" s="87"/>
      <c r="EW210" s="87"/>
      <c r="EX210" s="87"/>
      <c r="EY210" s="87"/>
      <c r="EZ210" s="87"/>
      <c r="FA210" s="87"/>
      <c r="FB210" s="87"/>
      <c r="FC210" s="87"/>
      <c r="FD210" s="87"/>
      <c r="FE210" s="87"/>
      <c r="FF210" s="87"/>
      <c r="FG210" s="87"/>
      <c r="FH210" s="87"/>
      <c r="FI210" s="87"/>
      <c r="FJ210" s="87"/>
      <c r="FK210" s="87"/>
      <c r="FL210" s="87"/>
      <c r="FM210" s="87"/>
      <c r="FN210" s="87"/>
      <c r="FO210" s="87"/>
      <c r="FP210" s="87"/>
      <c r="FQ210" s="87"/>
      <c r="FR210" s="87"/>
      <c r="FS210" s="87"/>
      <c r="FT210" s="87"/>
      <c r="FU210" s="87"/>
      <c r="FV210" s="87"/>
      <c r="FW210" s="87"/>
      <c r="FX210" s="87"/>
      <c r="FY210" s="87"/>
      <c r="FZ210" s="87"/>
      <c r="GA210" s="87"/>
      <c r="GB210" s="87"/>
      <c r="GC210" s="87"/>
      <c r="GD210" s="87"/>
      <c r="GE210" s="87"/>
      <c r="GF210" s="87"/>
      <c r="GG210" s="87"/>
      <c r="GH210" s="87"/>
      <c r="GI210" s="87"/>
      <c r="GJ210" s="87"/>
      <c r="GK210" s="87"/>
      <c r="GL210" s="87"/>
      <c r="GM210" s="87"/>
      <c r="GN210" s="87"/>
      <c r="GO210" s="87"/>
      <c r="GP210" s="87"/>
      <c r="GQ210" s="87"/>
      <c r="GR210" s="87"/>
      <c r="GS210" s="87"/>
      <c r="GT210" s="87"/>
      <c r="GU210" s="87"/>
      <c r="GV210" s="87"/>
      <c r="GW210" s="87"/>
      <c r="GX210" s="87"/>
      <c r="GY210" s="87"/>
      <c r="GZ210" s="87"/>
      <c r="HA210" s="87"/>
    </row>
    <row r="211" spans="1:209" s="125" customFormat="1">
      <c r="A211" s="121"/>
      <c r="B211" s="67"/>
      <c r="C211" s="121"/>
      <c r="D211" s="121"/>
      <c r="E211" s="121"/>
      <c r="F211" s="121"/>
      <c r="G211" s="121"/>
      <c r="H211" s="121"/>
      <c r="I211" s="121"/>
      <c r="J211" s="121"/>
      <c r="K211" s="123"/>
      <c r="L211" s="123"/>
      <c r="M211" s="121"/>
      <c r="N211" s="121"/>
      <c r="O211" s="121"/>
      <c r="P211" s="121"/>
      <c r="Q211" s="121"/>
      <c r="R211" s="121"/>
      <c r="S211" s="123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  <c r="EK211" s="87"/>
      <c r="EL211" s="87"/>
      <c r="EM211" s="87"/>
      <c r="EN211" s="87"/>
      <c r="EO211" s="87"/>
      <c r="EP211" s="87"/>
      <c r="EQ211" s="87"/>
      <c r="ER211" s="87"/>
      <c r="ES211" s="87"/>
      <c r="ET211" s="87"/>
      <c r="EU211" s="87"/>
      <c r="EV211" s="87"/>
      <c r="EW211" s="87"/>
      <c r="EX211" s="87"/>
      <c r="EY211" s="87"/>
      <c r="EZ211" s="87"/>
      <c r="FA211" s="87"/>
      <c r="FB211" s="87"/>
      <c r="FC211" s="87"/>
      <c r="FD211" s="87"/>
      <c r="FE211" s="87"/>
      <c r="FF211" s="87"/>
      <c r="FG211" s="87"/>
      <c r="FH211" s="87"/>
      <c r="FI211" s="87"/>
      <c r="FJ211" s="87"/>
      <c r="FK211" s="87"/>
      <c r="FL211" s="87"/>
      <c r="FM211" s="87"/>
      <c r="FN211" s="87"/>
      <c r="FO211" s="87"/>
      <c r="FP211" s="87"/>
      <c r="FQ211" s="87"/>
      <c r="FR211" s="87"/>
      <c r="FS211" s="87"/>
      <c r="FT211" s="87"/>
      <c r="FU211" s="87"/>
      <c r="FV211" s="87"/>
      <c r="FW211" s="87"/>
      <c r="FX211" s="87"/>
      <c r="FY211" s="87"/>
      <c r="FZ211" s="87"/>
      <c r="GA211" s="87"/>
      <c r="GB211" s="87"/>
      <c r="GC211" s="87"/>
      <c r="GD211" s="87"/>
      <c r="GE211" s="87"/>
      <c r="GF211" s="87"/>
      <c r="GG211" s="87"/>
      <c r="GH211" s="87"/>
      <c r="GI211" s="87"/>
      <c r="GJ211" s="87"/>
      <c r="GK211" s="87"/>
      <c r="GL211" s="87"/>
      <c r="GM211" s="87"/>
      <c r="GN211" s="87"/>
      <c r="GO211" s="87"/>
      <c r="GP211" s="87"/>
      <c r="GQ211" s="87"/>
      <c r="GR211" s="87"/>
      <c r="GS211" s="87"/>
      <c r="GT211" s="87"/>
      <c r="GU211" s="87"/>
      <c r="GV211" s="87"/>
      <c r="GW211" s="87"/>
      <c r="GX211" s="87"/>
      <c r="GY211" s="87"/>
      <c r="GZ211" s="87"/>
      <c r="HA211" s="87"/>
    </row>
    <row r="212" spans="1:209" s="125" customFormat="1">
      <c r="A212" s="121"/>
      <c r="B212" s="67"/>
      <c r="C212" s="121"/>
      <c r="D212" s="121"/>
      <c r="E212" s="121"/>
      <c r="F212" s="121"/>
      <c r="G212" s="121"/>
      <c r="H212" s="121"/>
      <c r="I212" s="121"/>
      <c r="J212" s="121"/>
      <c r="K212" s="123"/>
      <c r="L212" s="123"/>
      <c r="M212" s="121"/>
      <c r="N212" s="121"/>
      <c r="O212" s="121"/>
      <c r="P212" s="121"/>
      <c r="Q212" s="121"/>
      <c r="R212" s="121"/>
      <c r="S212" s="123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  <c r="EK212" s="87"/>
      <c r="EL212" s="87"/>
      <c r="EM212" s="87"/>
      <c r="EN212" s="87"/>
      <c r="EO212" s="87"/>
      <c r="EP212" s="87"/>
      <c r="EQ212" s="87"/>
      <c r="ER212" s="87"/>
      <c r="ES212" s="87"/>
      <c r="ET212" s="87"/>
      <c r="EU212" s="87"/>
      <c r="EV212" s="87"/>
      <c r="EW212" s="87"/>
      <c r="EX212" s="87"/>
      <c r="EY212" s="87"/>
      <c r="EZ212" s="87"/>
      <c r="FA212" s="87"/>
      <c r="FB212" s="87"/>
      <c r="FC212" s="87"/>
      <c r="FD212" s="87"/>
      <c r="FE212" s="87"/>
      <c r="FF212" s="87"/>
      <c r="FG212" s="87"/>
      <c r="FH212" s="87"/>
      <c r="FI212" s="87"/>
      <c r="FJ212" s="87"/>
      <c r="FK212" s="87"/>
      <c r="FL212" s="87"/>
      <c r="FM212" s="87"/>
      <c r="FN212" s="87"/>
      <c r="FO212" s="87"/>
      <c r="FP212" s="87"/>
      <c r="FQ212" s="87"/>
      <c r="FR212" s="87"/>
      <c r="FS212" s="87"/>
      <c r="FT212" s="87"/>
      <c r="FU212" s="87"/>
      <c r="FV212" s="87"/>
      <c r="FW212" s="87"/>
      <c r="FX212" s="87"/>
      <c r="FY212" s="87"/>
      <c r="FZ212" s="87"/>
      <c r="GA212" s="87"/>
      <c r="GB212" s="87"/>
      <c r="GC212" s="87"/>
      <c r="GD212" s="87"/>
      <c r="GE212" s="87"/>
      <c r="GF212" s="87"/>
      <c r="GG212" s="87"/>
      <c r="GH212" s="87"/>
      <c r="GI212" s="87"/>
      <c r="GJ212" s="87"/>
      <c r="GK212" s="87"/>
      <c r="GL212" s="87"/>
      <c r="GM212" s="87"/>
      <c r="GN212" s="87"/>
      <c r="GO212" s="87"/>
      <c r="GP212" s="87"/>
      <c r="GQ212" s="87"/>
      <c r="GR212" s="87"/>
      <c r="GS212" s="87"/>
      <c r="GT212" s="87"/>
      <c r="GU212" s="87"/>
      <c r="GV212" s="87"/>
      <c r="GW212" s="87"/>
      <c r="GX212" s="87"/>
      <c r="GY212" s="87"/>
      <c r="GZ212" s="87"/>
      <c r="HA212" s="87"/>
    </row>
    <row r="213" spans="1:209" s="125" customFormat="1">
      <c r="A213" s="121"/>
      <c r="B213" s="67"/>
      <c r="C213" s="121"/>
      <c r="D213" s="121"/>
      <c r="E213" s="121"/>
      <c r="F213" s="121"/>
      <c r="G213" s="121"/>
      <c r="H213" s="121"/>
      <c r="I213" s="121"/>
      <c r="J213" s="121"/>
      <c r="K213" s="123"/>
      <c r="L213" s="123"/>
      <c r="M213" s="121"/>
      <c r="N213" s="121"/>
      <c r="O213" s="121"/>
      <c r="P213" s="121"/>
      <c r="Q213" s="121"/>
      <c r="R213" s="121"/>
      <c r="S213" s="123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  <c r="EK213" s="87"/>
      <c r="EL213" s="87"/>
      <c r="EM213" s="87"/>
      <c r="EN213" s="87"/>
      <c r="EO213" s="87"/>
      <c r="EP213" s="87"/>
      <c r="EQ213" s="87"/>
      <c r="ER213" s="87"/>
      <c r="ES213" s="87"/>
      <c r="ET213" s="87"/>
      <c r="EU213" s="87"/>
      <c r="EV213" s="87"/>
      <c r="EW213" s="87"/>
      <c r="EX213" s="87"/>
      <c r="EY213" s="87"/>
      <c r="EZ213" s="87"/>
      <c r="FA213" s="87"/>
      <c r="FB213" s="87"/>
      <c r="FC213" s="87"/>
      <c r="FD213" s="87"/>
      <c r="FE213" s="87"/>
      <c r="FF213" s="87"/>
      <c r="FG213" s="87"/>
      <c r="FH213" s="87"/>
      <c r="FI213" s="87"/>
      <c r="FJ213" s="87"/>
      <c r="FK213" s="87"/>
      <c r="FL213" s="87"/>
      <c r="FM213" s="87"/>
      <c r="FN213" s="87"/>
      <c r="FO213" s="87"/>
      <c r="FP213" s="87"/>
      <c r="FQ213" s="87"/>
      <c r="FR213" s="87"/>
      <c r="FS213" s="87"/>
      <c r="FT213" s="87"/>
      <c r="FU213" s="87"/>
      <c r="FV213" s="87"/>
      <c r="FW213" s="87"/>
      <c r="FX213" s="87"/>
      <c r="FY213" s="87"/>
      <c r="FZ213" s="87"/>
      <c r="GA213" s="87"/>
      <c r="GB213" s="87"/>
      <c r="GC213" s="87"/>
      <c r="GD213" s="87"/>
      <c r="GE213" s="87"/>
      <c r="GF213" s="87"/>
      <c r="GG213" s="87"/>
      <c r="GH213" s="87"/>
      <c r="GI213" s="87"/>
      <c r="GJ213" s="87"/>
      <c r="GK213" s="87"/>
      <c r="GL213" s="87"/>
      <c r="GM213" s="87"/>
      <c r="GN213" s="87"/>
      <c r="GO213" s="87"/>
      <c r="GP213" s="87"/>
      <c r="GQ213" s="87"/>
      <c r="GR213" s="87"/>
      <c r="GS213" s="87"/>
      <c r="GT213" s="87"/>
      <c r="GU213" s="87"/>
      <c r="GV213" s="87"/>
      <c r="GW213" s="87"/>
      <c r="GX213" s="87"/>
      <c r="GY213" s="87"/>
      <c r="GZ213" s="87"/>
      <c r="HA213" s="87"/>
    </row>
    <row r="214" spans="1:209" s="125" customFormat="1">
      <c r="A214" s="121"/>
      <c r="B214" s="67"/>
      <c r="C214" s="121"/>
      <c r="D214" s="121"/>
      <c r="E214" s="121"/>
      <c r="F214" s="121"/>
      <c r="G214" s="121"/>
      <c r="H214" s="121"/>
      <c r="I214" s="121"/>
      <c r="J214" s="121"/>
      <c r="K214" s="123"/>
      <c r="L214" s="123"/>
      <c r="M214" s="121"/>
      <c r="N214" s="121"/>
      <c r="O214" s="121"/>
      <c r="P214" s="121"/>
      <c r="Q214" s="121"/>
      <c r="R214" s="121"/>
      <c r="S214" s="123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  <c r="FI214" s="87"/>
      <c r="FJ214" s="87"/>
      <c r="FK214" s="87"/>
      <c r="FL214" s="87"/>
      <c r="FM214" s="87"/>
      <c r="FN214" s="87"/>
      <c r="FO214" s="87"/>
      <c r="FP214" s="87"/>
      <c r="FQ214" s="87"/>
      <c r="FR214" s="87"/>
      <c r="FS214" s="87"/>
      <c r="FT214" s="87"/>
      <c r="FU214" s="87"/>
      <c r="FV214" s="87"/>
      <c r="FW214" s="87"/>
      <c r="FX214" s="87"/>
      <c r="FY214" s="87"/>
      <c r="FZ214" s="87"/>
      <c r="GA214" s="87"/>
      <c r="GB214" s="87"/>
      <c r="GC214" s="87"/>
      <c r="GD214" s="87"/>
      <c r="GE214" s="87"/>
      <c r="GF214" s="87"/>
      <c r="GG214" s="87"/>
      <c r="GH214" s="87"/>
      <c r="GI214" s="87"/>
      <c r="GJ214" s="87"/>
      <c r="GK214" s="87"/>
      <c r="GL214" s="87"/>
      <c r="GM214" s="87"/>
      <c r="GN214" s="87"/>
      <c r="GO214" s="87"/>
      <c r="GP214" s="87"/>
      <c r="GQ214" s="87"/>
      <c r="GR214" s="87"/>
      <c r="GS214" s="87"/>
      <c r="GT214" s="87"/>
      <c r="GU214" s="87"/>
      <c r="GV214" s="87"/>
      <c r="GW214" s="87"/>
      <c r="GX214" s="87"/>
      <c r="GY214" s="87"/>
      <c r="GZ214" s="87"/>
      <c r="HA214" s="87"/>
    </row>
    <row r="215" spans="1:209" s="125" customFormat="1">
      <c r="A215" s="121"/>
      <c r="B215" s="67"/>
      <c r="C215" s="121"/>
      <c r="D215" s="121"/>
      <c r="E215" s="121"/>
      <c r="F215" s="121"/>
      <c r="G215" s="121"/>
      <c r="H215" s="121"/>
      <c r="I215" s="121"/>
      <c r="J215" s="121"/>
      <c r="K215" s="123"/>
      <c r="L215" s="123"/>
      <c r="M215" s="121"/>
      <c r="N215" s="121"/>
      <c r="O215" s="121"/>
      <c r="P215" s="121"/>
      <c r="Q215" s="121"/>
      <c r="R215" s="121"/>
      <c r="S215" s="123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  <c r="EK215" s="87"/>
      <c r="EL215" s="87"/>
      <c r="EM215" s="87"/>
      <c r="EN215" s="87"/>
      <c r="EO215" s="87"/>
      <c r="EP215" s="87"/>
      <c r="EQ215" s="87"/>
      <c r="ER215" s="87"/>
      <c r="ES215" s="87"/>
      <c r="ET215" s="87"/>
      <c r="EU215" s="87"/>
      <c r="EV215" s="87"/>
      <c r="EW215" s="87"/>
      <c r="EX215" s="87"/>
      <c r="EY215" s="87"/>
      <c r="EZ215" s="87"/>
      <c r="FA215" s="87"/>
      <c r="FB215" s="87"/>
      <c r="FC215" s="87"/>
      <c r="FD215" s="87"/>
      <c r="FE215" s="87"/>
      <c r="FF215" s="87"/>
      <c r="FG215" s="87"/>
      <c r="FH215" s="87"/>
      <c r="FI215" s="87"/>
      <c r="FJ215" s="87"/>
      <c r="FK215" s="87"/>
      <c r="FL215" s="87"/>
      <c r="FM215" s="87"/>
      <c r="FN215" s="87"/>
      <c r="FO215" s="87"/>
      <c r="FP215" s="87"/>
      <c r="FQ215" s="87"/>
      <c r="FR215" s="87"/>
      <c r="FS215" s="87"/>
      <c r="FT215" s="87"/>
      <c r="FU215" s="87"/>
      <c r="FV215" s="87"/>
      <c r="FW215" s="87"/>
      <c r="FX215" s="87"/>
      <c r="FY215" s="87"/>
      <c r="FZ215" s="87"/>
      <c r="GA215" s="87"/>
      <c r="GB215" s="87"/>
      <c r="GC215" s="87"/>
      <c r="GD215" s="87"/>
      <c r="GE215" s="87"/>
      <c r="GF215" s="87"/>
      <c r="GG215" s="87"/>
      <c r="GH215" s="87"/>
      <c r="GI215" s="87"/>
      <c r="GJ215" s="87"/>
      <c r="GK215" s="87"/>
      <c r="GL215" s="87"/>
      <c r="GM215" s="87"/>
      <c r="GN215" s="87"/>
      <c r="GO215" s="87"/>
      <c r="GP215" s="87"/>
      <c r="GQ215" s="87"/>
      <c r="GR215" s="87"/>
      <c r="GS215" s="87"/>
      <c r="GT215" s="87"/>
      <c r="GU215" s="87"/>
      <c r="GV215" s="87"/>
      <c r="GW215" s="87"/>
      <c r="GX215" s="87"/>
      <c r="GY215" s="87"/>
      <c r="GZ215" s="87"/>
      <c r="HA215" s="87"/>
    </row>
    <row r="216" spans="1:209" s="125" customFormat="1">
      <c r="A216" s="121"/>
      <c r="B216" s="67"/>
      <c r="C216" s="121"/>
      <c r="D216" s="121"/>
      <c r="E216" s="121"/>
      <c r="F216" s="121"/>
      <c r="G216" s="121"/>
      <c r="H216" s="121"/>
      <c r="I216" s="121"/>
      <c r="J216" s="121"/>
      <c r="K216" s="123"/>
      <c r="L216" s="123"/>
      <c r="M216" s="121"/>
      <c r="N216" s="121"/>
      <c r="O216" s="121"/>
      <c r="P216" s="121"/>
      <c r="Q216" s="121"/>
      <c r="R216" s="121"/>
      <c r="S216" s="123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  <c r="FI216" s="87"/>
      <c r="FJ216" s="87"/>
      <c r="FK216" s="87"/>
      <c r="FL216" s="87"/>
      <c r="FM216" s="87"/>
      <c r="FN216" s="87"/>
      <c r="FO216" s="87"/>
      <c r="FP216" s="87"/>
      <c r="FQ216" s="87"/>
      <c r="FR216" s="87"/>
      <c r="FS216" s="87"/>
      <c r="FT216" s="87"/>
      <c r="FU216" s="87"/>
      <c r="FV216" s="87"/>
      <c r="FW216" s="87"/>
      <c r="FX216" s="87"/>
      <c r="FY216" s="87"/>
      <c r="FZ216" s="87"/>
      <c r="GA216" s="87"/>
      <c r="GB216" s="87"/>
      <c r="GC216" s="87"/>
      <c r="GD216" s="87"/>
      <c r="GE216" s="87"/>
      <c r="GF216" s="87"/>
      <c r="GG216" s="87"/>
      <c r="GH216" s="87"/>
      <c r="GI216" s="87"/>
      <c r="GJ216" s="87"/>
      <c r="GK216" s="87"/>
      <c r="GL216" s="87"/>
      <c r="GM216" s="87"/>
      <c r="GN216" s="87"/>
      <c r="GO216" s="87"/>
      <c r="GP216" s="87"/>
      <c r="GQ216" s="87"/>
      <c r="GR216" s="87"/>
      <c r="GS216" s="87"/>
      <c r="GT216" s="87"/>
      <c r="GU216" s="87"/>
      <c r="GV216" s="87"/>
      <c r="GW216" s="87"/>
      <c r="GX216" s="87"/>
      <c r="GY216" s="87"/>
      <c r="GZ216" s="87"/>
      <c r="HA216" s="87"/>
    </row>
    <row r="217" spans="1:209" s="125" customFormat="1">
      <c r="A217" s="121"/>
      <c r="B217" s="67"/>
      <c r="C217" s="121"/>
      <c r="D217" s="121"/>
      <c r="E217" s="121"/>
      <c r="F217" s="121"/>
      <c r="G217" s="121"/>
      <c r="H217" s="121"/>
      <c r="I217" s="121"/>
      <c r="J217" s="121"/>
      <c r="K217" s="123"/>
      <c r="L217" s="123"/>
      <c r="M217" s="121"/>
      <c r="N217" s="121"/>
      <c r="O217" s="121"/>
      <c r="P217" s="121"/>
      <c r="Q217" s="121"/>
      <c r="R217" s="121"/>
      <c r="S217" s="123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  <c r="EK217" s="87"/>
      <c r="EL217" s="87"/>
      <c r="EM217" s="87"/>
      <c r="EN217" s="87"/>
      <c r="EO217" s="87"/>
      <c r="EP217" s="87"/>
      <c r="EQ217" s="87"/>
      <c r="ER217" s="87"/>
      <c r="ES217" s="87"/>
      <c r="ET217" s="87"/>
      <c r="EU217" s="87"/>
      <c r="EV217" s="87"/>
      <c r="EW217" s="87"/>
      <c r="EX217" s="87"/>
      <c r="EY217" s="87"/>
      <c r="EZ217" s="87"/>
      <c r="FA217" s="87"/>
      <c r="FB217" s="87"/>
      <c r="FC217" s="87"/>
      <c r="FD217" s="87"/>
      <c r="FE217" s="87"/>
      <c r="FF217" s="87"/>
      <c r="FG217" s="87"/>
      <c r="FH217" s="87"/>
      <c r="FI217" s="87"/>
      <c r="FJ217" s="87"/>
      <c r="FK217" s="87"/>
      <c r="FL217" s="87"/>
      <c r="FM217" s="87"/>
      <c r="FN217" s="87"/>
      <c r="FO217" s="87"/>
      <c r="FP217" s="87"/>
      <c r="FQ217" s="87"/>
      <c r="FR217" s="87"/>
      <c r="FS217" s="87"/>
      <c r="FT217" s="87"/>
      <c r="FU217" s="87"/>
      <c r="FV217" s="87"/>
      <c r="FW217" s="87"/>
      <c r="FX217" s="87"/>
      <c r="FY217" s="87"/>
      <c r="FZ217" s="87"/>
      <c r="GA217" s="87"/>
      <c r="GB217" s="87"/>
      <c r="GC217" s="87"/>
      <c r="GD217" s="87"/>
      <c r="GE217" s="87"/>
      <c r="GF217" s="87"/>
      <c r="GG217" s="87"/>
      <c r="GH217" s="87"/>
      <c r="GI217" s="87"/>
      <c r="GJ217" s="87"/>
      <c r="GK217" s="87"/>
      <c r="GL217" s="87"/>
      <c r="GM217" s="87"/>
      <c r="GN217" s="87"/>
      <c r="GO217" s="87"/>
      <c r="GP217" s="87"/>
      <c r="GQ217" s="87"/>
      <c r="GR217" s="87"/>
      <c r="GS217" s="87"/>
      <c r="GT217" s="87"/>
      <c r="GU217" s="87"/>
      <c r="GV217" s="87"/>
      <c r="GW217" s="87"/>
      <c r="GX217" s="87"/>
      <c r="GY217" s="87"/>
      <c r="GZ217" s="87"/>
      <c r="HA217" s="87"/>
    </row>
    <row r="218" spans="1:209" s="125" customFormat="1">
      <c r="A218" s="121"/>
      <c r="B218" s="67"/>
      <c r="C218" s="121"/>
      <c r="D218" s="121"/>
      <c r="E218" s="121"/>
      <c r="F218" s="121"/>
      <c r="G218" s="121"/>
      <c r="H218" s="121"/>
      <c r="I218" s="121"/>
      <c r="J218" s="121"/>
      <c r="K218" s="123"/>
      <c r="L218" s="123"/>
      <c r="M218" s="121"/>
      <c r="N218" s="121"/>
      <c r="O218" s="121"/>
      <c r="P218" s="121"/>
      <c r="Q218" s="121"/>
      <c r="R218" s="121"/>
      <c r="S218" s="123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  <c r="FI218" s="87"/>
      <c r="FJ218" s="87"/>
      <c r="FK218" s="87"/>
      <c r="FL218" s="87"/>
      <c r="FM218" s="87"/>
      <c r="FN218" s="87"/>
      <c r="FO218" s="87"/>
      <c r="FP218" s="87"/>
      <c r="FQ218" s="87"/>
      <c r="FR218" s="87"/>
      <c r="FS218" s="87"/>
      <c r="FT218" s="87"/>
      <c r="FU218" s="87"/>
      <c r="FV218" s="87"/>
      <c r="FW218" s="87"/>
      <c r="FX218" s="87"/>
      <c r="FY218" s="87"/>
      <c r="FZ218" s="87"/>
      <c r="GA218" s="87"/>
      <c r="GB218" s="87"/>
      <c r="GC218" s="87"/>
      <c r="GD218" s="87"/>
      <c r="GE218" s="87"/>
      <c r="GF218" s="87"/>
      <c r="GG218" s="87"/>
      <c r="GH218" s="87"/>
      <c r="GI218" s="87"/>
      <c r="GJ218" s="87"/>
      <c r="GK218" s="87"/>
      <c r="GL218" s="87"/>
      <c r="GM218" s="87"/>
      <c r="GN218" s="87"/>
      <c r="GO218" s="87"/>
      <c r="GP218" s="87"/>
      <c r="GQ218" s="87"/>
      <c r="GR218" s="87"/>
      <c r="GS218" s="87"/>
      <c r="GT218" s="87"/>
      <c r="GU218" s="87"/>
      <c r="GV218" s="87"/>
      <c r="GW218" s="87"/>
      <c r="GX218" s="87"/>
      <c r="GY218" s="87"/>
      <c r="GZ218" s="87"/>
      <c r="HA218" s="87"/>
    </row>
    <row r="219" spans="1:209" s="125" customFormat="1">
      <c r="A219" s="121"/>
      <c r="B219" s="67"/>
      <c r="C219" s="121"/>
      <c r="D219" s="121"/>
      <c r="E219" s="121"/>
      <c r="F219" s="121"/>
      <c r="G219" s="121"/>
      <c r="H219" s="121"/>
      <c r="I219" s="121"/>
      <c r="J219" s="121"/>
      <c r="K219" s="123"/>
      <c r="L219" s="123"/>
      <c r="M219" s="121"/>
      <c r="N219" s="121"/>
      <c r="O219" s="121"/>
      <c r="P219" s="121"/>
      <c r="Q219" s="121"/>
      <c r="R219" s="121"/>
      <c r="S219" s="123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  <c r="FI219" s="87"/>
      <c r="FJ219" s="87"/>
      <c r="FK219" s="87"/>
      <c r="FL219" s="87"/>
      <c r="FM219" s="87"/>
      <c r="FN219" s="87"/>
      <c r="FO219" s="87"/>
      <c r="FP219" s="87"/>
      <c r="FQ219" s="87"/>
      <c r="FR219" s="87"/>
      <c r="FS219" s="87"/>
      <c r="FT219" s="87"/>
      <c r="FU219" s="87"/>
      <c r="FV219" s="87"/>
      <c r="FW219" s="87"/>
      <c r="FX219" s="87"/>
      <c r="FY219" s="87"/>
      <c r="FZ219" s="87"/>
      <c r="GA219" s="87"/>
      <c r="GB219" s="87"/>
      <c r="GC219" s="87"/>
      <c r="GD219" s="87"/>
      <c r="GE219" s="87"/>
      <c r="GF219" s="87"/>
      <c r="GG219" s="87"/>
      <c r="GH219" s="87"/>
      <c r="GI219" s="87"/>
      <c r="GJ219" s="87"/>
      <c r="GK219" s="87"/>
      <c r="GL219" s="87"/>
      <c r="GM219" s="87"/>
      <c r="GN219" s="87"/>
      <c r="GO219" s="87"/>
      <c r="GP219" s="87"/>
      <c r="GQ219" s="87"/>
      <c r="GR219" s="87"/>
      <c r="GS219" s="87"/>
      <c r="GT219" s="87"/>
      <c r="GU219" s="87"/>
      <c r="GV219" s="87"/>
      <c r="GW219" s="87"/>
      <c r="GX219" s="87"/>
      <c r="GY219" s="87"/>
      <c r="GZ219" s="87"/>
      <c r="HA219" s="87"/>
    </row>
    <row r="220" spans="1:209" s="125" customFormat="1">
      <c r="A220" s="121"/>
      <c r="B220" s="67"/>
      <c r="C220" s="121"/>
      <c r="D220" s="121"/>
      <c r="E220" s="121"/>
      <c r="F220" s="121"/>
      <c r="G220" s="121"/>
      <c r="H220" s="121"/>
      <c r="I220" s="121"/>
      <c r="J220" s="121"/>
      <c r="K220" s="123"/>
      <c r="L220" s="123"/>
      <c r="M220" s="121"/>
      <c r="N220" s="121"/>
      <c r="O220" s="121"/>
      <c r="P220" s="121"/>
      <c r="Q220" s="121"/>
      <c r="R220" s="121"/>
      <c r="S220" s="123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  <c r="FM220" s="87"/>
      <c r="FN220" s="87"/>
      <c r="FO220" s="87"/>
      <c r="FP220" s="87"/>
      <c r="FQ220" s="87"/>
      <c r="FR220" s="87"/>
      <c r="FS220" s="87"/>
      <c r="FT220" s="87"/>
      <c r="FU220" s="87"/>
      <c r="FV220" s="87"/>
      <c r="FW220" s="87"/>
      <c r="FX220" s="87"/>
      <c r="FY220" s="87"/>
      <c r="FZ220" s="87"/>
      <c r="GA220" s="87"/>
      <c r="GB220" s="87"/>
      <c r="GC220" s="87"/>
      <c r="GD220" s="87"/>
      <c r="GE220" s="87"/>
      <c r="GF220" s="87"/>
      <c r="GG220" s="87"/>
      <c r="GH220" s="87"/>
      <c r="GI220" s="87"/>
      <c r="GJ220" s="87"/>
      <c r="GK220" s="87"/>
      <c r="GL220" s="87"/>
      <c r="GM220" s="87"/>
      <c r="GN220" s="87"/>
      <c r="GO220" s="87"/>
      <c r="GP220" s="87"/>
      <c r="GQ220" s="87"/>
      <c r="GR220" s="87"/>
      <c r="GS220" s="87"/>
      <c r="GT220" s="87"/>
      <c r="GU220" s="87"/>
      <c r="GV220" s="87"/>
      <c r="GW220" s="87"/>
      <c r="GX220" s="87"/>
      <c r="GY220" s="87"/>
      <c r="GZ220" s="87"/>
      <c r="HA220" s="87"/>
    </row>
    <row r="221" spans="1:209" s="125" customFormat="1">
      <c r="A221" s="121"/>
      <c r="B221" s="67"/>
      <c r="C221" s="121"/>
      <c r="D221" s="121"/>
      <c r="E221" s="121"/>
      <c r="F221" s="121"/>
      <c r="G221" s="121"/>
      <c r="H221" s="121"/>
      <c r="I221" s="121"/>
      <c r="J221" s="121"/>
      <c r="K221" s="123"/>
      <c r="L221" s="123"/>
      <c r="M221" s="121"/>
      <c r="N221" s="121"/>
      <c r="O221" s="121"/>
      <c r="P221" s="121"/>
      <c r="Q221" s="121"/>
      <c r="R221" s="121"/>
      <c r="S221" s="123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  <c r="FI221" s="87"/>
      <c r="FJ221" s="87"/>
      <c r="FK221" s="87"/>
      <c r="FL221" s="87"/>
      <c r="FM221" s="87"/>
      <c r="FN221" s="87"/>
      <c r="FO221" s="87"/>
      <c r="FP221" s="87"/>
      <c r="FQ221" s="87"/>
      <c r="FR221" s="87"/>
      <c r="FS221" s="87"/>
      <c r="FT221" s="87"/>
      <c r="FU221" s="87"/>
      <c r="FV221" s="87"/>
      <c r="FW221" s="87"/>
      <c r="FX221" s="87"/>
      <c r="FY221" s="87"/>
      <c r="FZ221" s="87"/>
      <c r="GA221" s="87"/>
      <c r="GB221" s="87"/>
      <c r="GC221" s="87"/>
      <c r="GD221" s="87"/>
      <c r="GE221" s="87"/>
      <c r="GF221" s="87"/>
      <c r="GG221" s="87"/>
      <c r="GH221" s="87"/>
      <c r="GI221" s="87"/>
      <c r="GJ221" s="87"/>
      <c r="GK221" s="87"/>
      <c r="GL221" s="87"/>
      <c r="GM221" s="87"/>
      <c r="GN221" s="87"/>
      <c r="GO221" s="87"/>
      <c r="GP221" s="87"/>
      <c r="GQ221" s="87"/>
      <c r="GR221" s="87"/>
      <c r="GS221" s="87"/>
      <c r="GT221" s="87"/>
      <c r="GU221" s="87"/>
      <c r="GV221" s="87"/>
      <c r="GW221" s="87"/>
      <c r="GX221" s="87"/>
      <c r="GY221" s="87"/>
      <c r="GZ221" s="87"/>
      <c r="HA221" s="87"/>
    </row>
    <row r="222" spans="1:209" s="125" customFormat="1">
      <c r="A222" s="121"/>
      <c r="B222" s="67"/>
      <c r="C222" s="121"/>
      <c r="D222" s="121"/>
      <c r="E222" s="121"/>
      <c r="F222" s="121"/>
      <c r="G222" s="121"/>
      <c r="H222" s="121"/>
      <c r="I222" s="121"/>
      <c r="J222" s="121"/>
      <c r="K222" s="123"/>
      <c r="L222" s="123"/>
      <c r="M222" s="121"/>
      <c r="N222" s="121"/>
      <c r="O222" s="121"/>
      <c r="P222" s="121"/>
      <c r="Q222" s="121"/>
      <c r="R222" s="121"/>
      <c r="S222" s="123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  <c r="FI222" s="87"/>
      <c r="FJ222" s="87"/>
      <c r="FK222" s="87"/>
      <c r="FL222" s="87"/>
      <c r="FM222" s="87"/>
      <c r="FN222" s="87"/>
      <c r="FO222" s="87"/>
      <c r="FP222" s="87"/>
      <c r="FQ222" s="87"/>
      <c r="FR222" s="87"/>
      <c r="FS222" s="87"/>
      <c r="FT222" s="87"/>
      <c r="FU222" s="87"/>
      <c r="FV222" s="87"/>
      <c r="FW222" s="87"/>
      <c r="FX222" s="87"/>
      <c r="FY222" s="87"/>
      <c r="FZ222" s="87"/>
      <c r="GA222" s="87"/>
      <c r="GB222" s="87"/>
      <c r="GC222" s="87"/>
      <c r="GD222" s="87"/>
      <c r="GE222" s="87"/>
      <c r="GF222" s="87"/>
      <c r="GG222" s="87"/>
      <c r="GH222" s="87"/>
      <c r="GI222" s="87"/>
      <c r="GJ222" s="87"/>
      <c r="GK222" s="87"/>
      <c r="GL222" s="87"/>
      <c r="GM222" s="87"/>
      <c r="GN222" s="87"/>
      <c r="GO222" s="87"/>
      <c r="GP222" s="87"/>
      <c r="GQ222" s="87"/>
      <c r="GR222" s="87"/>
      <c r="GS222" s="87"/>
      <c r="GT222" s="87"/>
      <c r="GU222" s="87"/>
      <c r="GV222" s="87"/>
      <c r="GW222" s="87"/>
      <c r="GX222" s="87"/>
      <c r="GY222" s="87"/>
      <c r="GZ222" s="87"/>
      <c r="HA222" s="87"/>
    </row>
    <row r="223" spans="1:209" s="125" customFormat="1">
      <c r="A223" s="121"/>
      <c r="B223" s="67"/>
      <c r="C223" s="121"/>
      <c r="D223" s="121"/>
      <c r="E223" s="121"/>
      <c r="F223" s="121"/>
      <c r="G223" s="121"/>
      <c r="H223" s="121"/>
      <c r="I223" s="121"/>
      <c r="J223" s="121"/>
      <c r="K223" s="123"/>
      <c r="L223" s="123"/>
      <c r="M223" s="121"/>
      <c r="N223" s="121"/>
      <c r="O223" s="121"/>
      <c r="P223" s="121"/>
      <c r="Q223" s="121"/>
      <c r="R223" s="121"/>
      <c r="S223" s="123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</row>
    <row r="224" spans="1:209" s="125" customFormat="1">
      <c r="A224" s="121"/>
      <c r="B224" s="67"/>
      <c r="C224" s="121"/>
      <c r="D224" s="121"/>
      <c r="E224" s="121"/>
      <c r="F224" s="121"/>
      <c r="G224" s="121"/>
      <c r="H224" s="121"/>
      <c r="I224" s="121"/>
      <c r="J224" s="121"/>
      <c r="K224" s="123"/>
      <c r="L224" s="123"/>
      <c r="M224" s="121"/>
      <c r="N224" s="121"/>
      <c r="O224" s="121"/>
      <c r="P224" s="121"/>
      <c r="Q224" s="121"/>
      <c r="R224" s="121"/>
      <c r="S224" s="123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</row>
    <row r="225" spans="1:209" s="125" customFormat="1">
      <c r="A225" s="121"/>
      <c r="B225" s="67"/>
      <c r="C225" s="121"/>
      <c r="D225" s="121"/>
      <c r="E225" s="121"/>
      <c r="F225" s="121"/>
      <c r="G225" s="121"/>
      <c r="H225" s="121"/>
      <c r="I225" s="121"/>
      <c r="J225" s="121"/>
      <c r="K225" s="123"/>
      <c r="L225" s="123"/>
      <c r="M225" s="121"/>
      <c r="N225" s="121"/>
      <c r="O225" s="121"/>
      <c r="P225" s="121"/>
      <c r="Q225" s="121"/>
      <c r="R225" s="121"/>
      <c r="S225" s="123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  <c r="EK225" s="87"/>
      <c r="EL225" s="87"/>
      <c r="EM225" s="87"/>
      <c r="EN225" s="87"/>
      <c r="EO225" s="87"/>
      <c r="EP225" s="87"/>
      <c r="EQ225" s="87"/>
      <c r="ER225" s="87"/>
      <c r="ES225" s="87"/>
      <c r="ET225" s="87"/>
      <c r="EU225" s="87"/>
      <c r="EV225" s="87"/>
      <c r="EW225" s="87"/>
      <c r="EX225" s="87"/>
      <c r="EY225" s="87"/>
      <c r="EZ225" s="87"/>
      <c r="FA225" s="87"/>
      <c r="FB225" s="87"/>
      <c r="FC225" s="87"/>
      <c r="FD225" s="87"/>
      <c r="FE225" s="87"/>
      <c r="FF225" s="87"/>
      <c r="FG225" s="87"/>
      <c r="FH225" s="87"/>
      <c r="FI225" s="87"/>
      <c r="FJ225" s="87"/>
      <c r="FK225" s="87"/>
      <c r="FL225" s="87"/>
      <c r="FM225" s="87"/>
      <c r="FN225" s="87"/>
      <c r="FO225" s="87"/>
      <c r="FP225" s="87"/>
      <c r="FQ225" s="87"/>
      <c r="FR225" s="87"/>
      <c r="FS225" s="87"/>
      <c r="FT225" s="87"/>
      <c r="FU225" s="87"/>
      <c r="FV225" s="87"/>
      <c r="FW225" s="87"/>
      <c r="FX225" s="87"/>
      <c r="FY225" s="87"/>
      <c r="FZ225" s="87"/>
      <c r="GA225" s="87"/>
      <c r="GB225" s="87"/>
      <c r="GC225" s="87"/>
      <c r="GD225" s="87"/>
      <c r="GE225" s="87"/>
      <c r="GF225" s="87"/>
      <c r="GG225" s="87"/>
      <c r="GH225" s="87"/>
      <c r="GI225" s="87"/>
      <c r="GJ225" s="87"/>
      <c r="GK225" s="87"/>
      <c r="GL225" s="87"/>
      <c r="GM225" s="87"/>
      <c r="GN225" s="87"/>
      <c r="GO225" s="87"/>
      <c r="GP225" s="87"/>
      <c r="GQ225" s="87"/>
      <c r="GR225" s="87"/>
      <c r="GS225" s="87"/>
      <c r="GT225" s="87"/>
      <c r="GU225" s="87"/>
      <c r="GV225" s="87"/>
      <c r="GW225" s="87"/>
      <c r="GX225" s="87"/>
      <c r="GY225" s="87"/>
      <c r="GZ225" s="87"/>
      <c r="HA225" s="87"/>
    </row>
    <row r="226" spans="1:209" s="125" customFormat="1">
      <c r="A226" s="121"/>
      <c r="B226" s="67"/>
      <c r="C226" s="121"/>
      <c r="D226" s="121"/>
      <c r="E226" s="121"/>
      <c r="F226" s="121"/>
      <c r="G226" s="121"/>
      <c r="H226" s="121"/>
      <c r="I226" s="121"/>
      <c r="J226" s="121"/>
      <c r="K226" s="123"/>
      <c r="L226" s="123"/>
      <c r="M226" s="121"/>
      <c r="N226" s="121"/>
      <c r="O226" s="121"/>
      <c r="P226" s="121"/>
      <c r="Q226" s="121"/>
      <c r="R226" s="121"/>
      <c r="S226" s="123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</row>
    <row r="227" spans="1:209" s="125" customFormat="1">
      <c r="A227" s="121"/>
      <c r="B227" s="67"/>
      <c r="C227" s="121"/>
      <c r="D227" s="121"/>
      <c r="E227" s="121"/>
      <c r="F227" s="121"/>
      <c r="G227" s="121"/>
      <c r="H227" s="121"/>
      <c r="I227" s="121"/>
      <c r="J227" s="121"/>
      <c r="K227" s="123"/>
      <c r="L227" s="123"/>
      <c r="M227" s="121"/>
      <c r="N227" s="121"/>
      <c r="O227" s="121"/>
      <c r="P227" s="121"/>
      <c r="Q227" s="121"/>
      <c r="R227" s="121"/>
      <c r="S227" s="123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  <c r="FM227" s="87"/>
      <c r="FN227" s="87"/>
      <c r="FO227" s="87"/>
      <c r="FP227" s="87"/>
      <c r="FQ227" s="87"/>
      <c r="FR227" s="87"/>
      <c r="FS227" s="87"/>
      <c r="FT227" s="87"/>
      <c r="FU227" s="87"/>
      <c r="FV227" s="87"/>
      <c r="FW227" s="87"/>
      <c r="FX227" s="87"/>
      <c r="FY227" s="87"/>
      <c r="FZ227" s="87"/>
      <c r="GA227" s="87"/>
      <c r="GB227" s="87"/>
      <c r="GC227" s="87"/>
      <c r="GD227" s="87"/>
      <c r="GE227" s="87"/>
      <c r="GF227" s="87"/>
      <c r="GG227" s="87"/>
      <c r="GH227" s="87"/>
      <c r="GI227" s="87"/>
      <c r="GJ227" s="87"/>
      <c r="GK227" s="87"/>
      <c r="GL227" s="87"/>
      <c r="GM227" s="87"/>
      <c r="GN227" s="87"/>
      <c r="GO227" s="87"/>
      <c r="GP227" s="87"/>
      <c r="GQ227" s="87"/>
      <c r="GR227" s="87"/>
      <c r="GS227" s="87"/>
      <c r="GT227" s="87"/>
      <c r="GU227" s="87"/>
      <c r="GV227" s="87"/>
      <c r="GW227" s="87"/>
      <c r="GX227" s="87"/>
      <c r="GY227" s="87"/>
      <c r="GZ227" s="87"/>
      <c r="HA227" s="87"/>
    </row>
    <row r="228" spans="1:209" s="125" customFormat="1">
      <c r="A228" s="121"/>
      <c r="B228" s="67"/>
      <c r="C228" s="121"/>
      <c r="D228" s="121"/>
      <c r="E228" s="121"/>
      <c r="F228" s="121"/>
      <c r="G228" s="121"/>
      <c r="H228" s="121"/>
      <c r="I228" s="121"/>
      <c r="J228" s="121"/>
      <c r="K228" s="123"/>
      <c r="L228" s="123"/>
      <c r="M228" s="121"/>
      <c r="N228" s="121"/>
      <c r="O228" s="121"/>
      <c r="P228" s="121"/>
      <c r="Q228" s="121"/>
      <c r="R228" s="121"/>
      <c r="S228" s="123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  <c r="FM228" s="87"/>
      <c r="FN228" s="87"/>
      <c r="FO228" s="87"/>
      <c r="FP228" s="87"/>
      <c r="FQ228" s="87"/>
      <c r="FR228" s="87"/>
      <c r="FS228" s="87"/>
      <c r="FT228" s="87"/>
      <c r="FU228" s="87"/>
      <c r="FV228" s="87"/>
      <c r="FW228" s="87"/>
      <c r="FX228" s="87"/>
      <c r="FY228" s="87"/>
      <c r="FZ228" s="87"/>
      <c r="GA228" s="87"/>
      <c r="GB228" s="87"/>
      <c r="GC228" s="87"/>
      <c r="GD228" s="87"/>
      <c r="GE228" s="87"/>
      <c r="GF228" s="87"/>
      <c r="GG228" s="87"/>
      <c r="GH228" s="87"/>
      <c r="GI228" s="87"/>
      <c r="GJ228" s="87"/>
      <c r="GK228" s="87"/>
      <c r="GL228" s="87"/>
      <c r="GM228" s="87"/>
      <c r="GN228" s="87"/>
      <c r="GO228" s="87"/>
      <c r="GP228" s="87"/>
      <c r="GQ228" s="87"/>
      <c r="GR228" s="87"/>
      <c r="GS228" s="87"/>
      <c r="GT228" s="87"/>
      <c r="GU228" s="87"/>
      <c r="GV228" s="87"/>
      <c r="GW228" s="87"/>
      <c r="GX228" s="87"/>
      <c r="GY228" s="87"/>
      <c r="GZ228" s="87"/>
      <c r="HA228" s="87"/>
    </row>
    <row r="229" spans="1:209" s="125" customFormat="1">
      <c r="A229" s="121"/>
      <c r="B229" s="67"/>
      <c r="C229" s="121"/>
      <c r="D229" s="121"/>
      <c r="E229" s="121"/>
      <c r="F229" s="121"/>
      <c r="G229" s="121"/>
      <c r="H229" s="121"/>
      <c r="I229" s="121"/>
      <c r="J229" s="121"/>
      <c r="K229" s="123"/>
      <c r="L229" s="123"/>
      <c r="M229" s="121"/>
      <c r="N229" s="121"/>
      <c r="O229" s="121"/>
      <c r="P229" s="121"/>
      <c r="Q229" s="121"/>
      <c r="R229" s="121"/>
      <c r="S229" s="123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  <c r="EK229" s="87"/>
      <c r="EL229" s="87"/>
      <c r="EM229" s="87"/>
      <c r="EN229" s="87"/>
      <c r="EO229" s="87"/>
      <c r="EP229" s="87"/>
      <c r="EQ229" s="87"/>
      <c r="ER229" s="87"/>
      <c r="ES229" s="87"/>
      <c r="ET229" s="87"/>
      <c r="EU229" s="87"/>
      <c r="EV229" s="87"/>
      <c r="EW229" s="87"/>
      <c r="EX229" s="87"/>
      <c r="EY229" s="87"/>
      <c r="EZ229" s="87"/>
      <c r="FA229" s="87"/>
      <c r="FB229" s="87"/>
      <c r="FC229" s="87"/>
      <c r="FD229" s="87"/>
      <c r="FE229" s="87"/>
      <c r="FF229" s="87"/>
      <c r="FG229" s="87"/>
      <c r="FH229" s="87"/>
      <c r="FI229" s="87"/>
      <c r="FJ229" s="87"/>
      <c r="FK229" s="87"/>
      <c r="FL229" s="87"/>
      <c r="FM229" s="87"/>
      <c r="FN229" s="87"/>
      <c r="FO229" s="87"/>
      <c r="FP229" s="87"/>
      <c r="FQ229" s="87"/>
      <c r="FR229" s="87"/>
      <c r="FS229" s="87"/>
      <c r="FT229" s="87"/>
      <c r="FU229" s="87"/>
      <c r="FV229" s="87"/>
      <c r="FW229" s="87"/>
      <c r="FX229" s="87"/>
      <c r="FY229" s="87"/>
      <c r="FZ229" s="87"/>
      <c r="GA229" s="87"/>
      <c r="GB229" s="87"/>
      <c r="GC229" s="87"/>
      <c r="GD229" s="87"/>
      <c r="GE229" s="87"/>
      <c r="GF229" s="87"/>
      <c r="GG229" s="87"/>
      <c r="GH229" s="87"/>
      <c r="GI229" s="87"/>
      <c r="GJ229" s="87"/>
      <c r="GK229" s="87"/>
      <c r="GL229" s="87"/>
      <c r="GM229" s="87"/>
      <c r="GN229" s="87"/>
      <c r="GO229" s="87"/>
      <c r="GP229" s="87"/>
      <c r="GQ229" s="87"/>
      <c r="GR229" s="87"/>
      <c r="GS229" s="87"/>
      <c r="GT229" s="87"/>
      <c r="GU229" s="87"/>
      <c r="GV229" s="87"/>
      <c r="GW229" s="87"/>
      <c r="GX229" s="87"/>
      <c r="GY229" s="87"/>
      <c r="GZ229" s="87"/>
      <c r="HA229" s="87"/>
    </row>
    <row r="230" spans="1:209" s="125" customFormat="1">
      <c r="A230" s="121"/>
      <c r="B230" s="67"/>
      <c r="C230" s="121"/>
      <c r="D230" s="121"/>
      <c r="E230" s="121"/>
      <c r="F230" s="121"/>
      <c r="G230" s="121"/>
      <c r="H230" s="121"/>
      <c r="I230" s="121"/>
      <c r="J230" s="121"/>
      <c r="K230" s="123"/>
      <c r="L230" s="123"/>
      <c r="M230" s="121"/>
      <c r="N230" s="121"/>
      <c r="O230" s="121"/>
      <c r="P230" s="121"/>
      <c r="Q230" s="121"/>
      <c r="R230" s="121"/>
      <c r="S230" s="123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  <c r="FI230" s="87"/>
      <c r="FJ230" s="87"/>
      <c r="FK230" s="87"/>
      <c r="FL230" s="87"/>
      <c r="FM230" s="87"/>
      <c r="FN230" s="87"/>
      <c r="FO230" s="87"/>
      <c r="FP230" s="87"/>
      <c r="FQ230" s="87"/>
      <c r="FR230" s="87"/>
      <c r="FS230" s="87"/>
      <c r="FT230" s="87"/>
      <c r="FU230" s="87"/>
      <c r="FV230" s="87"/>
      <c r="FW230" s="87"/>
      <c r="FX230" s="87"/>
      <c r="FY230" s="87"/>
      <c r="FZ230" s="87"/>
      <c r="GA230" s="87"/>
      <c r="GB230" s="87"/>
      <c r="GC230" s="87"/>
      <c r="GD230" s="87"/>
      <c r="GE230" s="87"/>
      <c r="GF230" s="87"/>
      <c r="GG230" s="87"/>
      <c r="GH230" s="87"/>
      <c r="GI230" s="87"/>
      <c r="GJ230" s="87"/>
      <c r="GK230" s="87"/>
      <c r="GL230" s="87"/>
      <c r="GM230" s="87"/>
      <c r="GN230" s="87"/>
      <c r="GO230" s="87"/>
      <c r="GP230" s="87"/>
      <c r="GQ230" s="87"/>
      <c r="GR230" s="87"/>
      <c r="GS230" s="87"/>
      <c r="GT230" s="87"/>
      <c r="GU230" s="87"/>
      <c r="GV230" s="87"/>
      <c r="GW230" s="87"/>
      <c r="GX230" s="87"/>
      <c r="GY230" s="87"/>
      <c r="GZ230" s="87"/>
      <c r="HA230" s="87"/>
    </row>
    <row r="231" spans="1:209" s="125" customFormat="1">
      <c r="A231" s="121"/>
      <c r="B231" s="67"/>
      <c r="C231" s="121"/>
      <c r="D231" s="121"/>
      <c r="E231" s="121"/>
      <c r="F231" s="121"/>
      <c r="G231" s="121"/>
      <c r="H231" s="121"/>
      <c r="I231" s="121"/>
      <c r="J231" s="121"/>
      <c r="K231" s="123"/>
      <c r="L231" s="123"/>
      <c r="M231" s="121"/>
      <c r="N231" s="121"/>
      <c r="O231" s="121"/>
      <c r="P231" s="121"/>
      <c r="Q231" s="121"/>
      <c r="R231" s="121"/>
      <c r="S231" s="123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  <c r="EK231" s="87"/>
      <c r="EL231" s="87"/>
      <c r="EM231" s="87"/>
      <c r="EN231" s="87"/>
      <c r="EO231" s="87"/>
      <c r="EP231" s="87"/>
      <c r="EQ231" s="87"/>
      <c r="ER231" s="87"/>
      <c r="ES231" s="87"/>
      <c r="ET231" s="87"/>
      <c r="EU231" s="87"/>
      <c r="EV231" s="87"/>
      <c r="EW231" s="87"/>
      <c r="EX231" s="87"/>
      <c r="EY231" s="87"/>
      <c r="EZ231" s="87"/>
      <c r="FA231" s="87"/>
      <c r="FB231" s="87"/>
      <c r="FC231" s="87"/>
      <c r="FD231" s="87"/>
      <c r="FE231" s="87"/>
      <c r="FF231" s="87"/>
      <c r="FG231" s="87"/>
      <c r="FH231" s="87"/>
      <c r="FI231" s="87"/>
      <c r="FJ231" s="87"/>
      <c r="FK231" s="87"/>
      <c r="FL231" s="87"/>
      <c r="FM231" s="87"/>
      <c r="FN231" s="87"/>
      <c r="FO231" s="87"/>
      <c r="FP231" s="87"/>
      <c r="FQ231" s="87"/>
      <c r="FR231" s="87"/>
      <c r="FS231" s="87"/>
      <c r="FT231" s="87"/>
      <c r="FU231" s="87"/>
      <c r="FV231" s="87"/>
      <c r="FW231" s="87"/>
      <c r="FX231" s="87"/>
      <c r="FY231" s="87"/>
      <c r="FZ231" s="87"/>
      <c r="GA231" s="87"/>
      <c r="GB231" s="87"/>
      <c r="GC231" s="87"/>
      <c r="GD231" s="87"/>
      <c r="GE231" s="87"/>
      <c r="GF231" s="87"/>
      <c r="GG231" s="87"/>
      <c r="GH231" s="87"/>
      <c r="GI231" s="87"/>
      <c r="GJ231" s="87"/>
      <c r="GK231" s="87"/>
      <c r="GL231" s="87"/>
      <c r="GM231" s="87"/>
      <c r="GN231" s="87"/>
      <c r="GO231" s="87"/>
      <c r="GP231" s="87"/>
      <c r="GQ231" s="87"/>
      <c r="GR231" s="87"/>
      <c r="GS231" s="87"/>
      <c r="GT231" s="87"/>
      <c r="GU231" s="87"/>
      <c r="GV231" s="87"/>
      <c r="GW231" s="87"/>
      <c r="GX231" s="87"/>
      <c r="GY231" s="87"/>
      <c r="GZ231" s="87"/>
      <c r="HA231" s="87"/>
    </row>
    <row r="232" spans="1:209" s="125" customFormat="1">
      <c r="A232" s="121"/>
      <c r="B232" s="67"/>
      <c r="C232" s="121"/>
      <c r="D232" s="121"/>
      <c r="E232" s="121"/>
      <c r="F232" s="121"/>
      <c r="G232" s="121"/>
      <c r="H232" s="121"/>
      <c r="I232" s="121"/>
      <c r="J232" s="121"/>
      <c r="K232" s="123"/>
      <c r="L232" s="123"/>
      <c r="M232" s="121"/>
      <c r="N232" s="121"/>
      <c r="O232" s="121"/>
      <c r="P232" s="121"/>
      <c r="Q232" s="121"/>
      <c r="R232" s="121"/>
      <c r="S232" s="123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  <c r="FI232" s="87"/>
      <c r="FJ232" s="87"/>
      <c r="FK232" s="87"/>
      <c r="FL232" s="87"/>
      <c r="FM232" s="87"/>
      <c r="FN232" s="87"/>
      <c r="FO232" s="87"/>
      <c r="FP232" s="87"/>
      <c r="FQ232" s="87"/>
      <c r="FR232" s="87"/>
      <c r="FS232" s="87"/>
      <c r="FT232" s="87"/>
      <c r="FU232" s="87"/>
      <c r="FV232" s="87"/>
      <c r="FW232" s="87"/>
      <c r="FX232" s="87"/>
      <c r="FY232" s="87"/>
      <c r="FZ232" s="87"/>
      <c r="GA232" s="87"/>
      <c r="GB232" s="87"/>
      <c r="GC232" s="87"/>
      <c r="GD232" s="87"/>
      <c r="GE232" s="87"/>
      <c r="GF232" s="87"/>
      <c r="GG232" s="87"/>
      <c r="GH232" s="87"/>
      <c r="GI232" s="87"/>
      <c r="GJ232" s="87"/>
      <c r="GK232" s="87"/>
      <c r="GL232" s="87"/>
      <c r="GM232" s="87"/>
      <c r="GN232" s="87"/>
      <c r="GO232" s="87"/>
      <c r="GP232" s="87"/>
      <c r="GQ232" s="87"/>
      <c r="GR232" s="87"/>
      <c r="GS232" s="87"/>
      <c r="GT232" s="87"/>
      <c r="GU232" s="87"/>
      <c r="GV232" s="87"/>
      <c r="GW232" s="87"/>
      <c r="GX232" s="87"/>
      <c r="GY232" s="87"/>
      <c r="GZ232" s="87"/>
      <c r="HA232" s="87"/>
    </row>
    <row r="233" spans="1:209" s="125" customFormat="1">
      <c r="A233" s="121"/>
      <c r="B233" s="67"/>
      <c r="C233" s="121"/>
      <c r="D233" s="121"/>
      <c r="E233" s="121"/>
      <c r="F233" s="121"/>
      <c r="G233" s="121"/>
      <c r="H233" s="121"/>
      <c r="I233" s="121"/>
      <c r="J233" s="121"/>
      <c r="K233" s="123"/>
      <c r="L233" s="123"/>
      <c r="M233" s="121"/>
      <c r="N233" s="121"/>
      <c r="O233" s="121"/>
      <c r="P233" s="121"/>
      <c r="Q233" s="121"/>
      <c r="R233" s="121"/>
      <c r="S233" s="123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  <c r="EK233" s="87"/>
      <c r="EL233" s="87"/>
      <c r="EM233" s="87"/>
      <c r="EN233" s="87"/>
      <c r="EO233" s="87"/>
      <c r="EP233" s="87"/>
      <c r="EQ233" s="87"/>
      <c r="ER233" s="87"/>
      <c r="ES233" s="87"/>
      <c r="ET233" s="87"/>
      <c r="EU233" s="87"/>
      <c r="EV233" s="87"/>
      <c r="EW233" s="87"/>
      <c r="EX233" s="87"/>
      <c r="EY233" s="87"/>
      <c r="EZ233" s="87"/>
      <c r="FA233" s="87"/>
      <c r="FB233" s="87"/>
      <c r="FC233" s="87"/>
      <c r="FD233" s="87"/>
      <c r="FE233" s="87"/>
      <c r="FF233" s="87"/>
      <c r="FG233" s="87"/>
      <c r="FH233" s="87"/>
      <c r="FI233" s="87"/>
      <c r="FJ233" s="87"/>
      <c r="FK233" s="87"/>
      <c r="FL233" s="87"/>
      <c r="FM233" s="87"/>
      <c r="FN233" s="87"/>
      <c r="FO233" s="87"/>
      <c r="FP233" s="87"/>
      <c r="FQ233" s="87"/>
      <c r="FR233" s="87"/>
      <c r="FS233" s="87"/>
      <c r="FT233" s="87"/>
      <c r="FU233" s="87"/>
      <c r="FV233" s="87"/>
      <c r="FW233" s="87"/>
      <c r="FX233" s="87"/>
      <c r="FY233" s="87"/>
      <c r="FZ233" s="87"/>
      <c r="GA233" s="87"/>
      <c r="GB233" s="87"/>
      <c r="GC233" s="87"/>
      <c r="GD233" s="87"/>
      <c r="GE233" s="87"/>
      <c r="GF233" s="87"/>
      <c r="GG233" s="87"/>
      <c r="GH233" s="87"/>
      <c r="GI233" s="87"/>
      <c r="GJ233" s="87"/>
      <c r="GK233" s="87"/>
      <c r="GL233" s="87"/>
      <c r="GM233" s="87"/>
      <c r="GN233" s="87"/>
      <c r="GO233" s="87"/>
      <c r="GP233" s="87"/>
      <c r="GQ233" s="87"/>
      <c r="GR233" s="87"/>
      <c r="GS233" s="87"/>
      <c r="GT233" s="87"/>
      <c r="GU233" s="87"/>
      <c r="GV233" s="87"/>
      <c r="GW233" s="87"/>
      <c r="GX233" s="87"/>
      <c r="GY233" s="87"/>
      <c r="GZ233" s="87"/>
      <c r="HA233" s="87"/>
    </row>
    <row r="234" spans="1:209" s="125" customFormat="1">
      <c r="A234" s="121"/>
      <c r="B234" s="67"/>
      <c r="C234" s="121"/>
      <c r="D234" s="121"/>
      <c r="E234" s="121"/>
      <c r="F234" s="121"/>
      <c r="G234" s="121"/>
      <c r="H234" s="121"/>
      <c r="I234" s="121"/>
      <c r="J234" s="121"/>
      <c r="K234" s="123"/>
      <c r="L234" s="123"/>
      <c r="M234" s="121"/>
      <c r="N234" s="121"/>
      <c r="O234" s="121"/>
      <c r="P234" s="121"/>
      <c r="Q234" s="121"/>
      <c r="R234" s="121"/>
      <c r="S234" s="123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  <c r="FI234" s="87"/>
      <c r="FJ234" s="87"/>
      <c r="FK234" s="87"/>
      <c r="FL234" s="87"/>
      <c r="FM234" s="87"/>
      <c r="FN234" s="87"/>
      <c r="FO234" s="87"/>
      <c r="FP234" s="87"/>
      <c r="FQ234" s="87"/>
      <c r="FR234" s="87"/>
      <c r="FS234" s="87"/>
      <c r="FT234" s="87"/>
      <c r="FU234" s="87"/>
      <c r="FV234" s="87"/>
      <c r="FW234" s="87"/>
      <c r="FX234" s="87"/>
      <c r="FY234" s="87"/>
      <c r="FZ234" s="87"/>
      <c r="GA234" s="87"/>
      <c r="GB234" s="87"/>
      <c r="GC234" s="87"/>
      <c r="GD234" s="87"/>
      <c r="GE234" s="87"/>
      <c r="GF234" s="87"/>
      <c r="GG234" s="87"/>
      <c r="GH234" s="87"/>
      <c r="GI234" s="87"/>
      <c r="GJ234" s="87"/>
      <c r="GK234" s="87"/>
      <c r="GL234" s="87"/>
      <c r="GM234" s="87"/>
      <c r="GN234" s="87"/>
      <c r="GO234" s="87"/>
      <c r="GP234" s="87"/>
      <c r="GQ234" s="87"/>
      <c r="GR234" s="87"/>
      <c r="GS234" s="87"/>
      <c r="GT234" s="87"/>
      <c r="GU234" s="87"/>
      <c r="GV234" s="87"/>
      <c r="GW234" s="87"/>
      <c r="GX234" s="87"/>
      <c r="GY234" s="87"/>
      <c r="GZ234" s="87"/>
      <c r="HA234" s="87"/>
    </row>
    <row r="235" spans="1:209" s="125" customFormat="1">
      <c r="A235" s="121"/>
      <c r="B235" s="67"/>
      <c r="C235" s="121"/>
      <c r="D235" s="121"/>
      <c r="E235" s="121"/>
      <c r="F235" s="121"/>
      <c r="G235" s="121"/>
      <c r="H235" s="121"/>
      <c r="I235" s="121"/>
      <c r="J235" s="121"/>
      <c r="K235" s="123"/>
      <c r="L235" s="123"/>
      <c r="M235" s="121"/>
      <c r="N235" s="121"/>
      <c r="O235" s="121"/>
      <c r="P235" s="121"/>
      <c r="Q235" s="121"/>
      <c r="R235" s="121"/>
      <c r="S235" s="123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  <c r="EK235" s="87"/>
      <c r="EL235" s="87"/>
      <c r="EM235" s="87"/>
      <c r="EN235" s="87"/>
      <c r="EO235" s="87"/>
      <c r="EP235" s="87"/>
      <c r="EQ235" s="87"/>
      <c r="ER235" s="87"/>
      <c r="ES235" s="87"/>
      <c r="ET235" s="87"/>
      <c r="EU235" s="87"/>
      <c r="EV235" s="87"/>
      <c r="EW235" s="87"/>
      <c r="EX235" s="87"/>
      <c r="EY235" s="87"/>
      <c r="EZ235" s="87"/>
      <c r="FA235" s="87"/>
      <c r="FB235" s="87"/>
      <c r="FC235" s="87"/>
      <c r="FD235" s="87"/>
      <c r="FE235" s="87"/>
      <c r="FF235" s="87"/>
      <c r="FG235" s="87"/>
      <c r="FH235" s="87"/>
      <c r="FI235" s="87"/>
      <c r="FJ235" s="87"/>
      <c r="FK235" s="87"/>
      <c r="FL235" s="87"/>
      <c r="FM235" s="87"/>
      <c r="FN235" s="87"/>
      <c r="FO235" s="87"/>
      <c r="FP235" s="87"/>
      <c r="FQ235" s="87"/>
      <c r="FR235" s="87"/>
      <c r="FS235" s="87"/>
      <c r="FT235" s="87"/>
      <c r="FU235" s="87"/>
      <c r="FV235" s="87"/>
      <c r="FW235" s="87"/>
      <c r="FX235" s="87"/>
      <c r="FY235" s="87"/>
      <c r="FZ235" s="87"/>
      <c r="GA235" s="87"/>
      <c r="GB235" s="87"/>
      <c r="GC235" s="87"/>
      <c r="GD235" s="87"/>
      <c r="GE235" s="87"/>
      <c r="GF235" s="87"/>
      <c r="GG235" s="87"/>
      <c r="GH235" s="87"/>
      <c r="GI235" s="87"/>
      <c r="GJ235" s="87"/>
      <c r="GK235" s="87"/>
      <c r="GL235" s="87"/>
      <c r="GM235" s="87"/>
      <c r="GN235" s="87"/>
      <c r="GO235" s="87"/>
      <c r="GP235" s="87"/>
      <c r="GQ235" s="87"/>
      <c r="GR235" s="87"/>
      <c r="GS235" s="87"/>
      <c r="GT235" s="87"/>
      <c r="GU235" s="87"/>
      <c r="GV235" s="87"/>
      <c r="GW235" s="87"/>
      <c r="GX235" s="87"/>
      <c r="GY235" s="87"/>
      <c r="GZ235" s="87"/>
      <c r="HA235" s="87"/>
    </row>
    <row r="236" spans="1:209" s="125" customFormat="1">
      <c r="A236" s="121"/>
      <c r="B236" s="67"/>
      <c r="C236" s="121"/>
      <c r="D236" s="121"/>
      <c r="E236" s="121"/>
      <c r="F236" s="121"/>
      <c r="G236" s="121"/>
      <c r="H236" s="121"/>
      <c r="I236" s="121"/>
      <c r="J236" s="121"/>
      <c r="K236" s="123"/>
      <c r="L236" s="123"/>
      <c r="M236" s="121"/>
      <c r="N236" s="121"/>
      <c r="O236" s="121"/>
      <c r="P236" s="121"/>
      <c r="Q236" s="121"/>
      <c r="R236" s="121"/>
      <c r="S236" s="123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  <c r="FI236" s="87"/>
      <c r="FJ236" s="87"/>
      <c r="FK236" s="87"/>
      <c r="FL236" s="87"/>
      <c r="FM236" s="87"/>
      <c r="FN236" s="87"/>
      <c r="FO236" s="87"/>
      <c r="FP236" s="87"/>
      <c r="FQ236" s="87"/>
      <c r="FR236" s="87"/>
      <c r="FS236" s="87"/>
      <c r="FT236" s="87"/>
      <c r="FU236" s="87"/>
      <c r="FV236" s="87"/>
      <c r="FW236" s="87"/>
      <c r="FX236" s="87"/>
      <c r="FY236" s="87"/>
      <c r="FZ236" s="87"/>
      <c r="GA236" s="87"/>
      <c r="GB236" s="87"/>
      <c r="GC236" s="87"/>
      <c r="GD236" s="87"/>
      <c r="GE236" s="87"/>
      <c r="GF236" s="87"/>
      <c r="GG236" s="87"/>
      <c r="GH236" s="87"/>
      <c r="GI236" s="87"/>
      <c r="GJ236" s="87"/>
      <c r="GK236" s="87"/>
      <c r="GL236" s="87"/>
      <c r="GM236" s="87"/>
      <c r="GN236" s="87"/>
      <c r="GO236" s="87"/>
      <c r="GP236" s="87"/>
      <c r="GQ236" s="87"/>
      <c r="GR236" s="87"/>
      <c r="GS236" s="87"/>
      <c r="GT236" s="87"/>
      <c r="GU236" s="87"/>
      <c r="GV236" s="87"/>
      <c r="GW236" s="87"/>
      <c r="GX236" s="87"/>
      <c r="GY236" s="87"/>
      <c r="GZ236" s="87"/>
      <c r="HA236" s="87"/>
    </row>
    <row r="237" spans="1:209" s="125" customFormat="1">
      <c r="A237" s="121"/>
      <c r="B237" s="67"/>
      <c r="C237" s="121"/>
      <c r="D237" s="121"/>
      <c r="E237" s="121"/>
      <c r="F237" s="121"/>
      <c r="G237" s="121"/>
      <c r="H237" s="121"/>
      <c r="I237" s="121"/>
      <c r="J237" s="121"/>
      <c r="K237" s="123"/>
      <c r="L237" s="123"/>
      <c r="M237" s="121"/>
      <c r="N237" s="121"/>
      <c r="O237" s="121"/>
      <c r="P237" s="121"/>
      <c r="Q237" s="121"/>
      <c r="R237" s="121"/>
      <c r="S237" s="123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</row>
    <row r="238" spans="1:209" s="125" customFormat="1">
      <c r="A238" s="121"/>
      <c r="B238" s="67"/>
      <c r="C238" s="121"/>
      <c r="D238" s="121"/>
      <c r="E238" s="121"/>
      <c r="F238" s="121"/>
      <c r="G238" s="121"/>
      <c r="H238" s="121"/>
      <c r="I238" s="121"/>
      <c r="J238" s="121"/>
      <c r="K238" s="123"/>
      <c r="L238" s="123"/>
      <c r="M238" s="121"/>
      <c r="N238" s="121"/>
      <c r="O238" s="121"/>
      <c r="P238" s="121"/>
      <c r="Q238" s="121"/>
      <c r="R238" s="121"/>
      <c r="S238" s="123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</row>
    <row r="239" spans="1:209" s="125" customFormat="1">
      <c r="A239" s="121"/>
      <c r="B239" s="67"/>
      <c r="C239" s="121"/>
      <c r="D239" s="121"/>
      <c r="E239" s="121"/>
      <c r="F239" s="121"/>
      <c r="G239" s="121"/>
      <c r="H239" s="121"/>
      <c r="I239" s="121"/>
      <c r="J239" s="121"/>
      <c r="K239" s="123"/>
      <c r="L239" s="123"/>
      <c r="M239" s="121"/>
      <c r="N239" s="121"/>
      <c r="O239" s="121"/>
      <c r="P239" s="121"/>
      <c r="Q239" s="121"/>
      <c r="R239" s="121"/>
      <c r="S239" s="123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</row>
    <row r="240" spans="1:209" s="125" customFormat="1">
      <c r="A240" s="121"/>
      <c r="B240" s="67"/>
      <c r="C240" s="121"/>
      <c r="D240" s="121"/>
      <c r="E240" s="121"/>
      <c r="F240" s="121"/>
      <c r="G240" s="121"/>
      <c r="H240" s="121"/>
      <c r="I240" s="121"/>
      <c r="J240" s="121"/>
      <c r="K240" s="123"/>
      <c r="L240" s="123"/>
      <c r="M240" s="121"/>
      <c r="N240" s="121"/>
      <c r="O240" s="121"/>
      <c r="P240" s="121"/>
      <c r="Q240" s="121"/>
      <c r="R240" s="121"/>
      <c r="S240" s="123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</row>
    <row r="241" spans="1:209" s="125" customFormat="1">
      <c r="A241" s="121"/>
      <c r="B241" s="67"/>
      <c r="C241" s="121"/>
      <c r="D241" s="121"/>
      <c r="E241" s="121"/>
      <c r="F241" s="121"/>
      <c r="G241" s="121"/>
      <c r="H241" s="121"/>
      <c r="I241" s="121"/>
      <c r="J241" s="121"/>
      <c r="K241" s="123"/>
      <c r="L241" s="123"/>
      <c r="M241" s="121"/>
      <c r="N241" s="121"/>
      <c r="O241" s="121"/>
      <c r="P241" s="121"/>
      <c r="Q241" s="121"/>
      <c r="R241" s="121"/>
      <c r="S241" s="123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  <c r="EK241" s="87"/>
      <c r="EL241" s="87"/>
      <c r="EM241" s="87"/>
      <c r="EN241" s="87"/>
      <c r="EO241" s="87"/>
      <c r="EP241" s="87"/>
      <c r="EQ241" s="87"/>
      <c r="ER241" s="87"/>
      <c r="ES241" s="87"/>
      <c r="ET241" s="87"/>
      <c r="EU241" s="87"/>
      <c r="EV241" s="87"/>
      <c r="EW241" s="87"/>
      <c r="EX241" s="87"/>
      <c r="EY241" s="87"/>
      <c r="EZ241" s="87"/>
      <c r="FA241" s="87"/>
      <c r="FB241" s="87"/>
      <c r="FC241" s="87"/>
      <c r="FD241" s="87"/>
      <c r="FE241" s="87"/>
      <c r="FF241" s="87"/>
      <c r="FG241" s="87"/>
      <c r="FH241" s="87"/>
      <c r="FI241" s="87"/>
      <c r="FJ241" s="87"/>
      <c r="FK241" s="87"/>
      <c r="FL241" s="87"/>
      <c r="FM241" s="87"/>
      <c r="FN241" s="87"/>
      <c r="FO241" s="87"/>
      <c r="FP241" s="87"/>
      <c r="FQ241" s="87"/>
      <c r="FR241" s="87"/>
      <c r="FS241" s="87"/>
      <c r="FT241" s="87"/>
      <c r="FU241" s="87"/>
      <c r="FV241" s="87"/>
      <c r="FW241" s="87"/>
      <c r="FX241" s="87"/>
      <c r="FY241" s="87"/>
      <c r="FZ241" s="87"/>
      <c r="GA241" s="87"/>
      <c r="GB241" s="87"/>
      <c r="GC241" s="87"/>
      <c r="GD241" s="87"/>
      <c r="GE241" s="87"/>
      <c r="GF241" s="87"/>
      <c r="GG241" s="87"/>
      <c r="GH241" s="87"/>
      <c r="GI241" s="87"/>
      <c r="GJ241" s="87"/>
      <c r="GK241" s="87"/>
      <c r="GL241" s="87"/>
      <c r="GM241" s="87"/>
      <c r="GN241" s="87"/>
      <c r="GO241" s="87"/>
      <c r="GP241" s="87"/>
      <c r="GQ241" s="87"/>
      <c r="GR241" s="87"/>
      <c r="GS241" s="87"/>
      <c r="GT241" s="87"/>
      <c r="GU241" s="87"/>
      <c r="GV241" s="87"/>
      <c r="GW241" s="87"/>
      <c r="GX241" s="87"/>
      <c r="GY241" s="87"/>
      <c r="GZ241" s="87"/>
      <c r="HA241" s="87"/>
    </row>
    <row r="242" spans="1:209" s="125" customFormat="1">
      <c r="A242" s="121"/>
      <c r="B242" s="67"/>
      <c r="C242" s="121"/>
      <c r="D242" s="121"/>
      <c r="E242" s="121"/>
      <c r="F242" s="121"/>
      <c r="G242" s="121"/>
      <c r="H242" s="121"/>
      <c r="I242" s="121"/>
      <c r="J242" s="121"/>
      <c r="K242" s="123"/>
      <c r="L242" s="123"/>
      <c r="M242" s="121"/>
      <c r="N242" s="121"/>
      <c r="O242" s="121"/>
      <c r="P242" s="121"/>
      <c r="Q242" s="121"/>
      <c r="R242" s="121"/>
      <c r="S242" s="123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  <c r="EK242" s="87"/>
      <c r="EL242" s="87"/>
      <c r="EM242" s="87"/>
      <c r="EN242" s="87"/>
      <c r="EO242" s="87"/>
      <c r="EP242" s="87"/>
      <c r="EQ242" s="87"/>
      <c r="ER242" s="87"/>
      <c r="ES242" s="87"/>
      <c r="ET242" s="87"/>
      <c r="EU242" s="87"/>
      <c r="EV242" s="87"/>
      <c r="EW242" s="87"/>
      <c r="EX242" s="87"/>
      <c r="EY242" s="87"/>
      <c r="EZ242" s="87"/>
      <c r="FA242" s="87"/>
      <c r="FB242" s="87"/>
      <c r="FC242" s="87"/>
      <c r="FD242" s="87"/>
      <c r="FE242" s="87"/>
      <c r="FF242" s="87"/>
      <c r="FG242" s="87"/>
      <c r="FH242" s="87"/>
      <c r="FI242" s="87"/>
      <c r="FJ242" s="87"/>
      <c r="FK242" s="87"/>
      <c r="FL242" s="87"/>
      <c r="FM242" s="87"/>
      <c r="FN242" s="87"/>
      <c r="FO242" s="87"/>
      <c r="FP242" s="87"/>
      <c r="FQ242" s="87"/>
      <c r="FR242" s="87"/>
      <c r="FS242" s="87"/>
      <c r="FT242" s="87"/>
      <c r="FU242" s="87"/>
      <c r="FV242" s="87"/>
      <c r="FW242" s="87"/>
      <c r="FX242" s="87"/>
      <c r="FY242" s="87"/>
      <c r="FZ242" s="87"/>
      <c r="GA242" s="87"/>
      <c r="GB242" s="87"/>
      <c r="GC242" s="87"/>
      <c r="GD242" s="87"/>
      <c r="GE242" s="87"/>
      <c r="GF242" s="87"/>
      <c r="GG242" s="87"/>
      <c r="GH242" s="87"/>
      <c r="GI242" s="87"/>
      <c r="GJ242" s="87"/>
      <c r="GK242" s="87"/>
      <c r="GL242" s="87"/>
      <c r="GM242" s="87"/>
      <c r="GN242" s="87"/>
      <c r="GO242" s="87"/>
      <c r="GP242" s="87"/>
      <c r="GQ242" s="87"/>
      <c r="GR242" s="87"/>
      <c r="GS242" s="87"/>
      <c r="GT242" s="87"/>
      <c r="GU242" s="87"/>
      <c r="GV242" s="87"/>
      <c r="GW242" s="87"/>
      <c r="GX242" s="87"/>
      <c r="GY242" s="87"/>
      <c r="GZ242" s="87"/>
      <c r="HA242" s="87"/>
    </row>
    <row r="243" spans="1:209" s="125" customFormat="1">
      <c r="A243" s="121"/>
      <c r="B243" s="67"/>
      <c r="C243" s="121"/>
      <c r="D243" s="121"/>
      <c r="E243" s="121"/>
      <c r="F243" s="121"/>
      <c r="G243" s="121"/>
      <c r="H243" s="121"/>
      <c r="I243" s="121"/>
      <c r="J243" s="121"/>
      <c r="K243" s="123"/>
      <c r="L243" s="123"/>
      <c r="M243" s="121"/>
      <c r="N243" s="121"/>
      <c r="O243" s="121"/>
      <c r="P243" s="121"/>
      <c r="Q243" s="121"/>
      <c r="R243" s="121"/>
      <c r="S243" s="123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  <c r="EK243" s="87"/>
      <c r="EL243" s="87"/>
      <c r="EM243" s="87"/>
      <c r="EN243" s="87"/>
      <c r="EO243" s="87"/>
      <c r="EP243" s="87"/>
      <c r="EQ243" s="87"/>
      <c r="ER243" s="87"/>
      <c r="ES243" s="87"/>
      <c r="ET243" s="87"/>
      <c r="EU243" s="87"/>
      <c r="EV243" s="87"/>
      <c r="EW243" s="87"/>
      <c r="EX243" s="87"/>
      <c r="EY243" s="87"/>
      <c r="EZ243" s="87"/>
      <c r="FA243" s="87"/>
      <c r="FB243" s="87"/>
      <c r="FC243" s="87"/>
      <c r="FD243" s="87"/>
      <c r="FE243" s="87"/>
      <c r="FF243" s="87"/>
      <c r="FG243" s="87"/>
      <c r="FH243" s="87"/>
      <c r="FI243" s="87"/>
      <c r="FJ243" s="87"/>
      <c r="FK243" s="87"/>
      <c r="FL243" s="87"/>
      <c r="FM243" s="87"/>
      <c r="FN243" s="87"/>
      <c r="FO243" s="87"/>
      <c r="FP243" s="87"/>
      <c r="FQ243" s="87"/>
      <c r="FR243" s="87"/>
      <c r="FS243" s="87"/>
      <c r="FT243" s="87"/>
      <c r="FU243" s="87"/>
      <c r="FV243" s="87"/>
      <c r="FW243" s="87"/>
      <c r="FX243" s="87"/>
      <c r="FY243" s="87"/>
      <c r="FZ243" s="87"/>
      <c r="GA243" s="87"/>
      <c r="GB243" s="87"/>
      <c r="GC243" s="87"/>
      <c r="GD243" s="87"/>
      <c r="GE243" s="87"/>
      <c r="GF243" s="87"/>
      <c r="GG243" s="87"/>
      <c r="GH243" s="87"/>
      <c r="GI243" s="87"/>
      <c r="GJ243" s="87"/>
      <c r="GK243" s="87"/>
      <c r="GL243" s="87"/>
      <c r="GM243" s="87"/>
      <c r="GN243" s="87"/>
      <c r="GO243" s="87"/>
      <c r="GP243" s="87"/>
      <c r="GQ243" s="87"/>
      <c r="GR243" s="87"/>
      <c r="GS243" s="87"/>
      <c r="GT243" s="87"/>
      <c r="GU243" s="87"/>
      <c r="GV243" s="87"/>
      <c r="GW243" s="87"/>
      <c r="GX243" s="87"/>
      <c r="GY243" s="87"/>
      <c r="GZ243" s="87"/>
      <c r="HA243" s="87"/>
    </row>
    <row r="244" spans="1:209" s="125" customFormat="1">
      <c r="A244" s="121"/>
      <c r="B244" s="67"/>
      <c r="C244" s="121"/>
      <c r="D244" s="121"/>
      <c r="E244" s="121"/>
      <c r="F244" s="121"/>
      <c r="G244" s="121"/>
      <c r="H244" s="121"/>
      <c r="I244" s="121"/>
      <c r="J244" s="121"/>
      <c r="K244" s="123"/>
      <c r="L244" s="123"/>
      <c r="M244" s="121"/>
      <c r="N244" s="121"/>
      <c r="O244" s="121"/>
      <c r="P244" s="121"/>
      <c r="Q244" s="121"/>
      <c r="R244" s="121"/>
      <c r="S244" s="123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  <c r="EK244" s="87"/>
      <c r="EL244" s="87"/>
      <c r="EM244" s="87"/>
      <c r="EN244" s="87"/>
      <c r="EO244" s="87"/>
      <c r="EP244" s="87"/>
      <c r="EQ244" s="87"/>
      <c r="ER244" s="87"/>
      <c r="ES244" s="87"/>
      <c r="ET244" s="87"/>
      <c r="EU244" s="87"/>
      <c r="EV244" s="87"/>
      <c r="EW244" s="87"/>
      <c r="EX244" s="87"/>
      <c r="EY244" s="87"/>
      <c r="EZ244" s="87"/>
      <c r="FA244" s="87"/>
      <c r="FB244" s="87"/>
      <c r="FC244" s="87"/>
      <c r="FD244" s="87"/>
      <c r="FE244" s="87"/>
      <c r="FF244" s="87"/>
      <c r="FG244" s="87"/>
      <c r="FH244" s="87"/>
      <c r="FI244" s="87"/>
      <c r="FJ244" s="87"/>
      <c r="FK244" s="87"/>
      <c r="FL244" s="87"/>
      <c r="FM244" s="87"/>
      <c r="FN244" s="87"/>
      <c r="FO244" s="87"/>
      <c r="FP244" s="87"/>
      <c r="FQ244" s="87"/>
      <c r="FR244" s="87"/>
      <c r="FS244" s="87"/>
      <c r="FT244" s="87"/>
      <c r="FU244" s="87"/>
      <c r="FV244" s="87"/>
      <c r="FW244" s="87"/>
      <c r="FX244" s="87"/>
      <c r="FY244" s="87"/>
      <c r="FZ244" s="87"/>
      <c r="GA244" s="87"/>
      <c r="GB244" s="87"/>
      <c r="GC244" s="87"/>
      <c r="GD244" s="87"/>
      <c r="GE244" s="87"/>
      <c r="GF244" s="87"/>
      <c r="GG244" s="87"/>
      <c r="GH244" s="87"/>
      <c r="GI244" s="87"/>
      <c r="GJ244" s="87"/>
      <c r="GK244" s="87"/>
      <c r="GL244" s="87"/>
      <c r="GM244" s="87"/>
      <c r="GN244" s="87"/>
      <c r="GO244" s="87"/>
      <c r="GP244" s="87"/>
      <c r="GQ244" s="87"/>
      <c r="GR244" s="87"/>
      <c r="GS244" s="87"/>
      <c r="GT244" s="87"/>
      <c r="GU244" s="87"/>
      <c r="GV244" s="87"/>
      <c r="GW244" s="87"/>
      <c r="GX244" s="87"/>
      <c r="GY244" s="87"/>
      <c r="GZ244" s="87"/>
      <c r="HA244" s="87"/>
    </row>
    <row r="245" spans="1:209" s="125" customFormat="1">
      <c r="A245" s="121"/>
      <c r="B245" s="67"/>
      <c r="C245" s="121"/>
      <c r="D245" s="121"/>
      <c r="E245" s="121"/>
      <c r="F245" s="121"/>
      <c r="G245" s="121"/>
      <c r="H245" s="121"/>
      <c r="I245" s="121"/>
      <c r="J245" s="121"/>
      <c r="K245" s="123"/>
      <c r="L245" s="123"/>
      <c r="M245" s="121"/>
      <c r="N245" s="121"/>
      <c r="O245" s="121"/>
      <c r="P245" s="121"/>
      <c r="Q245" s="121"/>
      <c r="R245" s="121"/>
      <c r="S245" s="123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  <c r="EK245" s="87"/>
      <c r="EL245" s="87"/>
      <c r="EM245" s="87"/>
      <c r="EN245" s="87"/>
      <c r="EO245" s="87"/>
      <c r="EP245" s="87"/>
      <c r="EQ245" s="87"/>
      <c r="ER245" s="87"/>
      <c r="ES245" s="87"/>
      <c r="ET245" s="87"/>
      <c r="EU245" s="87"/>
      <c r="EV245" s="87"/>
      <c r="EW245" s="87"/>
      <c r="EX245" s="87"/>
      <c r="EY245" s="87"/>
      <c r="EZ245" s="87"/>
      <c r="FA245" s="87"/>
      <c r="FB245" s="87"/>
      <c r="FC245" s="87"/>
      <c r="FD245" s="87"/>
      <c r="FE245" s="87"/>
      <c r="FF245" s="87"/>
      <c r="FG245" s="87"/>
      <c r="FH245" s="87"/>
      <c r="FI245" s="87"/>
      <c r="FJ245" s="87"/>
      <c r="FK245" s="87"/>
      <c r="FL245" s="87"/>
      <c r="FM245" s="87"/>
      <c r="FN245" s="87"/>
      <c r="FO245" s="87"/>
      <c r="FP245" s="87"/>
      <c r="FQ245" s="87"/>
      <c r="FR245" s="87"/>
      <c r="FS245" s="87"/>
      <c r="FT245" s="87"/>
      <c r="FU245" s="87"/>
      <c r="FV245" s="87"/>
      <c r="FW245" s="87"/>
      <c r="FX245" s="87"/>
      <c r="FY245" s="87"/>
      <c r="FZ245" s="87"/>
      <c r="GA245" s="87"/>
      <c r="GB245" s="87"/>
      <c r="GC245" s="87"/>
      <c r="GD245" s="87"/>
      <c r="GE245" s="87"/>
      <c r="GF245" s="87"/>
      <c r="GG245" s="87"/>
      <c r="GH245" s="87"/>
      <c r="GI245" s="87"/>
      <c r="GJ245" s="87"/>
      <c r="GK245" s="87"/>
      <c r="GL245" s="87"/>
      <c r="GM245" s="87"/>
      <c r="GN245" s="87"/>
      <c r="GO245" s="87"/>
      <c r="GP245" s="87"/>
      <c r="GQ245" s="87"/>
      <c r="GR245" s="87"/>
      <c r="GS245" s="87"/>
      <c r="GT245" s="87"/>
      <c r="GU245" s="87"/>
      <c r="GV245" s="87"/>
      <c r="GW245" s="87"/>
      <c r="GX245" s="87"/>
      <c r="GY245" s="87"/>
      <c r="GZ245" s="87"/>
      <c r="HA245" s="87"/>
    </row>
    <row r="246" spans="1:209" s="125" customFormat="1">
      <c r="A246" s="121"/>
      <c r="B246" s="67"/>
      <c r="C246" s="121"/>
      <c r="D246" s="121"/>
      <c r="E246" s="121"/>
      <c r="F246" s="121"/>
      <c r="G246" s="121"/>
      <c r="H246" s="121"/>
      <c r="I246" s="121"/>
      <c r="J246" s="121"/>
      <c r="K246" s="123"/>
      <c r="L246" s="123"/>
      <c r="M246" s="121"/>
      <c r="N246" s="121"/>
      <c r="O246" s="121"/>
      <c r="P246" s="121"/>
      <c r="Q246" s="121"/>
      <c r="R246" s="121"/>
      <c r="S246" s="123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</row>
    <row r="247" spans="1:209" s="125" customFormat="1">
      <c r="A247" s="121"/>
      <c r="B247" s="67"/>
      <c r="C247" s="121"/>
      <c r="D247" s="121"/>
      <c r="E247" s="121"/>
      <c r="F247" s="121"/>
      <c r="G247" s="121"/>
      <c r="H247" s="121"/>
      <c r="I247" s="121"/>
      <c r="J247" s="121"/>
      <c r="K247" s="123"/>
      <c r="L247" s="123"/>
      <c r="M247" s="121"/>
      <c r="N247" s="121"/>
      <c r="O247" s="121"/>
      <c r="P247" s="121"/>
      <c r="Q247" s="121"/>
      <c r="R247" s="121"/>
      <c r="S247" s="123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</row>
    <row r="248" spans="1:209" s="125" customFormat="1">
      <c r="A248" s="121"/>
      <c r="B248" s="67"/>
      <c r="C248" s="121"/>
      <c r="D248" s="121"/>
      <c r="E248" s="121"/>
      <c r="F248" s="121"/>
      <c r="G248" s="121"/>
      <c r="H248" s="121"/>
      <c r="I248" s="121"/>
      <c r="J248" s="121"/>
      <c r="K248" s="123"/>
      <c r="L248" s="123"/>
      <c r="M248" s="121"/>
      <c r="N248" s="121"/>
      <c r="O248" s="121"/>
      <c r="P248" s="121"/>
      <c r="Q248" s="121"/>
      <c r="R248" s="121"/>
      <c r="S248" s="123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</row>
    <row r="249" spans="1:209" s="125" customFormat="1">
      <c r="A249" s="121"/>
      <c r="B249" s="67"/>
      <c r="C249" s="121"/>
      <c r="D249" s="121"/>
      <c r="E249" s="121"/>
      <c r="F249" s="121"/>
      <c r="G249" s="121"/>
      <c r="H249" s="121"/>
      <c r="I249" s="121"/>
      <c r="J249" s="121"/>
      <c r="K249" s="123"/>
      <c r="L249" s="123"/>
      <c r="M249" s="121"/>
      <c r="N249" s="121"/>
      <c r="O249" s="121"/>
      <c r="P249" s="121"/>
      <c r="Q249" s="121"/>
      <c r="R249" s="121"/>
      <c r="S249" s="123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</row>
    <row r="250" spans="1:209" s="125" customFormat="1">
      <c r="A250" s="121"/>
      <c r="B250" s="67"/>
      <c r="C250" s="121"/>
      <c r="D250" s="121"/>
      <c r="E250" s="121"/>
      <c r="F250" s="121"/>
      <c r="G250" s="121"/>
      <c r="H250" s="121"/>
      <c r="I250" s="121"/>
      <c r="J250" s="121"/>
      <c r="K250" s="123"/>
      <c r="L250" s="123"/>
      <c r="M250" s="121"/>
      <c r="N250" s="121"/>
      <c r="O250" s="121"/>
      <c r="P250" s="121"/>
      <c r="Q250" s="121"/>
      <c r="R250" s="121"/>
      <c r="S250" s="123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</row>
    <row r="251" spans="1:209" s="125" customFormat="1">
      <c r="A251" s="121"/>
      <c r="B251" s="67"/>
      <c r="C251" s="121"/>
      <c r="D251" s="121"/>
      <c r="E251" s="121"/>
      <c r="F251" s="121"/>
      <c r="G251" s="121"/>
      <c r="H251" s="121"/>
      <c r="I251" s="121"/>
      <c r="J251" s="121"/>
      <c r="K251" s="123"/>
      <c r="L251" s="123"/>
      <c r="M251" s="121"/>
      <c r="N251" s="121"/>
      <c r="O251" s="121"/>
      <c r="P251" s="121"/>
      <c r="Q251" s="121"/>
      <c r="R251" s="121"/>
      <c r="S251" s="123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</row>
    <row r="252" spans="1:209" s="125" customFormat="1">
      <c r="A252" s="121"/>
      <c r="B252" s="67"/>
      <c r="C252" s="121"/>
      <c r="D252" s="121"/>
      <c r="E252" s="121"/>
      <c r="F252" s="121"/>
      <c r="G252" s="121"/>
      <c r="H252" s="121"/>
      <c r="I252" s="121"/>
      <c r="J252" s="121"/>
      <c r="K252" s="123"/>
      <c r="L252" s="123"/>
      <c r="M252" s="121"/>
      <c r="N252" s="121"/>
      <c r="O252" s="121"/>
      <c r="P252" s="121"/>
      <c r="Q252" s="121"/>
      <c r="R252" s="121"/>
      <c r="S252" s="123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</row>
    <row r="253" spans="1:209" s="125" customFormat="1">
      <c r="A253" s="121"/>
      <c r="B253" s="67"/>
      <c r="C253" s="121"/>
      <c r="D253" s="121"/>
      <c r="E253" s="121"/>
      <c r="F253" s="121"/>
      <c r="G253" s="121"/>
      <c r="H253" s="121"/>
      <c r="I253" s="121"/>
      <c r="J253" s="121"/>
      <c r="K253" s="123"/>
      <c r="L253" s="123"/>
      <c r="M253" s="121"/>
      <c r="N253" s="121"/>
      <c r="O253" s="121"/>
      <c r="P253" s="121"/>
      <c r="Q253" s="121"/>
      <c r="R253" s="121"/>
      <c r="S253" s="123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</row>
    <row r="254" spans="1:209" s="125" customFormat="1">
      <c r="A254" s="121"/>
      <c r="B254" s="67"/>
      <c r="C254" s="121"/>
      <c r="D254" s="121"/>
      <c r="E254" s="121"/>
      <c r="F254" s="121"/>
      <c r="G254" s="121"/>
      <c r="H254" s="121"/>
      <c r="I254" s="121"/>
      <c r="J254" s="121"/>
      <c r="K254" s="123"/>
      <c r="L254" s="123"/>
      <c r="M254" s="121"/>
      <c r="N254" s="121"/>
      <c r="O254" s="121"/>
      <c r="P254" s="121"/>
      <c r="Q254" s="121"/>
      <c r="R254" s="121"/>
      <c r="S254" s="123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</row>
    <row r="255" spans="1:209" s="125" customFormat="1">
      <c r="A255" s="121"/>
      <c r="B255" s="67"/>
      <c r="C255" s="121"/>
      <c r="D255" s="121"/>
      <c r="E255" s="121"/>
      <c r="F255" s="121"/>
      <c r="G255" s="121"/>
      <c r="H255" s="121"/>
      <c r="I255" s="121"/>
      <c r="J255" s="121"/>
      <c r="K255" s="123"/>
      <c r="L255" s="123"/>
      <c r="M255" s="121"/>
      <c r="N255" s="121"/>
      <c r="O255" s="121"/>
      <c r="P255" s="121"/>
      <c r="Q255" s="121"/>
      <c r="R255" s="121"/>
      <c r="S255" s="123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</row>
    <row r="256" spans="1:209" s="125" customFormat="1">
      <c r="A256" s="121"/>
      <c r="B256" s="67"/>
      <c r="C256" s="121"/>
      <c r="D256" s="121"/>
      <c r="E256" s="121"/>
      <c r="F256" s="121"/>
      <c r="G256" s="121"/>
      <c r="H256" s="121"/>
      <c r="I256" s="121"/>
      <c r="J256" s="121"/>
      <c r="K256" s="123"/>
      <c r="L256" s="123"/>
      <c r="M256" s="121"/>
      <c r="N256" s="121"/>
      <c r="O256" s="121"/>
      <c r="P256" s="121"/>
      <c r="Q256" s="121"/>
      <c r="R256" s="121"/>
      <c r="S256" s="123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</row>
    <row r="257" spans="1:209" s="125" customFormat="1">
      <c r="A257" s="121"/>
      <c r="B257" s="67"/>
      <c r="C257" s="121"/>
      <c r="D257" s="121"/>
      <c r="E257" s="121"/>
      <c r="F257" s="121"/>
      <c r="G257" s="121"/>
      <c r="H257" s="121"/>
      <c r="I257" s="121"/>
      <c r="J257" s="121"/>
      <c r="K257" s="123"/>
      <c r="L257" s="123"/>
      <c r="M257" s="121"/>
      <c r="N257" s="121"/>
      <c r="O257" s="121"/>
      <c r="P257" s="121"/>
      <c r="Q257" s="121"/>
      <c r="R257" s="121"/>
      <c r="S257" s="123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</row>
    <row r="258" spans="1:209" s="125" customFormat="1">
      <c r="A258" s="121"/>
      <c r="B258" s="67"/>
      <c r="C258" s="121"/>
      <c r="D258" s="121"/>
      <c r="E258" s="121"/>
      <c r="F258" s="121"/>
      <c r="G258" s="121"/>
      <c r="H258" s="121"/>
      <c r="I258" s="121"/>
      <c r="J258" s="121"/>
      <c r="K258" s="123"/>
      <c r="L258" s="123"/>
      <c r="M258" s="121"/>
      <c r="N258" s="121"/>
      <c r="O258" s="121"/>
      <c r="P258" s="121"/>
      <c r="Q258" s="121"/>
      <c r="R258" s="121"/>
      <c r="S258" s="123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</row>
    <row r="259" spans="1:209" s="125" customFormat="1">
      <c r="A259" s="121"/>
      <c r="B259" s="67"/>
      <c r="C259" s="121"/>
      <c r="D259" s="121"/>
      <c r="E259" s="121"/>
      <c r="F259" s="121"/>
      <c r="G259" s="121"/>
      <c r="H259" s="121"/>
      <c r="I259" s="121"/>
      <c r="J259" s="121"/>
      <c r="K259" s="123"/>
      <c r="L259" s="123"/>
      <c r="M259" s="121"/>
      <c r="N259" s="121"/>
      <c r="O259" s="121"/>
      <c r="P259" s="121"/>
      <c r="Q259" s="121"/>
      <c r="R259" s="121"/>
      <c r="S259" s="123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</row>
    <row r="260" spans="1:209" s="125" customFormat="1">
      <c r="A260" s="121"/>
      <c r="B260" s="67"/>
      <c r="C260" s="121"/>
      <c r="D260" s="121"/>
      <c r="E260" s="121"/>
      <c r="F260" s="121"/>
      <c r="G260" s="121"/>
      <c r="H260" s="121"/>
      <c r="I260" s="121"/>
      <c r="J260" s="121"/>
      <c r="K260" s="123"/>
      <c r="L260" s="123"/>
      <c r="M260" s="121"/>
      <c r="N260" s="121"/>
      <c r="O260" s="121"/>
      <c r="P260" s="121"/>
      <c r="Q260" s="121"/>
      <c r="R260" s="121"/>
      <c r="S260" s="123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</row>
    <row r="261" spans="1:209" s="125" customFormat="1">
      <c r="A261" s="121"/>
      <c r="B261" s="67"/>
      <c r="C261" s="121"/>
      <c r="D261" s="121"/>
      <c r="E261" s="121"/>
      <c r="F261" s="121"/>
      <c r="G261" s="121"/>
      <c r="H261" s="121"/>
      <c r="I261" s="121"/>
      <c r="J261" s="121"/>
      <c r="K261" s="123"/>
      <c r="L261" s="123"/>
      <c r="M261" s="121"/>
      <c r="N261" s="121"/>
      <c r="O261" s="121"/>
      <c r="P261" s="121"/>
      <c r="Q261" s="121"/>
      <c r="R261" s="121"/>
      <c r="S261" s="123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</row>
    <row r="262" spans="1:209" s="125" customFormat="1">
      <c r="A262" s="121"/>
      <c r="B262" s="67"/>
      <c r="C262" s="121"/>
      <c r="D262" s="121"/>
      <c r="E262" s="121"/>
      <c r="F262" s="121"/>
      <c r="G262" s="121"/>
      <c r="H262" s="121"/>
      <c r="I262" s="121"/>
      <c r="J262" s="121"/>
      <c r="K262" s="123"/>
      <c r="L262" s="123"/>
      <c r="M262" s="121"/>
      <c r="N262" s="121"/>
      <c r="O262" s="121"/>
      <c r="P262" s="121"/>
      <c r="Q262" s="121"/>
      <c r="R262" s="121"/>
      <c r="S262" s="123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</row>
    <row r="263" spans="1:209" s="125" customFormat="1">
      <c r="A263" s="121"/>
      <c r="B263" s="67"/>
      <c r="C263" s="121"/>
      <c r="D263" s="121"/>
      <c r="E263" s="121"/>
      <c r="F263" s="121"/>
      <c r="G263" s="121"/>
      <c r="H263" s="121"/>
      <c r="I263" s="121"/>
      <c r="J263" s="121"/>
      <c r="K263" s="123"/>
      <c r="L263" s="123"/>
      <c r="M263" s="121"/>
      <c r="N263" s="121"/>
      <c r="O263" s="121"/>
      <c r="P263" s="121"/>
      <c r="Q263" s="121"/>
      <c r="R263" s="121"/>
      <c r="S263" s="123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</row>
    <row r="264" spans="1:209" s="125" customFormat="1">
      <c r="A264" s="121"/>
      <c r="B264" s="67"/>
      <c r="C264" s="121"/>
      <c r="D264" s="121"/>
      <c r="E264" s="121"/>
      <c r="F264" s="121"/>
      <c r="G264" s="121"/>
      <c r="H264" s="121"/>
      <c r="I264" s="121"/>
      <c r="J264" s="121"/>
      <c r="K264" s="123"/>
      <c r="L264" s="123"/>
      <c r="M264" s="121"/>
      <c r="N264" s="121"/>
      <c r="O264" s="121"/>
      <c r="P264" s="121"/>
      <c r="Q264" s="121"/>
      <c r="R264" s="121"/>
      <c r="S264" s="123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</row>
    <row r="265" spans="1:209" s="125" customFormat="1">
      <c r="A265" s="121"/>
      <c r="B265" s="67"/>
      <c r="C265" s="121"/>
      <c r="D265" s="121"/>
      <c r="E265" s="121"/>
      <c r="F265" s="121"/>
      <c r="G265" s="121"/>
      <c r="H265" s="121"/>
      <c r="I265" s="121"/>
      <c r="J265" s="121"/>
      <c r="K265" s="123"/>
      <c r="L265" s="123"/>
      <c r="M265" s="121"/>
      <c r="N265" s="121"/>
      <c r="O265" s="121"/>
      <c r="P265" s="121"/>
      <c r="Q265" s="121"/>
      <c r="R265" s="121"/>
      <c r="S265" s="123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</row>
    <row r="266" spans="1:209" s="125" customFormat="1">
      <c r="A266" s="121"/>
      <c r="B266" s="67"/>
      <c r="C266" s="121"/>
      <c r="D266" s="121"/>
      <c r="E266" s="121"/>
      <c r="F266" s="121"/>
      <c r="G266" s="121"/>
      <c r="H266" s="121"/>
      <c r="I266" s="121"/>
      <c r="J266" s="121"/>
      <c r="K266" s="123"/>
      <c r="L266" s="123"/>
      <c r="M266" s="121"/>
      <c r="N266" s="121"/>
      <c r="O266" s="121"/>
      <c r="P266" s="121"/>
      <c r="Q266" s="121"/>
      <c r="R266" s="121"/>
      <c r="S266" s="123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</row>
    <row r="267" spans="1:209" s="125" customFormat="1">
      <c r="A267" s="121"/>
      <c r="B267" s="67"/>
      <c r="C267" s="121"/>
      <c r="D267" s="121"/>
      <c r="E267" s="121"/>
      <c r="F267" s="121"/>
      <c r="G267" s="121"/>
      <c r="H267" s="121"/>
      <c r="I267" s="121"/>
      <c r="J267" s="121"/>
      <c r="K267" s="123"/>
      <c r="L267" s="123"/>
      <c r="M267" s="121"/>
      <c r="N267" s="121"/>
      <c r="O267" s="121"/>
      <c r="P267" s="121"/>
      <c r="Q267" s="121"/>
      <c r="R267" s="121"/>
      <c r="S267" s="123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</row>
    <row r="268" spans="1:209" s="125" customFormat="1">
      <c r="A268" s="121"/>
      <c r="B268" s="67"/>
      <c r="C268" s="121"/>
      <c r="D268" s="121"/>
      <c r="E268" s="121"/>
      <c r="F268" s="121"/>
      <c r="G268" s="121"/>
      <c r="H268" s="121"/>
      <c r="I268" s="121"/>
      <c r="J268" s="121"/>
      <c r="K268" s="123"/>
      <c r="L268" s="123"/>
      <c r="M268" s="121"/>
      <c r="N268" s="121"/>
      <c r="O268" s="121"/>
      <c r="P268" s="121"/>
      <c r="Q268" s="121"/>
      <c r="R268" s="121"/>
      <c r="S268" s="123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</row>
    <row r="269" spans="1:209" s="125" customFormat="1">
      <c r="A269" s="121"/>
      <c r="B269" s="67"/>
      <c r="C269" s="121"/>
      <c r="D269" s="121"/>
      <c r="E269" s="121"/>
      <c r="F269" s="121"/>
      <c r="G269" s="121"/>
      <c r="H269" s="121"/>
      <c r="I269" s="121"/>
      <c r="J269" s="121"/>
      <c r="K269" s="123"/>
      <c r="L269" s="123"/>
      <c r="M269" s="121"/>
      <c r="N269" s="121"/>
      <c r="O269" s="121"/>
      <c r="P269" s="121"/>
      <c r="Q269" s="121"/>
      <c r="R269" s="121"/>
      <c r="S269" s="123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</row>
    <row r="270" spans="1:209" s="125" customFormat="1">
      <c r="A270" s="121"/>
      <c r="B270" s="67"/>
      <c r="C270" s="121"/>
      <c r="D270" s="121"/>
      <c r="E270" s="121"/>
      <c r="F270" s="121"/>
      <c r="G270" s="121"/>
      <c r="H270" s="121"/>
      <c r="I270" s="121"/>
      <c r="J270" s="121"/>
      <c r="K270" s="123"/>
      <c r="L270" s="123"/>
      <c r="M270" s="121"/>
      <c r="N270" s="121"/>
      <c r="O270" s="121"/>
      <c r="P270" s="121"/>
      <c r="Q270" s="121"/>
      <c r="R270" s="121"/>
      <c r="S270" s="123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</row>
    <row r="271" spans="1:209" s="125" customFormat="1">
      <c r="A271" s="121"/>
      <c r="B271" s="67"/>
      <c r="C271" s="121"/>
      <c r="D271" s="121"/>
      <c r="E271" s="121"/>
      <c r="F271" s="121"/>
      <c r="G271" s="121"/>
      <c r="H271" s="121"/>
      <c r="I271" s="121"/>
      <c r="J271" s="121"/>
      <c r="K271" s="123"/>
      <c r="L271" s="123"/>
      <c r="M271" s="121"/>
      <c r="N271" s="121"/>
      <c r="O271" s="121"/>
      <c r="P271" s="121"/>
      <c r="Q271" s="121"/>
      <c r="R271" s="121"/>
      <c r="S271" s="123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</row>
    <row r="272" spans="1:209" s="125" customFormat="1">
      <c r="A272" s="121"/>
      <c r="B272" s="67"/>
      <c r="C272" s="121"/>
      <c r="D272" s="121"/>
      <c r="E272" s="121"/>
      <c r="F272" s="121"/>
      <c r="G272" s="121"/>
      <c r="H272" s="121"/>
      <c r="I272" s="121"/>
      <c r="J272" s="121"/>
      <c r="K272" s="123"/>
      <c r="L272" s="123"/>
      <c r="M272" s="121"/>
      <c r="N272" s="121"/>
      <c r="O272" s="121"/>
      <c r="P272" s="121"/>
      <c r="Q272" s="121"/>
      <c r="R272" s="121"/>
      <c r="S272" s="123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  <c r="EK272" s="87"/>
      <c r="EL272" s="87"/>
      <c r="EM272" s="87"/>
      <c r="EN272" s="87"/>
      <c r="EO272" s="87"/>
      <c r="EP272" s="87"/>
      <c r="EQ272" s="87"/>
      <c r="ER272" s="87"/>
      <c r="ES272" s="87"/>
      <c r="ET272" s="87"/>
      <c r="EU272" s="87"/>
      <c r="EV272" s="87"/>
      <c r="EW272" s="87"/>
      <c r="EX272" s="87"/>
      <c r="EY272" s="87"/>
      <c r="EZ272" s="87"/>
      <c r="FA272" s="87"/>
      <c r="FB272" s="87"/>
      <c r="FC272" s="87"/>
      <c r="FD272" s="87"/>
      <c r="FE272" s="87"/>
      <c r="FF272" s="87"/>
      <c r="FG272" s="87"/>
      <c r="FH272" s="87"/>
      <c r="FI272" s="87"/>
      <c r="FJ272" s="87"/>
      <c r="FK272" s="87"/>
      <c r="FL272" s="87"/>
      <c r="FM272" s="87"/>
      <c r="FN272" s="87"/>
      <c r="FO272" s="87"/>
      <c r="FP272" s="87"/>
      <c r="FQ272" s="87"/>
      <c r="FR272" s="87"/>
      <c r="FS272" s="87"/>
      <c r="FT272" s="87"/>
      <c r="FU272" s="87"/>
      <c r="FV272" s="87"/>
      <c r="FW272" s="87"/>
      <c r="FX272" s="87"/>
      <c r="FY272" s="87"/>
      <c r="FZ272" s="87"/>
      <c r="GA272" s="87"/>
      <c r="GB272" s="87"/>
      <c r="GC272" s="87"/>
      <c r="GD272" s="87"/>
      <c r="GE272" s="87"/>
      <c r="GF272" s="87"/>
      <c r="GG272" s="87"/>
      <c r="GH272" s="87"/>
      <c r="GI272" s="87"/>
      <c r="GJ272" s="87"/>
      <c r="GK272" s="87"/>
      <c r="GL272" s="87"/>
      <c r="GM272" s="87"/>
      <c r="GN272" s="87"/>
      <c r="GO272" s="87"/>
      <c r="GP272" s="87"/>
      <c r="GQ272" s="87"/>
      <c r="GR272" s="87"/>
      <c r="GS272" s="87"/>
      <c r="GT272" s="87"/>
      <c r="GU272" s="87"/>
      <c r="GV272" s="87"/>
      <c r="GW272" s="87"/>
      <c r="GX272" s="87"/>
      <c r="GY272" s="87"/>
      <c r="GZ272" s="87"/>
      <c r="HA272" s="87"/>
    </row>
    <row r="273" spans="1:209" s="125" customFormat="1">
      <c r="A273" s="121"/>
      <c r="B273" s="67"/>
      <c r="C273" s="121"/>
      <c r="D273" s="121"/>
      <c r="E273" s="121"/>
      <c r="F273" s="121"/>
      <c r="G273" s="121"/>
      <c r="H273" s="121"/>
      <c r="I273" s="121"/>
      <c r="J273" s="121"/>
      <c r="K273" s="123"/>
      <c r="L273" s="123"/>
      <c r="M273" s="121"/>
      <c r="N273" s="121"/>
      <c r="O273" s="121"/>
      <c r="P273" s="121"/>
      <c r="Q273" s="121"/>
      <c r="R273" s="121"/>
      <c r="S273" s="123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  <c r="EK273" s="87"/>
      <c r="EL273" s="87"/>
      <c r="EM273" s="87"/>
      <c r="EN273" s="87"/>
      <c r="EO273" s="87"/>
      <c r="EP273" s="87"/>
      <c r="EQ273" s="87"/>
      <c r="ER273" s="87"/>
      <c r="ES273" s="87"/>
      <c r="ET273" s="87"/>
      <c r="EU273" s="87"/>
      <c r="EV273" s="87"/>
      <c r="EW273" s="87"/>
      <c r="EX273" s="87"/>
      <c r="EY273" s="87"/>
      <c r="EZ273" s="87"/>
      <c r="FA273" s="87"/>
      <c r="FB273" s="87"/>
      <c r="FC273" s="87"/>
      <c r="FD273" s="87"/>
      <c r="FE273" s="87"/>
      <c r="FF273" s="87"/>
      <c r="FG273" s="87"/>
      <c r="FH273" s="87"/>
      <c r="FI273" s="87"/>
      <c r="FJ273" s="87"/>
      <c r="FK273" s="87"/>
      <c r="FL273" s="87"/>
      <c r="FM273" s="87"/>
      <c r="FN273" s="87"/>
      <c r="FO273" s="87"/>
      <c r="FP273" s="87"/>
      <c r="FQ273" s="87"/>
      <c r="FR273" s="87"/>
      <c r="FS273" s="87"/>
      <c r="FT273" s="87"/>
      <c r="FU273" s="87"/>
      <c r="FV273" s="87"/>
      <c r="FW273" s="87"/>
      <c r="FX273" s="87"/>
      <c r="FY273" s="87"/>
      <c r="FZ273" s="87"/>
      <c r="GA273" s="87"/>
      <c r="GB273" s="87"/>
      <c r="GC273" s="87"/>
      <c r="GD273" s="87"/>
      <c r="GE273" s="87"/>
      <c r="GF273" s="87"/>
      <c r="GG273" s="87"/>
      <c r="GH273" s="87"/>
      <c r="GI273" s="87"/>
      <c r="GJ273" s="87"/>
      <c r="GK273" s="87"/>
      <c r="GL273" s="87"/>
      <c r="GM273" s="87"/>
      <c r="GN273" s="87"/>
      <c r="GO273" s="87"/>
      <c r="GP273" s="87"/>
      <c r="GQ273" s="87"/>
      <c r="GR273" s="87"/>
      <c r="GS273" s="87"/>
      <c r="GT273" s="87"/>
      <c r="GU273" s="87"/>
      <c r="GV273" s="87"/>
      <c r="GW273" s="87"/>
      <c r="GX273" s="87"/>
      <c r="GY273" s="87"/>
      <c r="GZ273" s="87"/>
      <c r="HA273" s="87"/>
    </row>
    <row r="274" spans="1:209" s="125" customFormat="1">
      <c r="A274" s="121"/>
      <c r="B274" s="67"/>
      <c r="C274" s="121"/>
      <c r="D274" s="121"/>
      <c r="E274" s="121"/>
      <c r="F274" s="121"/>
      <c r="G274" s="121"/>
      <c r="H274" s="121"/>
      <c r="I274" s="121"/>
      <c r="J274" s="121"/>
      <c r="K274" s="123"/>
      <c r="L274" s="123"/>
      <c r="M274" s="121"/>
      <c r="N274" s="121"/>
      <c r="O274" s="121"/>
      <c r="P274" s="121"/>
      <c r="Q274" s="121"/>
      <c r="R274" s="121"/>
      <c r="S274" s="123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  <c r="EK274" s="87"/>
      <c r="EL274" s="87"/>
      <c r="EM274" s="87"/>
      <c r="EN274" s="87"/>
      <c r="EO274" s="87"/>
      <c r="EP274" s="87"/>
      <c r="EQ274" s="87"/>
      <c r="ER274" s="87"/>
      <c r="ES274" s="87"/>
      <c r="ET274" s="87"/>
      <c r="EU274" s="87"/>
      <c r="EV274" s="87"/>
      <c r="EW274" s="87"/>
      <c r="EX274" s="87"/>
      <c r="EY274" s="87"/>
      <c r="EZ274" s="87"/>
      <c r="FA274" s="87"/>
      <c r="FB274" s="87"/>
      <c r="FC274" s="87"/>
      <c r="FD274" s="87"/>
      <c r="FE274" s="87"/>
      <c r="FF274" s="87"/>
      <c r="FG274" s="87"/>
      <c r="FH274" s="87"/>
      <c r="FI274" s="87"/>
      <c r="FJ274" s="87"/>
      <c r="FK274" s="87"/>
      <c r="FL274" s="87"/>
      <c r="FM274" s="87"/>
      <c r="FN274" s="87"/>
      <c r="FO274" s="87"/>
      <c r="FP274" s="87"/>
      <c r="FQ274" s="87"/>
      <c r="FR274" s="87"/>
      <c r="FS274" s="87"/>
      <c r="FT274" s="87"/>
      <c r="FU274" s="87"/>
      <c r="FV274" s="87"/>
      <c r="FW274" s="87"/>
      <c r="FX274" s="87"/>
      <c r="FY274" s="87"/>
      <c r="FZ274" s="87"/>
      <c r="GA274" s="87"/>
      <c r="GB274" s="87"/>
      <c r="GC274" s="87"/>
      <c r="GD274" s="87"/>
      <c r="GE274" s="87"/>
      <c r="GF274" s="87"/>
      <c r="GG274" s="87"/>
      <c r="GH274" s="87"/>
      <c r="GI274" s="87"/>
      <c r="GJ274" s="87"/>
      <c r="GK274" s="87"/>
      <c r="GL274" s="87"/>
      <c r="GM274" s="87"/>
      <c r="GN274" s="87"/>
      <c r="GO274" s="87"/>
      <c r="GP274" s="87"/>
      <c r="GQ274" s="87"/>
      <c r="GR274" s="87"/>
      <c r="GS274" s="87"/>
      <c r="GT274" s="87"/>
      <c r="GU274" s="87"/>
      <c r="GV274" s="87"/>
      <c r="GW274" s="87"/>
      <c r="GX274" s="87"/>
      <c r="GY274" s="87"/>
      <c r="GZ274" s="87"/>
      <c r="HA274" s="87"/>
    </row>
    <row r="275" spans="1:209" s="125" customFormat="1">
      <c r="A275" s="121"/>
      <c r="B275" s="67"/>
      <c r="C275" s="121"/>
      <c r="D275" s="121"/>
      <c r="E275" s="121"/>
      <c r="F275" s="121"/>
      <c r="G275" s="121"/>
      <c r="H275" s="121"/>
      <c r="I275" s="121"/>
      <c r="J275" s="121"/>
      <c r="K275" s="123"/>
      <c r="L275" s="123"/>
      <c r="M275" s="121"/>
      <c r="N275" s="121"/>
      <c r="O275" s="121"/>
      <c r="P275" s="121"/>
      <c r="Q275" s="121"/>
      <c r="R275" s="121"/>
      <c r="S275" s="123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  <c r="EK275" s="87"/>
      <c r="EL275" s="87"/>
      <c r="EM275" s="87"/>
      <c r="EN275" s="87"/>
      <c r="EO275" s="87"/>
      <c r="EP275" s="87"/>
      <c r="EQ275" s="87"/>
      <c r="ER275" s="87"/>
      <c r="ES275" s="87"/>
      <c r="ET275" s="87"/>
      <c r="EU275" s="87"/>
      <c r="EV275" s="87"/>
      <c r="EW275" s="87"/>
      <c r="EX275" s="87"/>
      <c r="EY275" s="87"/>
      <c r="EZ275" s="87"/>
      <c r="FA275" s="87"/>
      <c r="FB275" s="87"/>
      <c r="FC275" s="87"/>
      <c r="FD275" s="87"/>
      <c r="FE275" s="87"/>
      <c r="FF275" s="87"/>
      <c r="FG275" s="87"/>
      <c r="FH275" s="87"/>
      <c r="FI275" s="87"/>
      <c r="FJ275" s="87"/>
      <c r="FK275" s="87"/>
      <c r="FL275" s="87"/>
      <c r="FM275" s="87"/>
      <c r="FN275" s="87"/>
      <c r="FO275" s="87"/>
      <c r="FP275" s="87"/>
      <c r="FQ275" s="87"/>
      <c r="FR275" s="87"/>
      <c r="FS275" s="87"/>
      <c r="FT275" s="87"/>
      <c r="FU275" s="87"/>
      <c r="FV275" s="87"/>
      <c r="FW275" s="87"/>
      <c r="FX275" s="87"/>
      <c r="FY275" s="87"/>
      <c r="FZ275" s="87"/>
      <c r="GA275" s="87"/>
      <c r="GB275" s="87"/>
      <c r="GC275" s="87"/>
      <c r="GD275" s="87"/>
      <c r="GE275" s="87"/>
      <c r="GF275" s="87"/>
      <c r="GG275" s="87"/>
      <c r="GH275" s="87"/>
      <c r="GI275" s="87"/>
      <c r="GJ275" s="87"/>
      <c r="GK275" s="87"/>
      <c r="GL275" s="87"/>
      <c r="GM275" s="87"/>
      <c r="GN275" s="87"/>
      <c r="GO275" s="87"/>
      <c r="GP275" s="87"/>
      <c r="GQ275" s="87"/>
      <c r="GR275" s="87"/>
      <c r="GS275" s="87"/>
      <c r="GT275" s="87"/>
      <c r="GU275" s="87"/>
      <c r="GV275" s="87"/>
      <c r="GW275" s="87"/>
      <c r="GX275" s="87"/>
      <c r="GY275" s="87"/>
      <c r="GZ275" s="87"/>
      <c r="HA275" s="87"/>
    </row>
    <row r="276" spans="1:209" s="125" customFormat="1">
      <c r="A276" s="121"/>
      <c r="B276" s="67"/>
      <c r="C276" s="121"/>
      <c r="D276" s="121"/>
      <c r="E276" s="121"/>
      <c r="F276" s="121"/>
      <c r="G276" s="121"/>
      <c r="H276" s="121"/>
      <c r="I276" s="121"/>
      <c r="J276" s="121"/>
      <c r="K276" s="123"/>
      <c r="L276" s="123"/>
      <c r="M276" s="121"/>
      <c r="N276" s="121"/>
      <c r="O276" s="121"/>
      <c r="P276" s="121"/>
      <c r="Q276" s="121"/>
      <c r="R276" s="121"/>
      <c r="S276" s="123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  <c r="EK276" s="87"/>
      <c r="EL276" s="87"/>
      <c r="EM276" s="87"/>
      <c r="EN276" s="87"/>
      <c r="EO276" s="87"/>
      <c r="EP276" s="87"/>
      <c r="EQ276" s="87"/>
      <c r="ER276" s="87"/>
      <c r="ES276" s="87"/>
      <c r="ET276" s="87"/>
      <c r="EU276" s="87"/>
      <c r="EV276" s="87"/>
      <c r="EW276" s="87"/>
      <c r="EX276" s="87"/>
      <c r="EY276" s="87"/>
      <c r="EZ276" s="87"/>
      <c r="FA276" s="87"/>
      <c r="FB276" s="87"/>
      <c r="FC276" s="87"/>
      <c r="FD276" s="87"/>
      <c r="FE276" s="87"/>
      <c r="FF276" s="87"/>
      <c r="FG276" s="87"/>
      <c r="FH276" s="87"/>
      <c r="FI276" s="87"/>
      <c r="FJ276" s="87"/>
      <c r="FK276" s="87"/>
      <c r="FL276" s="87"/>
      <c r="FM276" s="87"/>
      <c r="FN276" s="87"/>
      <c r="FO276" s="87"/>
      <c r="FP276" s="87"/>
      <c r="FQ276" s="87"/>
      <c r="FR276" s="87"/>
      <c r="FS276" s="87"/>
      <c r="FT276" s="87"/>
      <c r="FU276" s="87"/>
      <c r="FV276" s="87"/>
      <c r="FW276" s="87"/>
      <c r="FX276" s="87"/>
      <c r="FY276" s="87"/>
      <c r="FZ276" s="87"/>
      <c r="GA276" s="87"/>
      <c r="GB276" s="87"/>
      <c r="GC276" s="87"/>
      <c r="GD276" s="87"/>
      <c r="GE276" s="87"/>
      <c r="GF276" s="87"/>
      <c r="GG276" s="87"/>
      <c r="GH276" s="87"/>
      <c r="GI276" s="87"/>
      <c r="GJ276" s="87"/>
      <c r="GK276" s="87"/>
      <c r="GL276" s="87"/>
      <c r="GM276" s="87"/>
      <c r="GN276" s="87"/>
      <c r="GO276" s="87"/>
      <c r="GP276" s="87"/>
      <c r="GQ276" s="87"/>
      <c r="GR276" s="87"/>
      <c r="GS276" s="87"/>
      <c r="GT276" s="87"/>
      <c r="GU276" s="87"/>
      <c r="GV276" s="87"/>
      <c r="GW276" s="87"/>
      <c r="GX276" s="87"/>
      <c r="GY276" s="87"/>
      <c r="GZ276" s="87"/>
      <c r="HA276" s="87"/>
    </row>
    <row r="277" spans="1:209" s="125" customFormat="1">
      <c r="A277" s="121"/>
      <c r="B277" s="67"/>
      <c r="C277" s="121"/>
      <c r="D277" s="121"/>
      <c r="E277" s="121"/>
      <c r="F277" s="121"/>
      <c r="G277" s="121"/>
      <c r="H277" s="121"/>
      <c r="I277" s="121"/>
      <c r="J277" s="121"/>
      <c r="K277" s="123"/>
      <c r="L277" s="123"/>
      <c r="M277" s="121"/>
      <c r="N277" s="121"/>
      <c r="O277" s="121"/>
      <c r="P277" s="121"/>
      <c r="Q277" s="121"/>
      <c r="R277" s="121"/>
      <c r="S277" s="123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  <c r="EK277" s="87"/>
      <c r="EL277" s="87"/>
      <c r="EM277" s="87"/>
      <c r="EN277" s="87"/>
      <c r="EO277" s="87"/>
      <c r="EP277" s="87"/>
      <c r="EQ277" s="87"/>
      <c r="ER277" s="87"/>
      <c r="ES277" s="87"/>
      <c r="ET277" s="87"/>
      <c r="EU277" s="87"/>
      <c r="EV277" s="87"/>
      <c r="EW277" s="87"/>
      <c r="EX277" s="87"/>
      <c r="EY277" s="87"/>
      <c r="EZ277" s="87"/>
      <c r="FA277" s="87"/>
      <c r="FB277" s="87"/>
      <c r="FC277" s="87"/>
      <c r="FD277" s="87"/>
      <c r="FE277" s="87"/>
      <c r="FF277" s="87"/>
      <c r="FG277" s="87"/>
      <c r="FH277" s="87"/>
      <c r="FI277" s="87"/>
      <c r="FJ277" s="87"/>
      <c r="FK277" s="87"/>
      <c r="FL277" s="87"/>
      <c r="FM277" s="87"/>
      <c r="FN277" s="87"/>
      <c r="FO277" s="87"/>
      <c r="FP277" s="87"/>
      <c r="FQ277" s="87"/>
      <c r="FR277" s="87"/>
      <c r="FS277" s="87"/>
      <c r="FT277" s="87"/>
      <c r="FU277" s="87"/>
      <c r="FV277" s="87"/>
      <c r="FW277" s="87"/>
      <c r="FX277" s="87"/>
      <c r="FY277" s="87"/>
      <c r="FZ277" s="87"/>
      <c r="GA277" s="87"/>
      <c r="GB277" s="87"/>
      <c r="GC277" s="87"/>
      <c r="GD277" s="87"/>
      <c r="GE277" s="87"/>
      <c r="GF277" s="87"/>
      <c r="GG277" s="87"/>
      <c r="GH277" s="87"/>
      <c r="GI277" s="87"/>
      <c r="GJ277" s="87"/>
      <c r="GK277" s="87"/>
      <c r="GL277" s="87"/>
      <c r="GM277" s="87"/>
      <c r="GN277" s="87"/>
      <c r="GO277" s="87"/>
      <c r="GP277" s="87"/>
      <c r="GQ277" s="87"/>
      <c r="GR277" s="87"/>
      <c r="GS277" s="87"/>
      <c r="GT277" s="87"/>
      <c r="GU277" s="87"/>
      <c r="GV277" s="87"/>
      <c r="GW277" s="87"/>
      <c r="GX277" s="87"/>
      <c r="GY277" s="87"/>
      <c r="GZ277" s="87"/>
      <c r="HA277" s="87"/>
    </row>
    <row r="278" spans="1:209" s="125" customFormat="1">
      <c r="A278" s="121"/>
      <c r="B278" s="67"/>
      <c r="C278" s="121"/>
      <c r="D278" s="121"/>
      <c r="E278" s="121"/>
      <c r="F278" s="121"/>
      <c r="G278" s="121"/>
      <c r="H278" s="121"/>
      <c r="I278" s="121"/>
      <c r="J278" s="121"/>
      <c r="K278" s="123"/>
      <c r="L278" s="123"/>
      <c r="M278" s="121"/>
      <c r="N278" s="121"/>
      <c r="O278" s="121"/>
      <c r="P278" s="121"/>
      <c r="Q278" s="121"/>
      <c r="R278" s="121"/>
      <c r="S278" s="123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  <c r="EK278" s="87"/>
      <c r="EL278" s="87"/>
      <c r="EM278" s="87"/>
      <c r="EN278" s="87"/>
      <c r="EO278" s="87"/>
      <c r="EP278" s="87"/>
      <c r="EQ278" s="87"/>
      <c r="ER278" s="87"/>
      <c r="ES278" s="87"/>
      <c r="ET278" s="87"/>
      <c r="EU278" s="87"/>
      <c r="EV278" s="87"/>
      <c r="EW278" s="87"/>
      <c r="EX278" s="87"/>
      <c r="EY278" s="87"/>
      <c r="EZ278" s="87"/>
      <c r="FA278" s="87"/>
      <c r="FB278" s="87"/>
      <c r="FC278" s="87"/>
      <c r="FD278" s="87"/>
      <c r="FE278" s="87"/>
      <c r="FF278" s="87"/>
      <c r="FG278" s="87"/>
      <c r="FH278" s="87"/>
      <c r="FI278" s="87"/>
      <c r="FJ278" s="87"/>
      <c r="FK278" s="87"/>
      <c r="FL278" s="87"/>
      <c r="FM278" s="87"/>
      <c r="FN278" s="87"/>
      <c r="FO278" s="87"/>
      <c r="FP278" s="87"/>
      <c r="FQ278" s="87"/>
      <c r="FR278" s="87"/>
      <c r="FS278" s="87"/>
      <c r="FT278" s="87"/>
      <c r="FU278" s="87"/>
      <c r="FV278" s="87"/>
      <c r="FW278" s="87"/>
      <c r="FX278" s="87"/>
      <c r="FY278" s="87"/>
      <c r="FZ278" s="87"/>
      <c r="GA278" s="87"/>
      <c r="GB278" s="87"/>
      <c r="GC278" s="87"/>
      <c r="GD278" s="87"/>
      <c r="GE278" s="87"/>
      <c r="GF278" s="87"/>
      <c r="GG278" s="87"/>
      <c r="GH278" s="87"/>
      <c r="GI278" s="87"/>
      <c r="GJ278" s="87"/>
      <c r="GK278" s="87"/>
      <c r="GL278" s="87"/>
      <c r="GM278" s="87"/>
      <c r="GN278" s="87"/>
      <c r="GO278" s="87"/>
      <c r="GP278" s="87"/>
      <c r="GQ278" s="87"/>
      <c r="GR278" s="87"/>
      <c r="GS278" s="87"/>
      <c r="GT278" s="87"/>
      <c r="GU278" s="87"/>
      <c r="GV278" s="87"/>
      <c r="GW278" s="87"/>
      <c r="GX278" s="87"/>
      <c r="GY278" s="87"/>
      <c r="GZ278" s="87"/>
      <c r="HA278" s="87"/>
    </row>
    <row r="279" spans="1:209" s="125" customFormat="1">
      <c r="A279" s="121"/>
      <c r="B279" s="67"/>
      <c r="C279" s="121"/>
      <c r="D279" s="121"/>
      <c r="E279" s="121"/>
      <c r="F279" s="121"/>
      <c r="G279" s="121"/>
      <c r="H279" s="121"/>
      <c r="I279" s="121"/>
      <c r="J279" s="121"/>
      <c r="K279" s="123"/>
      <c r="L279" s="123"/>
      <c r="M279" s="121"/>
      <c r="N279" s="121"/>
      <c r="O279" s="121"/>
      <c r="P279" s="121"/>
      <c r="Q279" s="121"/>
      <c r="R279" s="121"/>
      <c r="S279" s="123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  <c r="EK279" s="87"/>
      <c r="EL279" s="87"/>
      <c r="EM279" s="87"/>
      <c r="EN279" s="87"/>
      <c r="EO279" s="87"/>
      <c r="EP279" s="87"/>
      <c r="EQ279" s="87"/>
      <c r="ER279" s="87"/>
      <c r="ES279" s="87"/>
      <c r="ET279" s="87"/>
      <c r="EU279" s="87"/>
      <c r="EV279" s="87"/>
      <c r="EW279" s="87"/>
      <c r="EX279" s="87"/>
      <c r="EY279" s="87"/>
      <c r="EZ279" s="87"/>
      <c r="FA279" s="87"/>
      <c r="FB279" s="87"/>
      <c r="FC279" s="87"/>
      <c r="FD279" s="87"/>
      <c r="FE279" s="87"/>
      <c r="FF279" s="87"/>
      <c r="FG279" s="87"/>
      <c r="FH279" s="87"/>
      <c r="FI279" s="87"/>
      <c r="FJ279" s="87"/>
      <c r="FK279" s="87"/>
      <c r="FL279" s="87"/>
      <c r="FM279" s="87"/>
      <c r="FN279" s="87"/>
      <c r="FO279" s="87"/>
      <c r="FP279" s="87"/>
      <c r="FQ279" s="87"/>
      <c r="FR279" s="87"/>
      <c r="FS279" s="87"/>
      <c r="FT279" s="87"/>
      <c r="FU279" s="87"/>
      <c r="FV279" s="87"/>
      <c r="FW279" s="87"/>
      <c r="FX279" s="87"/>
      <c r="FY279" s="87"/>
      <c r="FZ279" s="87"/>
      <c r="GA279" s="87"/>
      <c r="GB279" s="87"/>
      <c r="GC279" s="87"/>
      <c r="GD279" s="87"/>
      <c r="GE279" s="87"/>
      <c r="GF279" s="87"/>
      <c r="GG279" s="87"/>
      <c r="GH279" s="87"/>
      <c r="GI279" s="87"/>
      <c r="GJ279" s="87"/>
      <c r="GK279" s="87"/>
      <c r="GL279" s="87"/>
      <c r="GM279" s="87"/>
      <c r="GN279" s="87"/>
      <c r="GO279" s="87"/>
      <c r="GP279" s="87"/>
      <c r="GQ279" s="87"/>
      <c r="GR279" s="87"/>
      <c r="GS279" s="87"/>
      <c r="GT279" s="87"/>
      <c r="GU279" s="87"/>
      <c r="GV279" s="87"/>
      <c r="GW279" s="87"/>
      <c r="GX279" s="87"/>
      <c r="GY279" s="87"/>
      <c r="GZ279" s="87"/>
      <c r="HA279" s="87"/>
    </row>
    <row r="280" spans="1:209" s="125" customFormat="1">
      <c r="A280" s="121"/>
      <c r="B280" s="67"/>
      <c r="C280" s="121"/>
      <c r="D280" s="121"/>
      <c r="E280" s="121"/>
      <c r="F280" s="121"/>
      <c r="G280" s="121"/>
      <c r="H280" s="121"/>
      <c r="I280" s="121"/>
      <c r="J280" s="121"/>
      <c r="K280" s="123"/>
      <c r="L280" s="123"/>
      <c r="M280" s="121"/>
      <c r="N280" s="121"/>
      <c r="O280" s="121"/>
      <c r="P280" s="121"/>
      <c r="Q280" s="121"/>
      <c r="R280" s="121"/>
      <c r="S280" s="123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  <c r="FY280" s="87"/>
      <c r="FZ280" s="87"/>
      <c r="GA280" s="87"/>
      <c r="GB280" s="87"/>
      <c r="GC280" s="87"/>
      <c r="GD280" s="87"/>
      <c r="GE280" s="87"/>
      <c r="GF280" s="87"/>
      <c r="GG280" s="87"/>
      <c r="GH280" s="87"/>
      <c r="GI280" s="87"/>
      <c r="GJ280" s="87"/>
      <c r="GK280" s="87"/>
      <c r="GL280" s="87"/>
      <c r="GM280" s="87"/>
      <c r="GN280" s="87"/>
      <c r="GO280" s="87"/>
      <c r="GP280" s="87"/>
      <c r="GQ280" s="87"/>
      <c r="GR280" s="87"/>
      <c r="GS280" s="87"/>
      <c r="GT280" s="87"/>
      <c r="GU280" s="87"/>
      <c r="GV280" s="87"/>
      <c r="GW280" s="87"/>
      <c r="GX280" s="87"/>
      <c r="GY280" s="87"/>
      <c r="GZ280" s="87"/>
      <c r="HA280" s="87"/>
    </row>
    <row r="281" spans="1:209" s="125" customFormat="1">
      <c r="A281" s="121"/>
      <c r="B281" s="67"/>
      <c r="C281" s="121"/>
      <c r="D281" s="121"/>
      <c r="E281" s="121"/>
      <c r="F281" s="121"/>
      <c r="G281" s="121"/>
      <c r="H281" s="121"/>
      <c r="I281" s="121"/>
      <c r="J281" s="121"/>
      <c r="K281" s="123"/>
      <c r="L281" s="123"/>
      <c r="M281" s="121"/>
      <c r="N281" s="121"/>
      <c r="O281" s="121"/>
      <c r="P281" s="121"/>
      <c r="Q281" s="121"/>
      <c r="R281" s="121"/>
      <c r="S281" s="123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</row>
    <row r="282" spans="1:209" s="125" customFormat="1">
      <c r="A282" s="121"/>
      <c r="B282" s="67"/>
      <c r="C282" s="121"/>
      <c r="D282" s="121"/>
      <c r="E282" s="121"/>
      <c r="F282" s="121"/>
      <c r="G282" s="121"/>
      <c r="H282" s="121"/>
      <c r="I282" s="121"/>
      <c r="J282" s="121"/>
      <c r="K282" s="123"/>
      <c r="L282" s="123"/>
      <c r="M282" s="121"/>
      <c r="N282" s="121"/>
      <c r="O282" s="121"/>
      <c r="P282" s="121"/>
      <c r="Q282" s="121"/>
      <c r="R282" s="121"/>
      <c r="S282" s="123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</row>
    <row r="283" spans="1:209" s="125" customFormat="1">
      <c r="A283" s="121"/>
      <c r="B283" s="67"/>
      <c r="C283" s="121"/>
      <c r="D283" s="121"/>
      <c r="E283" s="121"/>
      <c r="F283" s="121"/>
      <c r="G283" s="121"/>
      <c r="H283" s="121"/>
      <c r="I283" s="121"/>
      <c r="J283" s="121"/>
      <c r="K283" s="123"/>
      <c r="L283" s="123"/>
      <c r="M283" s="121"/>
      <c r="N283" s="121"/>
      <c r="O283" s="121"/>
      <c r="P283" s="121"/>
      <c r="Q283" s="121"/>
      <c r="R283" s="121"/>
      <c r="S283" s="123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</row>
    <row r="284" spans="1:209" s="125" customFormat="1">
      <c r="A284" s="121"/>
      <c r="B284" s="67"/>
      <c r="C284" s="121"/>
      <c r="D284" s="121"/>
      <c r="E284" s="121"/>
      <c r="F284" s="121"/>
      <c r="G284" s="121"/>
      <c r="H284" s="121"/>
      <c r="I284" s="121"/>
      <c r="J284" s="121"/>
      <c r="K284" s="123"/>
      <c r="L284" s="123"/>
      <c r="M284" s="121"/>
      <c r="N284" s="121"/>
      <c r="O284" s="121"/>
      <c r="P284" s="121"/>
      <c r="Q284" s="121"/>
      <c r="R284" s="121"/>
      <c r="S284" s="123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</row>
    <row r="285" spans="1:209" s="125" customFormat="1">
      <c r="A285" s="121"/>
      <c r="B285" s="67"/>
      <c r="C285" s="121"/>
      <c r="D285" s="121"/>
      <c r="E285" s="121"/>
      <c r="F285" s="121"/>
      <c r="G285" s="121"/>
      <c r="H285" s="121"/>
      <c r="I285" s="121"/>
      <c r="J285" s="121"/>
      <c r="K285" s="123"/>
      <c r="L285" s="123"/>
      <c r="M285" s="121"/>
      <c r="N285" s="121"/>
      <c r="O285" s="121"/>
      <c r="P285" s="121"/>
      <c r="Q285" s="121"/>
      <c r="R285" s="121"/>
      <c r="S285" s="123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</row>
    <row r="286" spans="1:209" s="125" customFormat="1">
      <c r="A286" s="121"/>
      <c r="B286" s="67"/>
      <c r="C286" s="121"/>
      <c r="D286" s="121"/>
      <c r="E286" s="121"/>
      <c r="F286" s="121"/>
      <c r="G286" s="121"/>
      <c r="H286" s="121"/>
      <c r="I286" s="121"/>
      <c r="J286" s="121"/>
      <c r="K286" s="123"/>
      <c r="L286" s="123"/>
      <c r="M286" s="121"/>
      <c r="N286" s="121"/>
      <c r="O286" s="121"/>
      <c r="P286" s="121"/>
      <c r="Q286" s="121"/>
      <c r="R286" s="121"/>
      <c r="S286" s="123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</row>
    <row r="287" spans="1:209" s="125" customFormat="1">
      <c r="A287" s="121"/>
      <c r="B287" s="67"/>
      <c r="C287" s="121"/>
      <c r="D287" s="121"/>
      <c r="E287" s="121"/>
      <c r="F287" s="121"/>
      <c r="G287" s="121"/>
      <c r="H287" s="121"/>
      <c r="I287" s="121"/>
      <c r="J287" s="121"/>
      <c r="K287" s="123"/>
      <c r="L287" s="123"/>
      <c r="M287" s="121"/>
      <c r="N287" s="121"/>
      <c r="O287" s="121"/>
      <c r="P287" s="121"/>
      <c r="Q287" s="121"/>
      <c r="R287" s="121"/>
      <c r="S287" s="123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</row>
    <row r="288" spans="1:209" s="125" customFormat="1">
      <c r="A288" s="121"/>
      <c r="B288" s="67"/>
      <c r="C288" s="121"/>
      <c r="D288" s="121"/>
      <c r="E288" s="121"/>
      <c r="F288" s="121"/>
      <c r="G288" s="121"/>
      <c r="H288" s="121"/>
      <c r="I288" s="121"/>
      <c r="J288" s="121"/>
      <c r="K288" s="123"/>
      <c r="L288" s="123"/>
      <c r="M288" s="121"/>
      <c r="N288" s="121"/>
      <c r="O288" s="121"/>
      <c r="P288" s="121"/>
      <c r="Q288" s="121"/>
      <c r="R288" s="121"/>
      <c r="S288" s="123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</row>
    <row r="289" spans="1:209" s="125" customFormat="1">
      <c r="A289" s="121"/>
      <c r="B289" s="67"/>
      <c r="C289" s="121"/>
      <c r="D289" s="121"/>
      <c r="E289" s="121"/>
      <c r="F289" s="121"/>
      <c r="G289" s="121"/>
      <c r="H289" s="121"/>
      <c r="I289" s="121"/>
      <c r="J289" s="121"/>
      <c r="K289" s="123"/>
      <c r="L289" s="123"/>
      <c r="M289" s="121"/>
      <c r="N289" s="121"/>
      <c r="O289" s="121"/>
      <c r="P289" s="121"/>
      <c r="Q289" s="121"/>
      <c r="R289" s="121"/>
      <c r="S289" s="123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</row>
    <row r="290" spans="1:209" s="125" customFormat="1">
      <c r="A290" s="121"/>
      <c r="B290" s="67"/>
      <c r="C290" s="121"/>
      <c r="D290" s="121"/>
      <c r="E290" s="121"/>
      <c r="F290" s="121"/>
      <c r="G290" s="121"/>
      <c r="H290" s="121"/>
      <c r="I290" s="121"/>
      <c r="J290" s="121"/>
      <c r="K290" s="123"/>
      <c r="L290" s="123"/>
      <c r="M290" s="121"/>
      <c r="N290" s="121"/>
      <c r="O290" s="121"/>
      <c r="P290" s="121"/>
      <c r="Q290" s="121"/>
      <c r="R290" s="121"/>
      <c r="S290" s="123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</row>
    <row r="291" spans="1:209" s="125" customFormat="1">
      <c r="A291" s="121"/>
      <c r="B291" s="67"/>
      <c r="C291" s="121"/>
      <c r="D291" s="121"/>
      <c r="E291" s="121"/>
      <c r="F291" s="121"/>
      <c r="G291" s="121"/>
      <c r="H291" s="121"/>
      <c r="I291" s="121"/>
      <c r="J291" s="121"/>
      <c r="K291" s="123"/>
      <c r="L291" s="123"/>
      <c r="M291" s="121"/>
      <c r="N291" s="121"/>
      <c r="O291" s="121"/>
      <c r="P291" s="121"/>
      <c r="Q291" s="121"/>
      <c r="R291" s="121"/>
      <c r="S291" s="123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</row>
    <row r="292" spans="1:209" s="125" customFormat="1">
      <c r="A292" s="121"/>
      <c r="B292" s="67"/>
      <c r="C292" s="121"/>
      <c r="D292" s="121"/>
      <c r="E292" s="121"/>
      <c r="F292" s="121"/>
      <c r="G292" s="121"/>
      <c r="H292" s="121"/>
      <c r="I292" s="121"/>
      <c r="J292" s="121"/>
      <c r="K292" s="123"/>
      <c r="L292" s="123"/>
      <c r="M292" s="121"/>
      <c r="N292" s="121"/>
      <c r="O292" s="121"/>
      <c r="P292" s="121"/>
      <c r="Q292" s="121"/>
      <c r="R292" s="121"/>
      <c r="S292" s="123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</row>
    <row r="293" spans="1:209" s="125" customFormat="1">
      <c r="A293" s="121"/>
      <c r="B293" s="67"/>
      <c r="C293" s="121"/>
      <c r="D293" s="121"/>
      <c r="E293" s="121"/>
      <c r="F293" s="121"/>
      <c r="G293" s="121"/>
      <c r="H293" s="121"/>
      <c r="I293" s="121"/>
      <c r="J293" s="121"/>
      <c r="K293" s="123"/>
      <c r="L293" s="123"/>
      <c r="M293" s="121"/>
      <c r="N293" s="121"/>
      <c r="O293" s="121"/>
      <c r="P293" s="121"/>
      <c r="Q293" s="121"/>
      <c r="R293" s="121"/>
      <c r="S293" s="123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</row>
    <row r="294" spans="1:209" s="125" customFormat="1">
      <c r="A294" s="121"/>
      <c r="B294" s="67"/>
      <c r="C294" s="121"/>
      <c r="D294" s="121"/>
      <c r="E294" s="121"/>
      <c r="F294" s="121"/>
      <c r="G294" s="121"/>
      <c r="H294" s="121"/>
      <c r="I294" s="121"/>
      <c r="J294" s="121"/>
      <c r="K294" s="123"/>
      <c r="L294" s="123"/>
      <c r="M294" s="121"/>
      <c r="N294" s="121"/>
      <c r="O294" s="121"/>
      <c r="P294" s="121"/>
      <c r="Q294" s="121"/>
      <c r="R294" s="121"/>
      <c r="S294" s="123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</row>
    <row r="295" spans="1:209" s="125" customFormat="1">
      <c r="A295" s="121"/>
      <c r="B295" s="67"/>
      <c r="C295" s="121"/>
      <c r="D295" s="121"/>
      <c r="E295" s="121"/>
      <c r="F295" s="121"/>
      <c r="G295" s="121"/>
      <c r="H295" s="121"/>
      <c r="I295" s="121"/>
      <c r="J295" s="121"/>
      <c r="K295" s="123"/>
      <c r="L295" s="123"/>
      <c r="M295" s="121"/>
      <c r="N295" s="121"/>
      <c r="O295" s="121"/>
      <c r="P295" s="121"/>
      <c r="Q295" s="121"/>
      <c r="R295" s="121"/>
      <c r="S295" s="123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</row>
    <row r="296" spans="1:209" s="125" customFormat="1">
      <c r="A296" s="121"/>
      <c r="B296" s="67"/>
      <c r="C296" s="121"/>
      <c r="D296" s="121"/>
      <c r="E296" s="121"/>
      <c r="F296" s="121"/>
      <c r="G296" s="121"/>
      <c r="H296" s="121"/>
      <c r="I296" s="121"/>
      <c r="J296" s="121"/>
      <c r="K296" s="123"/>
      <c r="L296" s="123"/>
      <c r="M296" s="121"/>
      <c r="N296" s="121"/>
      <c r="O296" s="121"/>
      <c r="P296" s="121"/>
      <c r="Q296" s="121"/>
      <c r="R296" s="121"/>
      <c r="S296" s="123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</row>
    <row r="297" spans="1:209" s="125" customFormat="1">
      <c r="A297" s="121"/>
      <c r="B297" s="67"/>
      <c r="C297" s="121"/>
      <c r="D297" s="121"/>
      <c r="E297" s="121"/>
      <c r="F297" s="121"/>
      <c r="G297" s="121"/>
      <c r="H297" s="121"/>
      <c r="I297" s="121"/>
      <c r="J297" s="121"/>
      <c r="K297" s="123"/>
      <c r="L297" s="123"/>
      <c r="M297" s="121"/>
      <c r="N297" s="121"/>
      <c r="O297" s="121"/>
      <c r="P297" s="121"/>
      <c r="Q297" s="121"/>
      <c r="R297" s="121"/>
      <c r="S297" s="123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</row>
    <row r="298" spans="1:209" s="125" customFormat="1">
      <c r="A298" s="121"/>
      <c r="B298" s="67"/>
      <c r="C298" s="121"/>
      <c r="D298" s="121"/>
      <c r="E298" s="121"/>
      <c r="F298" s="121"/>
      <c r="G298" s="121"/>
      <c r="H298" s="121"/>
      <c r="I298" s="121"/>
      <c r="J298" s="121"/>
      <c r="K298" s="123"/>
      <c r="L298" s="123"/>
      <c r="M298" s="121"/>
      <c r="N298" s="121"/>
      <c r="O298" s="121"/>
      <c r="P298" s="121"/>
      <c r="Q298" s="121"/>
      <c r="R298" s="121"/>
      <c r="S298" s="123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</row>
    <row r="299" spans="1:209" s="125" customFormat="1">
      <c r="A299" s="121"/>
      <c r="B299" s="67"/>
      <c r="C299" s="121"/>
      <c r="D299" s="121"/>
      <c r="E299" s="121"/>
      <c r="F299" s="121"/>
      <c r="G299" s="121"/>
      <c r="H299" s="121"/>
      <c r="I299" s="121"/>
      <c r="J299" s="121"/>
      <c r="K299" s="123"/>
      <c r="L299" s="123"/>
      <c r="M299" s="121"/>
      <c r="N299" s="121"/>
      <c r="O299" s="121"/>
      <c r="P299" s="121"/>
      <c r="Q299" s="121"/>
      <c r="R299" s="121"/>
      <c r="S299" s="123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</row>
    <row r="300" spans="1:209" s="125" customFormat="1">
      <c r="A300" s="121"/>
      <c r="B300" s="67"/>
      <c r="C300" s="121"/>
      <c r="D300" s="121"/>
      <c r="E300" s="121"/>
      <c r="F300" s="121"/>
      <c r="G300" s="121"/>
      <c r="H300" s="121"/>
      <c r="I300" s="121"/>
      <c r="J300" s="121"/>
      <c r="K300" s="123"/>
      <c r="L300" s="123"/>
      <c r="M300" s="121"/>
      <c r="N300" s="121"/>
      <c r="O300" s="121"/>
      <c r="P300" s="121"/>
      <c r="Q300" s="121"/>
      <c r="R300" s="121"/>
      <c r="S300" s="123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</row>
    <row r="301" spans="1:209" s="125" customFormat="1">
      <c r="A301" s="121"/>
      <c r="B301" s="67"/>
      <c r="C301" s="121"/>
      <c r="D301" s="121"/>
      <c r="E301" s="121"/>
      <c r="F301" s="121"/>
      <c r="G301" s="121"/>
      <c r="H301" s="121"/>
      <c r="I301" s="121"/>
      <c r="J301" s="121"/>
      <c r="K301" s="123"/>
      <c r="L301" s="123"/>
      <c r="M301" s="121"/>
      <c r="N301" s="121"/>
      <c r="O301" s="121"/>
      <c r="P301" s="121"/>
      <c r="Q301" s="121"/>
      <c r="R301" s="121"/>
      <c r="S301" s="123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</row>
    <row r="302" spans="1:209" s="125" customFormat="1">
      <c r="A302" s="121"/>
      <c r="B302" s="67"/>
      <c r="C302" s="121"/>
      <c r="D302" s="121"/>
      <c r="E302" s="121"/>
      <c r="F302" s="121"/>
      <c r="G302" s="121"/>
      <c r="H302" s="121"/>
      <c r="I302" s="121"/>
      <c r="J302" s="121"/>
      <c r="K302" s="123"/>
      <c r="L302" s="123"/>
      <c r="M302" s="121"/>
      <c r="N302" s="121"/>
      <c r="O302" s="121"/>
      <c r="P302" s="121"/>
      <c r="Q302" s="121"/>
      <c r="R302" s="121"/>
      <c r="S302" s="123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</row>
    <row r="303" spans="1:209" s="125" customFormat="1">
      <c r="A303" s="121"/>
      <c r="B303" s="67"/>
      <c r="C303" s="121"/>
      <c r="D303" s="121"/>
      <c r="E303" s="121"/>
      <c r="F303" s="121"/>
      <c r="G303" s="121"/>
      <c r="H303" s="121"/>
      <c r="I303" s="121"/>
      <c r="J303" s="121"/>
      <c r="K303" s="123"/>
      <c r="L303" s="123"/>
      <c r="M303" s="121"/>
      <c r="N303" s="121"/>
      <c r="O303" s="121"/>
      <c r="P303" s="121"/>
      <c r="Q303" s="121"/>
      <c r="R303" s="121"/>
      <c r="S303" s="123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</row>
    <row r="304" spans="1:209" s="125" customFormat="1">
      <c r="A304" s="121"/>
      <c r="B304" s="67"/>
      <c r="C304" s="121"/>
      <c r="D304" s="121"/>
      <c r="E304" s="121"/>
      <c r="F304" s="121"/>
      <c r="G304" s="121"/>
      <c r="H304" s="121"/>
      <c r="I304" s="121"/>
      <c r="J304" s="121"/>
      <c r="K304" s="123"/>
      <c r="L304" s="123"/>
      <c r="M304" s="121"/>
      <c r="N304" s="121"/>
      <c r="O304" s="121"/>
      <c r="P304" s="121"/>
      <c r="Q304" s="121"/>
      <c r="R304" s="121"/>
      <c r="S304" s="123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</row>
    <row r="305" spans="1:209" s="125" customFormat="1">
      <c r="A305" s="121"/>
      <c r="B305" s="67"/>
      <c r="C305" s="121"/>
      <c r="D305" s="121"/>
      <c r="E305" s="121"/>
      <c r="F305" s="121"/>
      <c r="G305" s="121"/>
      <c r="H305" s="121"/>
      <c r="I305" s="121"/>
      <c r="J305" s="121"/>
      <c r="K305" s="123"/>
      <c r="L305" s="123"/>
      <c r="M305" s="121"/>
      <c r="N305" s="121"/>
      <c r="O305" s="121"/>
      <c r="P305" s="121"/>
      <c r="Q305" s="121"/>
      <c r="R305" s="121"/>
      <c r="S305" s="123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</row>
    <row r="306" spans="1:209" s="125" customFormat="1">
      <c r="A306" s="121"/>
      <c r="B306" s="67"/>
      <c r="C306" s="121"/>
      <c r="D306" s="121"/>
      <c r="E306" s="121"/>
      <c r="F306" s="121"/>
      <c r="G306" s="121"/>
      <c r="H306" s="121"/>
      <c r="I306" s="121"/>
      <c r="J306" s="121"/>
      <c r="K306" s="123"/>
      <c r="L306" s="123"/>
      <c r="M306" s="121"/>
      <c r="N306" s="121"/>
      <c r="O306" s="121"/>
      <c r="P306" s="121"/>
      <c r="Q306" s="121"/>
      <c r="R306" s="121"/>
      <c r="S306" s="123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</row>
    <row r="307" spans="1:209" s="125" customFormat="1">
      <c r="A307" s="121"/>
      <c r="B307" s="67"/>
      <c r="C307" s="121"/>
      <c r="D307" s="121"/>
      <c r="E307" s="121"/>
      <c r="F307" s="121"/>
      <c r="G307" s="121"/>
      <c r="H307" s="121"/>
      <c r="I307" s="121"/>
      <c r="J307" s="121"/>
      <c r="K307" s="123"/>
      <c r="L307" s="123"/>
      <c r="M307" s="121"/>
      <c r="N307" s="121"/>
      <c r="O307" s="121"/>
      <c r="P307" s="121"/>
      <c r="Q307" s="121"/>
      <c r="R307" s="121"/>
      <c r="S307" s="123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</row>
    <row r="308" spans="1:209" s="125" customFormat="1">
      <c r="A308" s="121"/>
      <c r="B308" s="67"/>
      <c r="C308" s="121"/>
      <c r="D308" s="121"/>
      <c r="E308" s="121"/>
      <c r="F308" s="121"/>
      <c r="G308" s="121"/>
      <c r="H308" s="121"/>
      <c r="I308" s="121"/>
      <c r="J308" s="121"/>
      <c r="K308" s="123"/>
      <c r="L308" s="123"/>
      <c r="M308" s="121"/>
      <c r="N308" s="121"/>
      <c r="O308" s="121"/>
      <c r="P308" s="121"/>
      <c r="Q308" s="121"/>
      <c r="R308" s="121"/>
      <c r="S308" s="123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</row>
    <row r="309" spans="1:209" s="125" customFormat="1">
      <c r="A309" s="121"/>
      <c r="B309" s="67"/>
      <c r="C309" s="121"/>
      <c r="D309" s="121"/>
      <c r="E309" s="121"/>
      <c r="F309" s="121"/>
      <c r="G309" s="121"/>
      <c r="H309" s="121"/>
      <c r="I309" s="121"/>
      <c r="J309" s="121"/>
      <c r="K309" s="123"/>
      <c r="L309" s="123"/>
      <c r="M309" s="121"/>
      <c r="N309" s="121"/>
      <c r="O309" s="121"/>
      <c r="P309" s="121"/>
      <c r="Q309" s="121"/>
      <c r="R309" s="121"/>
      <c r="S309" s="123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</row>
    <row r="310" spans="1:209" s="125" customFormat="1">
      <c r="A310" s="121"/>
      <c r="B310" s="67"/>
      <c r="C310" s="121"/>
      <c r="D310" s="121"/>
      <c r="E310" s="121"/>
      <c r="F310" s="121"/>
      <c r="G310" s="121"/>
      <c r="H310" s="121"/>
      <c r="I310" s="121"/>
      <c r="J310" s="121"/>
      <c r="K310" s="123"/>
      <c r="L310" s="123"/>
      <c r="M310" s="121"/>
      <c r="N310" s="121"/>
      <c r="O310" s="121"/>
      <c r="P310" s="121"/>
      <c r="Q310" s="121"/>
      <c r="R310" s="121"/>
      <c r="S310" s="123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</row>
    <row r="311" spans="1:209" s="125" customFormat="1">
      <c r="A311" s="121"/>
      <c r="B311" s="67"/>
      <c r="C311" s="121"/>
      <c r="D311" s="121"/>
      <c r="E311" s="121"/>
      <c r="F311" s="121"/>
      <c r="G311" s="121"/>
      <c r="H311" s="121"/>
      <c r="I311" s="121"/>
      <c r="J311" s="121"/>
      <c r="K311" s="123"/>
      <c r="L311" s="123"/>
      <c r="M311" s="121"/>
      <c r="N311" s="121"/>
      <c r="O311" s="121"/>
      <c r="P311" s="121"/>
      <c r="Q311" s="121"/>
      <c r="R311" s="121"/>
      <c r="S311" s="123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</row>
    <row r="312" spans="1:209" s="125" customFormat="1">
      <c r="A312" s="121"/>
      <c r="B312" s="67"/>
      <c r="C312" s="121"/>
      <c r="D312" s="121"/>
      <c r="E312" s="121"/>
      <c r="F312" s="121"/>
      <c r="G312" s="121"/>
      <c r="H312" s="121"/>
      <c r="I312" s="121"/>
      <c r="J312" s="121"/>
      <c r="K312" s="123"/>
      <c r="L312" s="123"/>
      <c r="M312" s="121"/>
      <c r="N312" s="121"/>
      <c r="O312" s="121"/>
      <c r="P312" s="121"/>
      <c r="Q312" s="121"/>
      <c r="R312" s="121"/>
      <c r="S312" s="123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</row>
    <row r="313" spans="1:209" s="125" customFormat="1">
      <c r="A313" s="121"/>
      <c r="B313" s="67"/>
      <c r="C313" s="121"/>
      <c r="D313" s="121"/>
      <c r="E313" s="121"/>
      <c r="F313" s="121"/>
      <c r="G313" s="121"/>
      <c r="H313" s="121"/>
      <c r="I313" s="121"/>
      <c r="J313" s="121"/>
      <c r="K313" s="123"/>
      <c r="L313" s="123"/>
      <c r="M313" s="121"/>
      <c r="N313" s="121"/>
      <c r="O313" s="121"/>
      <c r="P313" s="121"/>
      <c r="Q313" s="121"/>
      <c r="R313" s="121"/>
      <c r="S313" s="123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</row>
    <row r="314" spans="1:209" s="125" customFormat="1">
      <c r="A314" s="121"/>
      <c r="B314" s="67"/>
      <c r="C314" s="121"/>
      <c r="D314" s="121"/>
      <c r="E314" s="121"/>
      <c r="F314" s="121"/>
      <c r="G314" s="121"/>
      <c r="H314" s="121"/>
      <c r="I314" s="121"/>
      <c r="J314" s="121"/>
      <c r="K314" s="123"/>
      <c r="L314" s="123"/>
      <c r="M314" s="121"/>
      <c r="N314" s="121"/>
      <c r="O314" s="121"/>
      <c r="P314" s="121"/>
      <c r="Q314" s="121"/>
      <c r="R314" s="121"/>
      <c r="S314" s="123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</row>
    <row r="315" spans="1:209" s="125" customFormat="1">
      <c r="A315" s="121"/>
      <c r="B315" s="67"/>
      <c r="C315" s="121"/>
      <c r="D315" s="121"/>
      <c r="E315" s="121"/>
      <c r="F315" s="121"/>
      <c r="G315" s="121"/>
      <c r="H315" s="121"/>
      <c r="I315" s="121"/>
      <c r="J315" s="121"/>
      <c r="K315" s="123"/>
      <c r="L315" s="123"/>
      <c r="M315" s="121"/>
      <c r="N315" s="121"/>
      <c r="O315" s="121"/>
      <c r="P315" s="121"/>
      <c r="Q315" s="121"/>
      <c r="R315" s="121"/>
      <c r="S315" s="123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</row>
    <row r="316" spans="1:209" s="125" customFormat="1">
      <c r="A316" s="121"/>
      <c r="B316" s="67"/>
      <c r="C316" s="121"/>
      <c r="D316" s="121"/>
      <c r="E316" s="121"/>
      <c r="F316" s="121"/>
      <c r="G316" s="121"/>
      <c r="H316" s="121"/>
      <c r="I316" s="121"/>
      <c r="J316" s="121"/>
      <c r="K316" s="123"/>
      <c r="L316" s="123"/>
      <c r="M316" s="121"/>
      <c r="N316" s="121"/>
      <c r="O316" s="121"/>
      <c r="P316" s="121"/>
      <c r="Q316" s="121"/>
      <c r="R316" s="121"/>
      <c r="S316" s="123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</row>
    <row r="317" spans="1:209" s="125" customFormat="1">
      <c r="A317" s="121"/>
      <c r="B317" s="67"/>
      <c r="C317" s="121"/>
      <c r="D317" s="121"/>
      <c r="E317" s="121"/>
      <c r="F317" s="121"/>
      <c r="G317" s="121"/>
      <c r="H317" s="121"/>
      <c r="I317" s="121"/>
      <c r="J317" s="121"/>
      <c r="K317" s="123"/>
      <c r="L317" s="123"/>
      <c r="M317" s="121"/>
      <c r="N317" s="121"/>
      <c r="O317" s="121"/>
      <c r="P317" s="121"/>
      <c r="Q317" s="121"/>
      <c r="R317" s="121"/>
      <c r="S317" s="123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</row>
    <row r="318" spans="1:209" s="125" customFormat="1">
      <c r="A318" s="121"/>
      <c r="B318" s="67"/>
      <c r="C318" s="121"/>
      <c r="D318" s="121"/>
      <c r="E318" s="121"/>
      <c r="F318" s="121"/>
      <c r="G318" s="121"/>
      <c r="H318" s="121"/>
      <c r="I318" s="121"/>
      <c r="J318" s="121"/>
      <c r="K318" s="123"/>
      <c r="L318" s="123"/>
      <c r="M318" s="121"/>
      <c r="N318" s="121"/>
      <c r="O318" s="121"/>
      <c r="P318" s="121"/>
      <c r="Q318" s="121"/>
      <c r="R318" s="121"/>
      <c r="S318" s="123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</row>
    <row r="319" spans="1:209" s="125" customFormat="1">
      <c r="A319" s="121"/>
      <c r="B319" s="67"/>
      <c r="C319" s="121"/>
      <c r="D319" s="121"/>
      <c r="E319" s="121"/>
      <c r="F319" s="121"/>
      <c r="G319" s="121"/>
      <c r="H319" s="121"/>
      <c r="I319" s="121"/>
      <c r="J319" s="121"/>
      <c r="K319" s="123"/>
      <c r="L319" s="123"/>
      <c r="M319" s="121"/>
      <c r="N319" s="121"/>
      <c r="O319" s="121"/>
      <c r="P319" s="121"/>
      <c r="Q319" s="121"/>
      <c r="R319" s="121"/>
      <c r="S319" s="123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</row>
    <row r="320" spans="1:209" s="125" customFormat="1">
      <c r="A320" s="121"/>
      <c r="B320" s="67"/>
      <c r="C320" s="121"/>
      <c r="D320" s="121"/>
      <c r="E320" s="121"/>
      <c r="F320" s="121"/>
      <c r="G320" s="121"/>
      <c r="H320" s="121"/>
      <c r="I320" s="121"/>
      <c r="J320" s="121"/>
      <c r="K320" s="123"/>
      <c r="L320" s="123"/>
      <c r="M320" s="121"/>
      <c r="N320" s="121"/>
      <c r="O320" s="121"/>
      <c r="P320" s="121"/>
      <c r="Q320" s="121"/>
      <c r="R320" s="121"/>
      <c r="S320" s="123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</row>
    <row r="321" spans="1:209" s="125" customFormat="1">
      <c r="A321" s="121"/>
      <c r="B321" s="67"/>
      <c r="C321" s="121"/>
      <c r="D321" s="121"/>
      <c r="E321" s="121"/>
      <c r="F321" s="121"/>
      <c r="G321" s="121"/>
      <c r="H321" s="121"/>
      <c r="I321" s="121"/>
      <c r="J321" s="121"/>
      <c r="K321" s="123"/>
      <c r="L321" s="123"/>
      <c r="M321" s="121"/>
      <c r="N321" s="121"/>
      <c r="O321" s="121"/>
      <c r="P321" s="121"/>
      <c r="Q321" s="121"/>
      <c r="R321" s="121"/>
      <c r="S321" s="123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</row>
    <row r="322" spans="1:209" s="125" customFormat="1">
      <c r="A322" s="121"/>
      <c r="B322" s="67"/>
      <c r="C322" s="121"/>
      <c r="D322" s="121"/>
      <c r="E322" s="121"/>
      <c r="F322" s="121"/>
      <c r="G322" s="121"/>
      <c r="H322" s="121"/>
      <c r="I322" s="121"/>
      <c r="J322" s="121"/>
      <c r="K322" s="123"/>
      <c r="L322" s="123"/>
      <c r="M322" s="121"/>
      <c r="N322" s="121"/>
      <c r="O322" s="121"/>
      <c r="P322" s="121"/>
      <c r="Q322" s="121"/>
      <c r="R322" s="121"/>
      <c r="S322" s="123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</row>
    <row r="323" spans="1:209" s="125" customFormat="1">
      <c r="A323" s="121"/>
      <c r="B323" s="67"/>
      <c r="C323" s="121"/>
      <c r="D323" s="121"/>
      <c r="E323" s="121"/>
      <c r="F323" s="121"/>
      <c r="G323" s="121"/>
      <c r="H323" s="121"/>
      <c r="I323" s="121"/>
      <c r="J323" s="121"/>
      <c r="K323" s="123"/>
      <c r="L323" s="123"/>
      <c r="M323" s="121"/>
      <c r="N323" s="121"/>
      <c r="O323" s="121"/>
      <c r="P323" s="121"/>
      <c r="Q323" s="121"/>
      <c r="R323" s="121"/>
      <c r="S323" s="123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</row>
    <row r="324" spans="1:209" s="125" customFormat="1">
      <c r="A324" s="121"/>
      <c r="B324" s="67"/>
      <c r="C324" s="121"/>
      <c r="D324" s="121"/>
      <c r="E324" s="121"/>
      <c r="F324" s="121"/>
      <c r="G324" s="121"/>
      <c r="H324" s="121"/>
      <c r="I324" s="121"/>
      <c r="J324" s="121"/>
      <c r="K324" s="123"/>
      <c r="L324" s="123"/>
      <c r="M324" s="121"/>
      <c r="N324" s="121"/>
      <c r="O324" s="121"/>
      <c r="P324" s="121"/>
      <c r="Q324" s="121"/>
      <c r="R324" s="121"/>
      <c r="S324" s="123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</row>
    <row r="325" spans="1:209" s="125" customFormat="1">
      <c r="A325" s="121"/>
      <c r="B325" s="67"/>
      <c r="C325" s="121"/>
      <c r="D325" s="121"/>
      <c r="E325" s="121"/>
      <c r="F325" s="121"/>
      <c r="G325" s="121"/>
      <c r="H325" s="121"/>
      <c r="I325" s="121"/>
      <c r="J325" s="121"/>
      <c r="K325" s="123"/>
      <c r="L325" s="123"/>
      <c r="M325" s="121"/>
      <c r="N325" s="121"/>
      <c r="O325" s="121"/>
      <c r="P325" s="121"/>
      <c r="Q325" s="121"/>
      <c r="R325" s="121"/>
      <c r="S325" s="123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</row>
    <row r="326" spans="1:209" s="125" customFormat="1">
      <c r="A326" s="121"/>
      <c r="B326" s="67"/>
      <c r="C326" s="121"/>
      <c r="D326" s="121"/>
      <c r="E326" s="121"/>
      <c r="F326" s="121"/>
      <c r="G326" s="121"/>
      <c r="H326" s="121"/>
      <c r="I326" s="121"/>
      <c r="J326" s="121"/>
      <c r="K326" s="123"/>
      <c r="L326" s="123"/>
      <c r="M326" s="121"/>
      <c r="N326" s="121"/>
      <c r="O326" s="121"/>
      <c r="P326" s="121"/>
      <c r="Q326" s="121"/>
      <c r="R326" s="121"/>
      <c r="S326" s="123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</row>
    <row r="327" spans="1:209" s="125" customFormat="1">
      <c r="A327" s="121"/>
      <c r="B327" s="67"/>
      <c r="C327" s="121"/>
      <c r="D327" s="121"/>
      <c r="E327" s="121"/>
      <c r="F327" s="121"/>
      <c r="G327" s="121"/>
      <c r="H327" s="121"/>
      <c r="I327" s="121"/>
      <c r="J327" s="121"/>
      <c r="K327" s="123"/>
      <c r="L327" s="123"/>
      <c r="M327" s="121"/>
      <c r="N327" s="121"/>
      <c r="O327" s="121"/>
      <c r="P327" s="121"/>
      <c r="Q327" s="121"/>
      <c r="R327" s="121"/>
      <c r="S327" s="123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</row>
    <row r="328" spans="1:209" s="125" customFormat="1">
      <c r="A328" s="121"/>
      <c r="B328" s="67"/>
      <c r="C328" s="121"/>
      <c r="D328" s="121"/>
      <c r="E328" s="121"/>
      <c r="F328" s="121"/>
      <c r="G328" s="121"/>
      <c r="H328" s="121"/>
      <c r="I328" s="121"/>
      <c r="J328" s="121"/>
      <c r="K328" s="123"/>
      <c r="L328" s="123"/>
      <c r="M328" s="121"/>
      <c r="N328" s="121"/>
      <c r="O328" s="121"/>
      <c r="P328" s="121"/>
      <c r="Q328" s="121"/>
      <c r="R328" s="121"/>
      <c r="S328" s="123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</row>
    <row r="329" spans="1:209" s="125" customFormat="1">
      <c r="A329" s="121"/>
      <c r="B329" s="67"/>
      <c r="C329" s="121"/>
      <c r="D329" s="121"/>
      <c r="E329" s="121"/>
      <c r="F329" s="121"/>
      <c r="G329" s="121"/>
      <c r="H329" s="121"/>
      <c r="I329" s="121"/>
      <c r="J329" s="121"/>
      <c r="K329" s="123"/>
      <c r="L329" s="123"/>
      <c r="M329" s="121"/>
      <c r="N329" s="121"/>
      <c r="O329" s="121"/>
      <c r="P329" s="121"/>
      <c r="Q329" s="121"/>
      <c r="R329" s="121"/>
      <c r="S329" s="123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</row>
    <row r="330" spans="1:209" s="125" customFormat="1">
      <c r="A330" s="121"/>
      <c r="B330" s="67"/>
      <c r="C330" s="121"/>
      <c r="D330" s="121"/>
      <c r="E330" s="121"/>
      <c r="F330" s="121"/>
      <c r="G330" s="121"/>
      <c r="H330" s="121"/>
      <c r="I330" s="121"/>
      <c r="J330" s="121"/>
      <c r="K330" s="123"/>
      <c r="L330" s="123"/>
      <c r="M330" s="121"/>
      <c r="N330" s="121"/>
      <c r="O330" s="121"/>
      <c r="P330" s="121"/>
      <c r="Q330" s="121"/>
      <c r="R330" s="121"/>
      <c r="S330" s="123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</row>
    <row r="331" spans="1:209" s="125" customFormat="1">
      <c r="A331" s="121"/>
      <c r="B331" s="67"/>
      <c r="C331" s="121"/>
      <c r="D331" s="121"/>
      <c r="E331" s="121"/>
      <c r="F331" s="121"/>
      <c r="G331" s="121"/>
      <c r="H331" s="121"/>
      <c r="I331" s="121"/>
      <c r="J331" s="121"/>
      <c r="K331" s="123"/>
      <c r="L331" s="123"/>
      <c r="M331" s="121"/>
      <c r="N331" s="121"/>
      <c r="O331" s="121"/>
      <c r="P331" s="121"/>
      <c r="Q331" s="121"/>
      <c r="R331" s="121"/>
      <c r="S331" s="123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  <c r="EK331" s="87"/>
      <c r="EL331" s="87"/>
      <c r="EM331" s="87"/>
      <c r="EN331" s="87"/>
      <c r="EO331" s="87"/>
      <c r="EP331" s="87"/>
      <c r="EQ331" s="87"/>
      <c r="ER331" s="87"/>
      <c r="ES331" s="87"/>
      <c r="ET331" s="87"/>
      <c r="EU331" s="87"/>
      <c r="EV331" s="87"/>
      <c r="EW331" s="87"/>
      <c r="EX331" s="87"/>
      <c r="EY331" s="87"/>
      <c r="EZ331" s="87"/>
      <c r="FA331" s="87"/>
      <c r="FB331" s="87"/>
      <c r="FC331" s="87"/>
      <c r="FD331" s="87"/>
      <c r="FE331" s="87"/>
      <c r="FF331" s="87"/>
      <c r="FG331" s="87"/>
      <c r="FH331" s="87"/>
      <c r="FI331" s="87"/>
      <c r="FJ331" s="87"/>
      <c r="FK331" s="87"/>
      <c r="FL331" s="87"/>
      <c r="FM331" s="87"/>
      <c r="FN331" s="87"/>
      <c r="FO331" s="87"/>
      <c r="FP331" s="87"/>
      <c r="FQ331" s="87"/>
      <c r="FR331" s="87"/>
      <c r="FS331" s="87"/>
      <c r="FT331" s="87"/>
      <c r="FU331" s="87"/>
      <c r="FV331" s="87"/>
      <c r="FW331" s="87"/>
      <c r="FX331" s="87"/>
      <c r="FY331" s="87"/>
      <c r="FZ331" s="87"/>
      <c r="GA331" s="87"/>
      <c r="GB331" s="87"/>
      <c r="GC331" s="87"/>
      <c r="GD331" s="87"/>
      <c r="GE331" s="87"/>
      <c r="GF331" s="87"/>
      <c r="GG331" s="87"/>
      <c r="GH331" s="87"/>
      <c r="GI331" s="87"/>
      <c r="GJ331" s="87"/>
      <c r="GK331" s="87"/>
      <c r="GL331" s="87"/>
      <c r="GM331" s="87"/>
      <c r="GN331" s="87"/>
      <c r="GO331" s="87"/>
      <c r="GP331" s="87"/>
      <c r="GQ331" s="87"/>
      <c r="GR331" s="87"/>
      <c r="GS331" s="87"/>
      <c r="GT331" s="87"/>
      <c r="GU331" s="87"/>
      <c r="GV331" s="87"/>
      <c r="GW331" s="87"/>
      <c r="GX331" s="87"/>
      <c r="GY331" s="87"/>
      <c r="GZ331" s="87"/>
      <c r="HA331" s="87"/>
    </row>
    <row r="332" spans="1:209" s="125" customFormat="1">
      <c r="A332" s="121"/>
      <c r="B332" s="67"/>
      <c r="C332" s="121"/>
      <c r="D332" s="121"/>
      <c r="E332" s="121"/>
      <c r="F332" s="121"/>
      <c r="G332" s="121"/>
      <c r="H332" s="121"/>
      <c r="I332" s="121"/>
      <c r="J332" s="121"/>
      <c r="K332" s="123"/>
      <c r="L332" s="123"/>
      <c r="M332" s="121"/>
      <c r="N332" s="121"/>
      <c r="O332" s="121"/>
      <c r="P332" s="121"/>
      <c r="Q332" s="121"/>
      <c r="R332" s="121"/>
      <c r="S332" s="123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  <c r="EK332" s="87"/>
      <c r="EL332" s="87"/>
      <c r="EM332" s="87"/>
      <c r="EN332" s="87"/>
      <c r="EO332" s="87"/>
      <c r="EP332" s="87"/>
      <c r="EQ332" s="87"/>
      <c r="ER332" s="87"/>
      <c r="ES332" s="87"/>
      <c r="ET332" s="87"/>
      <c r="EU332" s="87"/>
      <c r="EV332" s="87"/>
      <c r="EW332" s="87"/>
      <c r="EX332" s="87"/>
      <c r="EY332" s="87"/>
      <c r="EZ332" s="87"/>
      <c r="FA332" s="87"/>
      <c r="FB332" s="87"/>
      <c r="FC332" s="87"/>
      <c r="FD332" s="87"/>
      <c r="FE332" s="87"/>
      <c r="FF332" s="87"/>
      <c r="FG332" s="87"/>
      <c r="FH332" s="87"/>
      <c r="FI332" s="87"/>
      <c r="FJ332" s="87"/>
      <c r="FK332" s="87"/>
      <c r="FL332" s="87"/>
      <c r="FM332" s="87"/>
      <c r="FN332" s="87"/>
      <c r="FO332" s="87"/>
      <c r="FP332" s="87"/>
      <c r="FQ332" s="87"/>
      <c r="FR332" s="87"/>
      <c r="FS332" s="87"/>
      <c r="FT332" s="87"/>
      <c r="FU332" s="87"/>
      <c r="FV332" s="87"/>
      <c r="FW332" s="87"/>
      <c r="FX332" s="87"/>
      <c r="FY332" s="87"/>
      <c r="FZ332" s="87"/>
      <c r="GA332" s="87"/>
      <c r="GB332" s="87"/>
      <c r="GC332" s="87"/>
      <c r="GD332" s="87"/>
      <c r="GE332" s="87"/>
      <c r="GF332" s="87"/>
      <c r="GG332" s="87"/>
      <c r="GH332" s="87"/>
      <c r="GI332" s="87"/>
      <c r="GJ332" s="87"/>
      <c r="GK332" s="87"/>
      <c r="GL332" s="87"/>
      <c r="GM332" s="87"/>
      <c r="GN332" s="87"/>
      <c r="GO332" s="87"/>
      <c r="GP332" s="87"/>
      <c r="GQ332" s="87"/>
      <c r="GR332" s="87"/>
      <c r="GS332" s="87"/>
      <c r="GT332" s="87"/>
      <c r="GU332" s="87"/>
      <c r="GV332" s="87"/>
      <c r="GW332" s="87"/>
      <c r="GX332" s="87"/>
      <c r="GY332" s="87"/>
      <c r="GZ332" s="87"/>
      <c r="HA332" s="87"/>
    </row>
    <row r="333" spans="1:209" s="125" customFormat="1">
      <c r="A333" s="121"/>
      <c r="B333" s="67"/>
      <c r="C333" s="121"/>
      <c r="D333" s="121"/>
      <c r="E333" s="121"/>
      <c r="F333" s="121"/>
      <c r="G333" s="121"/>
      <c r="H333" s="121"/>
      <c r="I333" s="121"/>
      <c r="J333" s="121"/>
      <c r="K333" s="123"/>
      <c r="L333" s="123"/>
      <c r="M333" s="121"/>
      <c r="N333" s="121"/>
      <c r="O333" s="121"/>
      <c r="P333" s="121"/>
      <c r="Q333" s="121"/>
      <c r="R333" s="121"/>
      <c r="S333" s="123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</row>
    <row r="334" spans="1:209" s="125" customFormat="1">
      <c r="A334" s="121"/>
      <c r="B334" s="67"/>
      <c r="C334" s="121"/>
      <c r="D334" s="121"/>
      <c r="E334" s="121"/>
      <c r="F334" s="121"/>
      <c r="G334" s="121"/>
      <c r="H334" s="121"/>
      <c r="I334" s="121"/>
      <c r="J334" s="121"/>
      <c r="K334" s="123"/>
      <c r="L334" s="123"/>
      <c r="M334" s="121"/>
      <c r="N334" s="121"/>
      <c r="O334" s="121"/>
      <c r="P334" s="121"/>
      <c r="Q334" s="121"/>
      <c r="R334" s="121"/>
      <c r="S334" s="123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</row>
    <row r="335" spans="1:209" s="125" customFormat="1">
      <c r="A335" s="121"/>
      <c r="B335" s="67"/>
      <c r="C335" s="121"/>
      <c r="D335" s="121"/>
      <c r="E335" s="121"/>
      <c r="F335" s="121"/>
      <c r="G335" s="121"/>
      <c r="H335" s="121"/>
      <c r="I335" s="121"/>
      <c r="J335" s="121"/>
      <c r="K335" s="123"/>
      <c r="L335" s="123"/>
      <c r="M335" s="121"/>
      <c r="N335" s="121"/>
      <c r="O335" s="121"/>
      <c r="P335" s="121"/>
      <c r="Q335" s="121"/>
      <c r="R335" s="121"/>
      <c r="S335" s="123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</row>
    <row r="336" spans="1:209" s="125" customFormat="1">
      <c r="A336" s="121"/>
      <c r="B336" s="67"/>
      <c r="C336" s="121"/>
      <c r="D336" s="121"/>
      <c r="E336" s="121"/>
      <c r="F336" s="121"/>
      <c r="G336" s="121"/>
      <c r="H336" s="121"/>
      <c r="I336" s="121"/>
      <c r="J336" s="121"/>
      <c r="K336" s="123"/>
      <c r="L336" s="123"/>
      <c r="M336" s="121"/>
      <c r="N336" s="121"/>
      <c r="O336" s="121"/>
      <c r="P336" s="121"/>
      <c r="Q336" s="121"/>
      <c r="R336" s="121"/>
      <c r="S336" s="123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</row>
    <row r="337" spans="1:209" s="125" customFormat="1">
      <c r="A337" s="121"/>
      <c r="B337" s="67"/>
      <c r="C337" s="121"/>
      <c r="D337" s="121"/>
      <c r="E337" s="121"/>
      <c r="F337" s="121"/>
      <c r="G337" s="121"/>
      <c r="H337" s="121"/>
      <c r="I337" s="121"/>
      <c r="J337" s="121"/>
      <c r="K337" s="123"/>
      <c r="L337" s="123"/>
      <c r="M337" s="121"/>
      <c r="N337" s="121"/>
      <c r="O337" s="121"/>
      <c r="P337" s="121"/>
      <c r="Q337" s="121"/>
      <c r="R337" s="121"/>
      <c r="S337" s="123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  <c r="EK337" s="87"/>
      <c r="EL337" s="87"/>
      <c r="EM337" s="87"/>
      <c r="EN337" s="87"/>
      <c r="EO337" s="87"/>
      <c r="EP337" s="87"/>
      <c r="EQ337" s="87"/>
      <c r="ER337" s="87"/>
      <c r="ES337" s="87"/>
      <c r="ET337" s="87"/>
      <c r="EU337" s="87"/>
      <c r="EV337" s="87"/>
      <c r="EW337" s="87"/>
      <c r="EX337" s="87"/>
      <c r="EY337" s="87"/>
      <c r="EZ337" s="87"/>
      <c r="FA337" s="87"/>
      <c r="FB337" s="87"/>
      <c r="FC337" s="87"/>
      <c r="FD337" s="87"/>
      <c r="FE337" s="87"/>
      <c r="FF337" s="87"/>
      <c r="FG337" s="87"/>
      <c r="FH337" s="87"/>
      <c r="FI337" s="87"/>
      <c r="FJ337" s="87"/>
      <c r="FK337" s="87"/>
      <c r="FL337" s="87"/>
      <c r="FM337" s="87"/>
      <c r="FN337" s="87"/>
      <c r="FO337" s="87"/>
      <c r="FP337" s="87"/>
      <c r="FQ337" s="87"/>
      <c r="FR337" s="87"/>
      <c r="FS337" s="87"/>
      <c r="FT337" s="87"/>
      <c r="FU337" s="87"/>
      <c r="FV337" s="87"/>
      <c r="FW337" s="87"/>
      <c r="FX337" s="87"/>
      <c r="FY337" s="87"/>
      <c r="FZ337" s="87"/>
      <c r="GA337" s="87"/>
      <c r="GB337" s="87"/>
      <c r="GC337" s="87"/>
      <c r="GD337" s="87"/>
      <c r="GE337" s="87"/>
      <c r="GF337" s="87"/>
      <c r="GG337" s="87"/>
      <c r="GH337" s="87"/>
      <c r="GI337" s="87"/>
      <c r="GJ337" s="87"/>
      <c r="GK337" s="87"/>
      <c r="GL337" s="87"/>
      <c r="GM337" s="87"/>
      <c r="GN337" s="87"/>
      <c r="GO337" s="87"/>
      <c r="GP337" s="87"/>
      <c r="GQ337" s="87"/>
      <c r="GR337" s="87"/>
      <c r="GS337" s="87"/>
      <c r="GT337" s="87"/>
      <c r="GU337" s="87"/>
      <c r="GV337" s="87"/>
      <c r="GW337" s="87"/>
      <c r="GX337" s="87"/>
      <c r="GY337" s="87"/>
      <c r="GZ337" s="87"/>
      <c r="HA337" s="87"/>
    </row>
    <row r="338" spans="1:209" s="125" customFormat="1">
      <c r="A338" s="121"/>
      <c r="B338" s="67"/>
      <c r="C338" s="121"/>
      <c r="D338" s="121"/>
      <c r="E338" s="121"/>
      <c r="F338" s="121"/>
      <c r="G338" s="121"/>
      <c r="H338" s="121"/>
      <c r="I338" s="121"/>
      <c r="J338" s="121"/>
      <c r="K338" s="123"/>
      <c r="L338" s="123"/>
      <c r="M338" s="121"/>
      <c r="N338" s="121"/>
      <c r="O338" s="121"/>
      <c r="P338" s="121"/>
      <c r="Q338" s="121"/>
      <c r="R338" s="121"/>
      <c r="S338" s="123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  <c r="EK338" s="87"/>
      <c r="EL338" s="87"/>
      <c r="EM338" s="87"/>
      <c r="EN338" s="87"/>
      <c r="EO338" s="87"/>
      <c r="EP338" s="87"/>
      <c r="EQ338" s="87"/>
      <c r="ER338" s="87"/>
      <c r="ES338" s="87"/>
      <c r="ET338" s="87"/>
      <c r="EU338" s="87"/>
      <c r="EV338" s="87"/>
      <c r="EW338" s="87"/>
      <c r="EX338" s="87"/>
      <c r="EY338" s="87"/>
      <c r="EZ338" s="87"/>
      <c r="FA338" s="87"/>
      <c r="FB338" s="87"/>
      <c r="FC338" s="87"/>
      <c r="FD338" s="87"/>
      <c r="FE338" s="87"/>
      <c r="FF338" s="87"/>
      <c r="FG338" s="87"/>
      <c r="FH338" s="87"/>
      <c r="FI338" s="87"/>
      <c r="FJ338" s="87"/>
      <c r="FK338" s="87"/>
      <c r="FL338" s="87"/>
      <c r="FM338" s="87"/>
      <c r="FN338" s="87"/>
      <c r="FO338" s="87"/>
      <c r="FP338" s="87"/>
      <c r="FQ338" s="87"/>
      <c r="FR338" s="87"/>
      <c r="FS338" s="87"/>
      <c r="FT338" s="87"/>
      <c r="FU338" s="87"/>
      <c r="FV338" s="87"/>
      <c r="FW338" s="87"/>
      <c r="FX338" s="87"/>
      <c r="FY338" s="87"/>
      <c r="FZ338" s="87"/>
      <c r="GA338" s="87"/>
      <c r="GB338" s="87"/>
      <c r="GC338" s="87"/>
      <c r="GD338" s="87"/>
      <c r="GE338" s="87"/>
      <c r="GF338" s="87"/>
      <c r="GG338" s="87"/>
      <c r="GH338" s="87"/>
      <c r="GI338" s="87"/>
      <c r="GJ338" s="87"/>
      <c r="GK338" s="87"/>
      <c r="GL338" s="87"/>
      <c r="GM338" s="87"/>
      <c r="GN338" s="87"/>
      <c r="GO338" s="87"/>
      <c r="GP338" s="87"/>
      <c r="GQ338" s="87"/>
      <c r="GR338" s="87"/>
      <c r="GS338" s="87"/>
      <c r="GT338" s="87"/>
      <c r="GU338" s="87"/>
      <c r="GV338" s="87"/>
      <c r="GW338" s="87"/>
      <c r="GX338" s="87"/>
      <c r="GY338" s="87"/>
      <c r="GZ338" s="87"/>
      <c r="HA338" s="87"/>
    </row>
    <row r="339" spans="1:209" s="125" customFormat="1">
      <c r="A339" s="121"/>
      <c r="B339" s="67"/>
      <c r="C339" s="121"/>
      <c r="D339" s="121"/>
      <c r="E339" s="121"/>
      <c r="F339" s="121"/>
      <c r="G339" s="121"/>
      <c r="H339" s="121"/>
      <c r="I339" s="121"/>
      <c r="J339" s="121"/>
      <c r="K339" s="123"/>
      <c r="L339" s="123"/>
      <c r="M339" s="121"/>
      <c r="N339" s="121"/>
      <c r="O339" s="121"/>
      <c r="P339" s="121"/>
      <c r="Q339" s="121"/>
      <c r="R339" s="121"/>
      <c r="S339" s="123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  <c r="FM339" s="87"/>
      <c r="FN339" s="87"/>
      <c r="FO339" s="87"/>
      <c r="FP339" s="87"/>
      <c r="FQ339" s="87"/>
      <c r="FR339" s="87"/>
      <c r="FS339" s="87"/>
      <c r="FT339" s="87"/>
      <c r="FU339" s="87"/>
      <c r="FV339" s="87"/>
      <c r="FW339" s="87"/>
      <c r="FX339" s="87"/>
      <c r="FY339" s="87"/>
      <c r="FZ339" s="87"/>
      <c r="GA339" s="87"/>
      <c r="GB339" s="87"/>
      <c r="GC339" s="87"/>
      <c r="GD339" s="87"/>
      <c r="GE339" s="87"/>
      <c r="GF339" s="87"/>
      <c r="GG339" s="87"/>
      <c r="GH339" s="87"/>
      <c r="GI339" s="87"/>
      <c r="GJ339" s="87"/>
      <c r="GK339" s="87"/>
      <c r="GL339" s="87"/>
      <c r="GM339" s="87"/>
      <c r="GN339" s="87"/>
      <c r="GO339" s="87"/>
      <c r="GP339" s="87"/>
      <c r="GQ339" s="87"/>
      <c r="GR339" s="87"/>
      <c r="GS339" s="87"/>
      <c r="GT339" s="87"/>
      <c r="GU339" s="87"/>
      <c r="GV339" s="87"/>
      <c r="GW339" s="87"/>
      <c r="GX339" s="87"/>
      <c r="GY339" s="87"/>
      <c r="GZ339" s="87"/>
      <c r="HA339" s="87"/>
    </row>
    <row r="340" spans="1:209" s="125" customFormat="1">
      <c r="A340" s="121"/>
      <c r="B340" s="67"/>
      <c r="C340" s="121"/>
      <c r="D340" s="121"/>
      <c r="E340" s="121"/>
      <c r="F340" s="121"/>
      <c r="G340" s="121"/>
      <c r="H340" s="121"/>
      <c r="I340" s="121"/>
      <c r="J340" s="121"/>
      <c r="K340" s="123"/>
      <c r="L340" s="123"/>
      <c r="M340" s="121"/>
      <c r="N340" s="121"/>
      <c r="O340" s="121"/>
      <c r="P340" s="121"/>
      <c r="Q340" s="121"/>
      <c r="R340" s="121"/>
      <c r="S340" s="123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  <c r="EK340" s="87"/>
      <c r="EL340" s="87"/>
      <c r="EM340" s="87"/>
      <c r="EN340" s="87"/>
      <c r="EO340" s="87"/>
      <c r="EP340" s="87"/>
      <c r="EQ340" s="87"/>
      <c r="ER340" s="87"/>
      <c r="ES340" s="87"/>
      <c r="ET340" s="87"/>
      <c r="EU340" s="87"/>
      <c r="EV340" s="87"/>
      <c r="EW340" s="87"/>
      <c r="EX340" s="87"/>
      <c r="EY340" s="87"/>
      <c r="EZ340" s="87"/>
      <c r="FA340" s="87"/>
      <c r="FB340" s="87"/>
      <c r="FC340" s="87"/>
      <c r="FD340" s="87"/>
      <c r="FE340" s="87"/>
      <c r="FF340" s="87"/>
      <c r="FG340" s="87"/>
      <c r="FH340" s="87"/>
      <c r="FI340" s="87"/>
      <c r="FJ340" s="87"/>
      <c r="FK340" s="87"/>
      <c r="FL340" s="87"/>
      <c r="FM340" s="87"/>
      <c r="FN340" s="87"/>
      <c r="FO340" s="87"/>
      <c r="FP340" s="87"/>
      <c r="FQ340" s="87"/>
      <c r="FR340" s="87"/>
      <c r="FS340" s="87"/>
      <c r="FT340" s="87"/>
      <c r="FU340" s="87"/>
      <c r="FV340" s="87"/>
      <c r="FW340" s="87"/>
      <c r="FX340" s="87"/>
      <c r="FY340" s="87"/>
      <c r="FZ340" s="87"/>
      <c r="GA340" s="87"/>
      <c r="GB340" s="87"/>
      <c r="GC340" s="87"/>
      <c r="GD340" s="87"/>
      <c r="GE340" s="87"/>
      <c r="GF340" s="87"/>
      <c r="GG340" s="87"/>
      <c r="GH340" s="87"/>
      <c r="GI340" s="87"/>
      <c r="GJ340" s="87"/>
      <c r="GK340" s="87"/>
      <c r="GL340" s="87"/>
      <c r="GM340" s="87"/>
      <c r="GN340" s="87"/>
      <c r="GO340" s="87"/>
      <c r="GP340" s="87"/>
      <c r="GQ340" s="87"/>
      <c r="GR340" s="87"/>
      <c r="GS340" s="87"/>
      <c r="GT340" s="87"/>
      <c r="GU340" s="87"/>
      <c r="GV340" s="87"/>
      <c r="GW340" s="87"/>
      <c r="GX340" s="87"/>
      <c r="GY340" s="87"/>
      <c r="GZ340" s="87"/>
      <c r="HA340" s="87"/>
    </row>
    <row r="341" spans="1:209" s="125" customFormat="1">
      <c r="A341" s="121"/>
      <c r="B341" s="67"/>
      <c r="C341" s="121"/>
      <c r="D341" s="121"/>
      <c r="E341" s="121"/>
      <c r="F341" s="121"/>
      <c r="G341" s="121"/>
      <c r="H341" s="121"/>
      <c r="I341" s="121"/>
      <c r="J341" s="121"/>
      <c r="K341" s="123"/>
      <c r="L341" s="123"/>
      <c r="M341" s="121"/>
      <c r="N341" s="121"/>
      <c r="O341" s="121"/>
      <c r="P341" s="121"/>
      <c r="Q341" s="121"/>
      <c r="R341" s="121"/>
      <c r="S341" s="123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  <c r="FM341" s="87"/>
      <c r="FN341" s="87"/>
      <c r="FO341" s="87"/>
      <c r="FP341" s="87"/>
      <c r="FQ341" s="87"/>
      <c r="FR341" s="87"/>
      <c r="FS341" s="87"/>
      <c r="FT341" s="87"/>
      <c r="FU341" s="87"/>
      <c r="FV341" s="87"/>
      <c r="FW341" s="87"/>
      <c r="FX341" s="87"/>
      <c r="FY341" s="87"/>
      <c r="FZ341" s="87"/>
      <c r="GA341" s="87"/>
      <c r="GB341" s="87"/>
      <c r="GC341" s="87"/>
      <c r="GD341" s="87"/>
      <c r="GE341" s="87"/>
      <c r="GF341" s="87"/>
      <c r="GG341" s="87"/>
      <c r="GH341" s="87"/>
      <c r="GI341" s="87"/>
      <c r="GJ341" s="87"/>
      <c r="GK341" s="87"/>
      <c r="GL341" s="87"/>
      <c r="GM341" s="87"/>
      <c r="GN341" s="87"/>
      <c r="GO341" s="87"/>
      <c r="GP341" s="87"/>
      <c r="GQ341" s="87"/>
      <c r="GR341" s="87"/>
      <c r="GS341" s="87"/>
      <c r="GT341" s="87"/>
      <c r="GU341" s="87"/>
      <c r="GV341" s="87"/>
      <c r="GW341" s="87"/>
      <c r="GX341" s="87"/>
      <c r="GY341" s="87"/>
      <c r="GZ341" s="87"/>
      <c r="HA341" s="87"/>
    </row>
    <row r="342" spans="1:209" s="125" customFormat="1">
      <c r="A342" s="121"/>
      <c r="B342" s="67"/>
      <c r="C342" s="121"/>
      <c r="D342" s="121"/>
      <c r="E342" s="121"/>
      <c r="F342" s="121"/>
      <c r="G342" s="121"/>
      <c r="H342" s="121"/>
      <c r="I342" s="121"/>
      <c r="J342" s="121"/>
      <c r="K342" s="123"/>
      <c r="L342" s="123"/>
      <c r="M342" s="121"/>
      <c r="N342" s="121"/>
      <c r="O342" s="121"/>
      <c r="P342" s="121"/>
      <c r="Q342" s="121"/>
      <c r="R342" s="121"/>
      <c r="S342" s="123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  <c r="EK342" s="87"/>
      <c r="EL342" s="87"/>
      <c r="EM342" s="87"/>
      <c r="EN342" s="87"/>
      <c r="EO342" s="87"/>
      <c r="EP342" s="87"/>
      <c r="EQ342" s="87"/>
      <c r="ER342" s="87"/>
      <c r="ES342" s="87"/>
      <c r="ET342" s="87"/>
      <c r="EU342" s="87"/>
      <c r="EV342" s="87"/>
      <c r="EW342" s="87"/>
      <c r="EX342" s="87"/>
      <c r="EY342" s="87"/>
      <c r="EZ342" s="87"/>
      <c r="FA342" s="87"/>
      <c r="FB342" s="87"/>
      <c r="FC342" s="87"/>
      <c r="FD342" s="87"/>
      <c r="FE342" s="87"/>
      <c r="FF342" s="87"/>
      <c r="FG342" s="87"/>
      <c r="FH342" s="87"/>
      <c r="FI342" s="87"/>
      <c r="FJ342" s="87"/>
      <c r="FK342" s="87"/>
      <c r="FL342" s="87"/>
      <c r="FM342" s="87"/>
      <c r="FN342" s="87"/>
      <c r="FO342" s="87"/>
      <c r="FP342" s="87"/>
      <c r="FQ342" s="87"/>
      <c r="FR342" s="87"/>
      <c r="FS342" s="87"/>
      <c r="FT342" s="87"/>
      <c r="FU342" s="87"/>
      <c r="FV342" s="87"/>
      <c r="FW342" s="87"/>
      <c r="FX342" s="87"/>
      <c r="FY342" s="87"/>
      <c r="FZ342" s="87"/>
      <c r="GA342" s="87"/>
      <c r="GB342" s="87"/>
      <c r="GC342" s="87"/>
      <c r="GD342" s="87"/>
      <c r="GE342" s="87"/>
      <c r="GF342" s="87"/>
      <c r="GG342" s="87"/>
      <c r="GH342" s="87"/>
      <c r="GI342" s="87"/>
      <c r="GJ342" s="87"/>
      <c r="GK342" s="87"/>
      <c r="GL342" s="87"/>
      <c r="GM342" s="87"/>
      <c r="GN342" s="87"/>
      <c r="GO342" s="87"/>
      <c r="GP342" s="87"/>
      <c r="GQ342" s="87"/>
      <c r="GR342" s="87"/>
      <c r="GS342" s="87"/>
      <c r="GT342" s="87"/>
      <c r="GU342" s="87"/>
      <c r="GV342" s="87"/>
      <c r="GW342" s="87"/>
      <c r="GX342" s="87"/>
      <c r="GY342" s="87"/>
      <c r="GZ342" s="87"/>
      <c r="HA342" s="87"/>
    </row>
    <row r="343" spans="1:209" s="125" customFormat="1">
      <c r="A343" s="121"/>
      <c r="B343" s="67"/>
      <c r="C343" s="121"/>
      <c r="D343" s="121"/>
      <c r="E343" s="121"/>
      <c r="F343" s="121"/>
      <c r="G343" s="121"/>
      <c r="H343" s="121"/>
      <c r="I343" s="121"/>
      <c r="J343" s="121"/>
      <c r="K343" s="123"/>
      <c r="L343" s="123"/>
      <c r="M343" s="121"/>
      <c r="N343" s="121"/>
      <c r="O343" s="121"/>
      <c r="P343" s="121"/>
      <c r="Q343" s="121"/>
      <c r="R343" s="121"/>
      <c r="S343" s="123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  <c r="FM343" s="87"/>
      <c r="FN343" s="87"/>
      <c r="FO343" s="87"/>
      <c r="FP343" s="87"/>
      <c r="FQ343" s="87"/>
      <c r="FR343" s="87"/>
      <c r="FS343" s="87"/>
      <c r="FT343" s="87"/>
      <c r="FU343" s="87"/>
      <c r="FV343" s="87"/>
      <c r="FW343" s="87"/>
      <c r="FX343" s="87"/>
      <c r="FY343" s="87"/>
      <c r="FZ343" s="87"/>
      <c r="GA343" s="87"/>
      <c r="GB343" s="87"/>
      <c r="GC343" s="87"/>
      <c r="GD343" s="87"/>
      <c r="GE343" s="87"/>
      <c r="GF343" s="87"/>
      <c r="GG343" s="87"/>
      <c r="GH343" s="87"/>
      <c r="GI343" s="87"/>
      <c r="GJ343" s="87"/>
      <c r="GK343" s="87"/>
      <c r="GL343" s="87"/>
      <c r="GM343" s="87"/>
      <c r="GN343" s="87"/>
      <c r="GO343" s="87"/>
      <c r="GP343" s="87"/>
      <c r="GQ343" s="87"/>
      <c r="GR343" s="87"/>
      <c r="GS343" s="87"/>
      <c r="GT343" s="87"/>
      <c r="GU343" s="87"/>
      <c r="GV343" s="87"/>
      <c r="GW343" s="87"/>
      <c r="GX343" s="87"/>
      <c r="GY343" s="87"/>
      <c r="GZ343" s="87"/>
      <c r="HA343" s="87"/>
    </row>
    <row r="344" spans="1:209" s="125" customFormat="1">
      <c r="A344" s="121"/>
      <c r="B344" s="67"/>
      <c r="C344" s="121"/>
      <c r="D344" s="121"/>
      <c r="E344" s="121"/>
      <c r="F344" s="121"/>
      <c r="G344" s="121"/>
      <c r="H344" s="121"/>
      <c r="I344" s="121"/>
      <c r="J344" s="121"/>
      <c r="K344" s="123"/>
      <c r="L344" s="123"/>
      <c r="M344" s="121"/>
      <c r="N344" s="121"/>
      <c r="O344" s="121"/>
      <c r="P344" s="121"/>
      <c r="Q344" s="121"/>
      <c r="R344" s="121"/>
      <c r="S344" s="123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  <c r="EK344" s="87"/>
      <c r="EL344" s="87"/>
      <c r="EM344" s="87"/>
      <c r="EN344" s="87"/>
      <c r="EO344" s="87"/>
      <c r="EP344" s="87"/>
      <c r="EQ344" s="87"/>
      <c r="ER344" s="87"/>
      <c r="ES344" s="87"/>
      <c r="ET344" s="87"/>
      <c r="EU344" s="87"/>
      <c r="EV344" s="87"/>
      <c r="EW344" s="87"/>
      <c r="EX344" s="87"/>
      <c r="EY344" s="87"/>
      <c r="EZ344" s="87"/>
      <c r="FA344" s="87"/>
      <c r="FB344" s="87"/>
      <c r="FC344" s="87"/>
      <c r="FD344" s="87"/>
      <c r="FE344" s="87"/>
      <c r="FF344" s="87"/>
      <c r="FG344" s="87"/>
      <c r="FH344" s="87"/>
      <c r="FI344" s="87"/>
      <c r="FJ344" s="87"/>
      <c r="FK344" s="87"/>
      <c r="FL344" s="87"/>
      <c r="FM344" s="87"/>
      <c r="FN344" s="87"/>
      <c r="FO344" s="87"/>
      <c r="FP344" s="87"/>
      <c r="FQ344" s="87"/>
      <c r="FR344" s="87"/>
      <c r="FS344" s="87"/>
      <c r="FT344" s="87"/>
      <c r="FU344" s="87"/>
      <c r="FV344" s="87"/>
      <c r="FW344" s="87"/>
      <c r="FX344" s="87"/>
      <c r="FY344" s="87"/>
      <c r="FZ344" s="87"/>
      <c r="GA344" s="87"/>
      <c r="GB344" s="87"/>
      <c r="GC344" s="87"/>
      <c r="GD344" s="87"/>
      <c r="GE344" s="87"/>
      <c r="GF344" s="87"/>
      <c r="GG344" s="87"/>
      <c r="GH344" s="87"/>
      <c r="GI344" s="87"/>
      <c r="GJ344" s="87"/>
      <c r="GK344" s="87"/>
      <c r="GL344" s="87"/>
      <c r="GM344" s="87"/>
      <c r="GN344" s="87"/>
      <c r="GO344" s="87"/>
      <c r="GP344" s="87"/>
      <c r="GQ344" s="87"/>
      <c r="GR344" s="87"/>
      <c r="GS344" s="87"/>
      <c r="GT344" s="87"/>
      <c r="GU344" s="87"/>
      <c r="GV344" s="87"/>
      <c r="GW344" s="87"/>
      <c r="GX344" s="87"/>
      <c r="GY344" s="87"/>
      <c r="GZ344" s="87"/>
      <c r="HA344" s="87"/>
    </row>
    <row r="345" spans="1:209" s="125" customFormat="1">
      <c r="A345" s="121"/>
      <c r="B345" s="67"/>
      <c r="C345" s="121"/>
      <c r="D345" s="121"/>
      <c r="E345" s="121"/>
      <c r="F345" s="121"/>
      <c r="G345" s="121"/>
      <c r="H345" s="121"/>
      <c r="I345" s="121"/>
      <c r="J345" s="121"/>
      <c r="K345" s="123"/>
      <c r="L345" s="123"/>
      <c r="M345" s="121"/>
      <c r="N345" s="121"/>
      <c r="O345" s="121"/>
      <c r="P345" s="121"/>
      <c r="Q345" s="121"/>
      <c r="R345" s="121"/>
      <c r="S345" s="123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  <c r="EK345" s="87"/>
      <c r="EL345" s="87"/>
      <c r="EM345" s="87"/>
      <c r="EN345" s="87"/>
      <c r="EO345" s="87"/>
      <c r="EP345" s="87"/>
      <c r="EQ345" s="87"/>
      <c r="ER345" s="87"/>
      <c r="ES345" s="87"/>
      <c r="ET345" s="87"/>
      <c r="EU345" s="87"/>
      <c r="EV345" s="87"/>
      <c r="EW345" s="87"/>
      <c r="EX345" s="87"/>
      <c r="EY345" s="87"/>
      <c r="EZ345" s="87"/>
      <c r="FA345" s="87"/>
      <c r="FB345" s="87"/>
      <c r="FC345" s="87"/>
      <c r="FD345" s="87"/>
      <c r="FE345" s="87"/>
      <c r="FF345" s="87"/>
      <c r="FG345" s="87"/>
      <c r="FH345" s="87"/>
      <c r="FI345" s="87"/>
      <c r="FJ345" s="87"/>
      <c r="FK345" s="87"/>
      <c r="FL345" s="87"/>
      <c r="FM345" s="87"/>
      <c r="FN345" s="87"/>
      <c r="FO345" s="87"/>
      <c r="FP345" s="87"/>
      <c r="FQ345" s="87"/>
      <c r="FR345" s="87"/>
      <c r="FS345" s="87"/>
      <c r="FT345" s="87"/>
      <c r="FU345" s="87"/>
      <c r="FV345" s="87"/>
      <c r="FW345" s="87"/>
      <c r="FX345" s="87"/>
      <c r="FY345" s="87"/>
      <c r="FZ345" s="87"/>
      <c r="GA345" s="87"/>
      <c r="GB345" s="87"/>
      <c r="GC345" s="87"/>
      <c r="GD345" s="87"/>
      <c r="GE345" s="87"/>
      <c r="GF345" s="87"/>
      <c r="GG345" s="87"/>
      <c r="GH345" s="87"/>
      <c r="GI345" s="87"/>
      <c r="GJ345" s="87"/>
      <c r="GK345" s="87"/>
      <c r="GL345" s="87"/>
      <c r="GM345" s="87"/>
      <c r="GN345" s="87"/>
      <c r="GO345" s="87"/>
      <c r="GP345" s="87"/>
      <c r="GQ345" s="87"/>
      <c r="GR345" s="87"/>
      <c r="GS345" s="87"/>
      <c r="GT345" s="87"/>
      <c r="GU345" s="87"/>
      <c r="GV345" s="87"/>
      <c r="GW345" s="87"/>
      <c r="GX345" s="87"/>
      <c r="GY345" s="87"/>
      <c r="GZ345" s="87"/>
      <c r="HA345" s="87"/>
    </row>
    <row r="346" spans="1:209" s="125" customFormat="1">
      <c r="A346" s="121"/>
      <c r="B346" s="67"/>
      <c r="C346" s="121"/>
      <c r="D346" s="121"/>
      <c r="E346" s="121"/>
      <c r="F346" s="121"/>
      <c r="G346" s="121"/>
      <c r="H346" s="121"/>
      <c r="I346" s="121"/>
      <c r="J346" s="121"/>
      <c r="K346" s="123"/>
      <c r="L346" s="123"/>
      <c r="M346" s="121"/>
      <c r="N346" s="121"/>
      <c r="O346" s="121"/>
      <c r="P346" s="121"/>
      <c r="Q346" s="121"/>
      <c r="R346" s="121"/>
      <c r="S346" s="123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  <c r="EK346" s="87"/>
      <c r="EL346" s="87"/>
      <c r="EM346" s="87"/>
      <c r="EN346" s="87"/>
      <c r="EO346" s="87"/>
      <c r="EP346" s="87"/>
      <c r="EQ346" s="87"/>
      <c r="ER346" s="87"/>
      <c r="ES346" s="87"/>
      <c r="ET346" s="87"/>
      <c r="EU346" s="87"/>
      <c r="EV346" s="87"/>
      <c r="EW346" s="87"/>
      <c r="EX346" s="87"/>
      <c r="EY346" s="87"/>
      <c r="EZ346" s="87"/>
      <c r="FA346" s="87"/>
      <c r="FB346" s="87"/>
      <c r="FC346" s="87"/>
      <c r="FD346" s="87"/>
      <c r="FE346" s="87"/>
      <c r="FF346" s="87"/>
      <c r="FG346" s="87"/>
      <c r="FH346" s="87"/>
      <c r="FI346" s="87"/>
      <c r="FJ346" s="87"/>
      <c r="FK346" s="87"/>
      <c r="FL346" s="87"/>
      <c r="FM346" s="87"/>
      <c r="FN346" s="87"/>
      <c r="FO346" s="87"/>
      <c r="FP346" s="87"/>
      <c r="FQ346" s="87"/>
      <c r="FR346" s="87"/>
      <c r="FS346" s="87"/>
      <c r="FT346" s="87"/>
      <c r="FU346" s="87"/>
      <c r="FV346" s="87"/>
      <c r="FW346" s="87"/>
      <c r="FX346" s="87"/>
      <c r="FY346" s="87"/>
      <c r="FZ346" s="87"/>
      <c r="GA346" s="87"/>
      <c r="GB346" s="87"/>
      <c r="GC346" s="87"/>
      <c r="GD346" s="87"/>
      <c r="GE346" s="87"/>
      <c r="GF346" s="87"/>
      <c r="GG346" s="87"/>
      <c r="GH346" s="87"/>
      <c r="GI346" s="87"/>
      <c r="GJ346" s="87"/>
      <c r="GK346" s="87"/>
      <c r="GL346" s="87"/>
      <c r="GM346" s="87"/>
      <c r="GN346" s="87"/>
      <c r="GO346" s="87"/>
      <c r="GP346" s="87"/>
      <c r="GQ346" s="87"/>
      <c r="GR346" s="87"/>
      <c r="GS346" s="87"/>
      <c r="GT346" s="87"/>
      <c r="GU346" s="87"/>
      <c r="GV346" s="87"/>
      <c r="GW346" s="87"/>
      <c r="GX346" s="87"/>
      <c r="GY346" s="87"/>
      <c r="GZ346" s="87"/>
      <c r="HA346" s="87"/>
    </row>
    <row r="347" spans="1:209" s="125" customFormat="1">
      <c r="A347" s="121"/>
      <c r="B347" s="67"/>
      <c r="C347" s="121"/>
      <c r="D347" s="121"/>
      <c r="E347" s="121"/>
      <c r="F347" s="121"/>
      <c r="G347" s="121"/>
      <c r="H347" s="121"/>
      <c r="I347" s="121"/>
      <c r="J347" s="121"/>
      <c r="K347" s="123"/>
      <c r="L347" s="123"/>
      <c r="M347" s="121"/>
      <c r="N347" s="121"/>
      <c r="O347" s="121"/>
      <c r="P347" s="121"/>
      <c r="Q347" s="121"/>
      <c r="R347" s="121"/>
      <c r="S347" s="123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  <c r="EK347" s="87"/>
      <c r="EL347" s="87"/>
      <c r="EM347" s="87"/>
      <c r="EN347" s="87"/>
      <c r="EO347" s="87"/>
      <c r="EP347" s="87"/>
      <c r="EQ347" s="87"/>
      <c r="ER347" s="87"/>
      <c r="ES347" s="87"/>
      <c r="ET347" s="87"/>
      <c r="EU347" s="87"/>
      <c r="EV347" s="87"/>
      <c r="EW347" s="87"/>
      <c r="EX347" s="87"/>
      <c r="EY347" s="87"/>
      <c r="EZ347" s="87"/>
      <c r="FA347" s="87"/>
      <c r="FB347" s="87"/>
      <c r="FC347" s="87"/>
      <c r="FD347" s="87"/>
      <c r="FE347" s="87"/>
      <c r="FF347" s="87"/>
      <c r="FG347" s="87"/>
      <c r="FH347" s="87"/>
      <c r="FI347" s="87"/>
      <c r="FJ347" s="87"/>
      <c r="FK347" s="87"/>
      <c r="FL347" s="87"/>
      <c r="FM347" s="87"/>
      <c r="FN347" s="87"/>
      <c r="FO347" s="87"/>
      <c r="FP347" s="87"/>
      <c r="FQ347" s="87"/>
      <c r="FR347" s="87"/>
      <c r="FS347" s="87"/>
      <c r="FT347" s="87"/>
      <c r="FU347" s="87"/>
      <c r="FV347" s="87"/>
      <c r="FW347" s="87"/>
      <c r="FX347" s="87"/>
      <c r="FY347" s="87"/>
      <c r="FZ347" s="87"/>
      <c r="GA347" s="87"/>
      <c r="GB347" s="87"/>
      <c r="GC347" s="87"/>
      <c r="GD347" s="87"/>
      <c r="GE347" s="87"/>
      <c r="GF347" s="87"/>
      <c r="GG347" s="87"/>
      <c r="GH347" s="87"/>
      <c r="GI347" s="87"/>
      <c r="GJ347" s="87"/>
      <c r="GK347" s="87"/>
      <c r="GL347" s="87"/>
      <c r="GM347" s="87"/>
      <c r="GN347" s="87"/>
      <c r="GO347" s="87"/>
      <c r="GP347" s="87"/>
      <c r="GQ347" s="87"/>
      <c r="GR347" s="87"/>
      <c r="GS347" s="87"/>
      <c r="GT347" s="87"/>
      <c r="GU347" s="87"/>
      <c r="GV347" s="87"/>
      <c r="GW347" s="87"/>
      <c r="GX347" s="87"/>
      <c r="GY347" s="87"/>
      <c r="GZ347" s="87"/>
      <c r="HA347" s="87"/>
    </row>
    <row r="348" spans="1:209" s="125" customFormat="1">
      <c r="A348" s="121"/>
      <c r="B348" s="67"/>
      <c r="C348" s="121"/>
      <c r="D348" s="121"/>
      <c r="E348" s="121"/>
      <c r="F348" s="121"/>
      <c r="G348" s="121"/>
      <c r="H348" s="121"/>
      <c r="I348" s="121"/>
      <c r="J348" s="121"/>
      <c r="K348" s="123"/>
      <c r="L348" s="123"/>
      <c r="M348" s="121"/>
      <c r="N348" s="121"/>
      <c r="O348" s="121"/>
      <c r="P348" s="121"/>
      <c r="Q348" s="121"/>
      <c r="R348" s="121"/>
      <c r="S348" s="123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  <c r="EK348" s="87"/>
      <c r="EL348" s="87"/>
      <c r="EM348" s="87"/>
      <c r="EN348" s="87"/>
      <c r="EO348" s="87"/>
      <c r="EP348" s="87"/>
      <c r="EQ348" s="87"/>
      <c r="ER348" s="87"/>
      <c r="ES348" s="87"/>
      <c r="ET348" s="87"/>
      <c r="EU348" s="87"/>
      <c r="EV348" s="87"/>
      <c r="EW348" s="87"/>
      <c r="EX348" s="87"/>
      <c r="EY348" s="87"/>
      <c r="EZ348" s="87"/>
      <c r="FA348" s="87"/>
      <c r="FB348" s="87"/>
      <c r="FC348" s="87"/>
      <c r="FD348" s="87"/>
      <c r="FE348" s="87"/>
      <c r="FF348" s="87"/>
      <c r="FG348" s="87"/>
      <c r="FH348" s="87"/>
      <c r="FI348" s="87"/>
      <c r="FJ348" s="87"/>
      <c r="FK348" s="87"/>
      <c r="FL348" s="87"/>
      <c r="FM348" s="87"/>
      <c r="FN348" s="87"/>
      <c r="FO348" s="87"/>
      <c r="FP348" s="87"/>
      <c r="FQ348" s="87"/>
      <c r="FR348" s="87"/>
      <c r="FS348" s="87"/>
      <c r="FT348" s="87"/>
      <c r="FU348" s="87"/>
      <c r="FV348" s="87"/>
      <c r="FW348" s="87"/>
      <c r="FX348" s="87"/>
      <c r="FY348" s="87"/>
      <c r="FZ348" s="87"/>
      <c r="GA348" s="87"/>
      <c r="GB348" s="87"/>
      <c r="GC348" s="87"/>
      <c r="GD348" s="87"/>
      <c r="GE348" s="87"/>
      <c r="GF348" s="87"/>
      <c r="GG348" s="87"/>
      <c r="GH348" s="87"/>
      <c r="GI348" s="87"/>
      <c r="GJ348" s="87"/>
      <c r="GK348" s="87"/>
      <c r="GL348" s="87"/>
      <c r="GM348" s="87"/>
      <c r="GN348" s="87"/>
      <c r="GO348" s="87"/>
      <c r="GP348" s="87"/>
      <c r="GQ348" s="87"/>
      <c r="GR348" s="87"/>
      <c r="GS348" s="87"/>
      <c r="GT348" s="87"/>
      <c r="GU348" s="87"/>
      <c r="GV348" s="87"/>
      <c r="GW348" s="87"/>
      <c r="GX348" s="87"/>
      <c r="GY348" s="87"/>
      <c r="GZ348" s="87"/>
      <c r="HA348" s="87"/>
    </row>
    <row r="349" spans="1:209" s="125" customFormat="1">
      <c r="A349" s="121"/>
      <c r="B349" s="67"/>
      <c r="C349" s="121"/>
      <c r="D349" s="121"/>
      <c r="E349" s="121"/>
      <c r="F349" s="121"/>
      <c r="G349" s="121"/>
      <c r="H349" s="121"/>
      <c r="I349" s="121"/>
      <c r="J349" s="121"/>
      <c r="K349" s="123"/>
      <c r="L349" s="123"/>
      <c r="M349" s="121"/>
      <c r="N349" s="121"/>
      <c r="O349" s="121"/>
      <c r="P349" s="121"/>
      <c r="Q349" s="121"/>
      <c r="R349" s="121"/>
      <c r="S349" s="123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87"/>
      <c r="FI349" s="87"/>
      <c r="FJ349" s="87"/>
      <c r="FK349" s="87"/>
      <c r="FL349" s="87"/>
      <c r="FM349" s="87"/>
      <c r="FN349" s="87"/>
      <c r="FO349" s="87"/>
      <c r="FP349" s="87"/>
      <c r="FQ349" s="87"/>
      <c r="FR349" s="87"/>
      <c r="FS349" s="87"/>
      <c r="FT349" s="87"/>
      <c r="FU349" s="87"/>
      <c r="FV349" s="87"/>
      <c r="FW349" s="87"/>
      <c r="FX349" s="87"/>
      <c r="FY349" s="87"/>
      <c r="FZ349" s="87"/>
      <c r="GA349" s="87"/>
      <c r="GB349" s="87"/>
      <c r="GC349" s="87"/>
      <c r="GD349" s="87"/>
      <c r="GE349" s="87"/>
      <c r="GF349" s="87"/>
      <c r="GG349" s="87"/>
      <c r="GH349" s="87"/>
      <c r="GI349" s="87"/>
      <c r="GJ349" s="87"/>
      <c r="GK349" s="87"/>
      <c r="GL349" s="87"/>
      <c r="GM349" s="87"/>
      <c r="GN349" s="87"/>
      <c r="GO349" s="87"/>
      <c r="GP349" s="87"/>
      <c r="GQ349" s="87"/>
      <c r="GR349" s="87"/>
      <c r="GS349" s="87"/>
      <c r="GT349" s="87"/>
      <c r="GU349" s="87"/>
      <c r="GV349" s="87"/>
      <c r="GW349" s="87"/>
      <c r="GX349" s="87"/>
      <c r="GY349" s="87"/>
      <c r="GZ349" s="87"/>
      <c r="HA349" s="87"/>
    </row>
    <row r="350" spans="1:209" s="125" customFormat="1">
      <c r="A350" s="121"/>
      <c r="B350" s="67"/>
      <c r="C350" s="121"/>
      <c r="D350" s="121"/>
      <c r="E350" s="121"/>
      <c r="F350" s="121"/>
      <c r="G350" s="121"/>
      <c r="H350" s="121"/>
      <c r="I350" s="121"/>
      <c r="J350" s="121"/>
      <c r="K350" s="123"/>
      <c r="L350" s="123"/>
      <c r="M350" s="121"/>
      <c r="N350" s="121"/>
      <c r="O350" s="121"/>
      <c r="P350" s="121"/>
      <c r="Q350" s="121"/>
      <c r="R350" s="121"/>
      <c r="S350" s="123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  <c r="EK350" s="87"/>
      <c r="EL350" s="87"/>
      <c r="EM350" s="87"/>
      <c r="EN350" s="87"/>
      <c r="EO350" s="87"/>
      <c r="EP350" s="87"/>
      <c r="EQ350" s="87"/>
      <c r="ER350" s="87"/>
      <c r="ES350" s="87"/>
      <c r="ET350" s="87"/>
      <c r="EU350" s="87"/>
      <c r="EV350" s="87"/>
      <c r="EW350" s="87"/>
      <c r="EX350" s="87"/>
      <c r="EY350" s="87"/>
      <c r="EZ350" s="87"/>
      <c r="FA350" s="87"/>
      <c r="FB350" s="87"/>
      <c r="FC350" s="87"/>
      <c r="FD350" s="87"/>
      <c r="FE350" s="87"/>
      <c r="FF350" s="87"/>
      <c r="FG350" s="87"/>
      <c r="FH350" s="87"/>
      <c r="FI350" s="87"/>
      <c r="FJ350" s="87"/>
      <c r="FK350" s="87"/>
      <c r="FL350" s="87"/>
      <c r="FM350" s="87"/>
      <c r="FN350" s="87"/>
      <c r="FO350" s="87"/>
      <c r="FP350" s="87"/>
      <c r="FQ350" s="87"/>
      <c r="FR350" s="87"/>
      <c r="FS350" s="87"/>
      <c r="FT350" s="87"/>
      <c r="FU350" s="87"/>
      <c r="FV350" s="87"/>
      <c r="FW350" s="87"/>
      <c r="FX350" s="87"/>
      <c r="FY350" s="87"/>
      <c r="FZ350" s="87"/>
      <c r="GA350" s="87"/>
      <c r="GB350" s="87"/>
      <c r="GC350" s="87"/>
      <c r="GD350" s="87"/>
      <c r="GE350" s="87"/>
      <c r="GF350" s="87"/>
      <c r="GG350" s="87"/>
      <c r="GH350" s="87"/>
      <c r="GI350" s="87"/>
      <c r="GJ350" s="87"/>
      <c r="GK350" s="87"/>
      <c r="GL350" s="87"/>
      <c r="GM350" s="87"/>
      <c r="GN350" s="87"/>
      <c r="GO350" s="87"/>
      <c r="GP350" s="87"/>
      <c r="GQ350" s="87"/>
      <c r="GR350" s="87"/>
      <c r="GS350" s="87"/>
      <c r="GT350" s="87"/>
      <c r="GU350" s="87"/>
      <c r="GV350" s="87"/>
      <c r="GW350" s="87"/>
      <c r="GX350" s="87"/>
      <c r="GY350" s="87"/>
      <c r="GZ350" s="87"/>
      <c r="HA350" s="87"/>
    </row>
    <row r="351" spans="1:209" s="125" customFormat="1">
      <c r="A351" s="121"/>
      <c r="B351" s="67"/>
      <c r="C351" s="121"/>
      <c r="D351" s="121"/>
      <c r="E351" s="121"/>
      <c r="F351" s="121"/>
      <c r="G351" s="121"/>
      <c r="H351" s="121"/>
      <c r="I351" s="121"/>
      <c r="J351" s="121"/>
      <c r="K351" s="123"/>
      <c r="L351" s="123"/>
      <c r="M351" s="121"/>
      <c r="N351" s="121"/>
      <c r="O351" s="121"/>
      <c r="P351" s="121"/>
      <c r="Q351" s="121"/>
      <c r="R351" s="121"/>
      <c r="S351" s="123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  <c r="EK351" s="87"/>
      <c r="EL351" s="87"/>
      <c r="EM351" s="87"/>
      <c r="EN351" s="87"/>
      <c r="EO351" s="87"/>
      <c r="EP351" s="87"/>
      <c r="EQ351" s="87"/>
      <c r="ER351" s="87"/>
      <c r="ES351" s="87"/>
      <c r="ET351" s="87"/>
      <c r="EU351" s="87"/>
      <c r="EV351" s="87"/>
      <c r="EW351" s="87"/>
      <c r="EX351" s="87"/>
      <c r="EY351" s="87"/>
      <c r="EZ351" s="87"/>
      <c r="FA351" s="87"/>
      <c r="FB351" s="87"/>
      <c r="FC351" s="87"/>
      <c r="FD351" s="87"/>
      <c r="FE351" s="87"/>
      <c r="FF351" s="87"/>
      <c r="FG351" s="87"/>
      <c r="FH351" s="87"/>
      <c r="FI351" s="87"/>
      <c r="FJ351" s="87"/>
      <c r="FK351" s="87"/>
      <c r="FL351" s="87"/>
      <c r="FM351" s="87"/>
      <c r="FN351" s="87"/>
      <c r="FO351" s="87"/>
      <c r="FP351" s="87"/>
      <c r="FQ351" s="87"/>
      <c r="FR351" s="87"/>
      <c r="FS351" s="87"/>
      <c r="FT351" s="87"/>
      <c r="FU351" s="87"/>
      <c r="FV351" s="87"/>
      <c r="FW351" s="87"/>
      <c r="FX351" s="87"/>
      <c r="FY351" s="87"/>
      <c r="FZ351" s="87"/>
      <c r="GA351" s="87"/>
      <c r="GB351" s="87"/>
      <c r="GC351" s="87"/>
      <c r="GD351" s="87"/>
      <c r="GE351" s="87"/>
      <c r="GF351" s="87"/>
      <c r="GG351" s="87"/>
      <c r="GH351" s="87"/>
      <c r="GI351" s="87"/>
      <c r="GJ351" s="87"/>
      <c r="GK351" s="87"/>
      <c r="GL351" s="87"/>
      <c r="GM351" s="87"/>
      <c r="GN351" s="87"/>
      <c r="GO351" s="87"/>
      <c r="GP351" s="87"/>
      <c r="GQ351" s="87"/>
      <c r="GR351" s="87"/>
      <c r="GS351" s="87"/>
      <c r="GT351" s="87"/>
      <c r="GU351" s="87"/>
      <c r="GV351" s="87"/>
      <c r="GW351" s="87"/>
      <c r="GX351" s="87"/>
      <c r="GY351" s="87"/>
      <c r="GZ351" s="87"/>
      <c r="HA351" s="87"/>
    </row>
    <row r="352" spans="1:209" s="125" customFormat="1">
      <c r="A352" s="121"/>
      <c r="B352" s="67"/>
      <c r="C352" s="121"/>
      <c r="D352" s="121"/>
      <c r="E352" s="121"/>
      <c r="F352" s="121"/>
      <c r="G352" s="121"/>
      <c r="H352" s="121"/>
      <c r="I352" s="121"/>
      <c r="J352" s="121"/>
      <c r="K352" s="123"/>
      <c r="L352" s="123"/>
      <c r="M352" s="121"/>
      <c r="N352" s="121"/>
      <c r="O352" s="121"/>
      <c r="P352" s="121"/>
      <c r="Q352" s="121"/>
      <c r="R352" s="121"/>
      <c r="S352" s="123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  <c r="EK352" s="87"/>
      <c r="EL352" s="87"/>
      <c r="EM352" s="87"/>
      <c r="EN352" s="87"/>
      <c r="EO352" s="87"/>
      <c r="EP352" s="87"/>
      <c r="EQ352" s="87"/>
      <c r="ER352" s="87"/>
      <c r="ES352" s="87"/>
      <c r="ET352" s="87"/>
      <c r="EU352" s="87"/>
      <c r="EV352" s="87"/>
      <c r="EW352" s="87"/>
      <c r="EX352" s="87"/>
      <c r="EY352" s="87"/>
      <c r="EZ352" s="87"/>
      <c r="FA352" s="87"/>
      <c r="FB352" s="87"/>
      <c r="FC352" s="87"/>
      <c r="FD352" s="87"/>
      <c r="FE352" s="87"/>
      <c r="FF352" s="87"/>
      <c r="FG352" s="87"/>
      <c r="FH352" s="87"/>
      <c r="FI352" s="87"/>
      <c r="FJ352" s="87"/>
      <c r="FK352" s="87"/>
      <c r="FL352" s="87"/>
      <c r="FM352" s="87"/>
      <c r="FN352" s="87"/>
      <c r="FO352" s="87"/>
      <c r="FP352" s="87"/>
      <c r="FQ352" s="87"/>
      <c r="FR352" s="87"/>
      <c r="FS352" s="87"/>
      <c r="FT352" s="87"/>
      <c r="FU352" s="87"/>
      <c r="FV352" s="87"/>
      <c r="FW352" s="87"/>
      <c r="FX352" s="87"/>
      <c r="FY352" s="87"/>
      <c r="FZ352" s="87"/>
      <c r="GA352" s="87"/>
      <c r="GB352" s="87"/>
      <c r="GC352" s="87"/>
      <c r="GD352" s="87"/>
      <c r="GE352" s="87"/>
      <c r="GF352" s="87"/>
      <c r="GG352" s="87"/>
      <c r="GH352" s="87"/>
      <c r="GI352" s="87"/>
      <c r="GJ352" s="87"/>
      <c r="GK352" s="87"/>
      <c r="GL352" s="87"/>
      <c r="GM352" s="87"/>
      <c r="GN352" s="87"/>
      <c r="GO352" s="87"/>
      <c r="GP352" s="87"/>
      <c r="GQ352" s="87"/>
      <c r="GR352" s="87"/>
      <c r="GS352" s="87"/>
      <c r="GT352" s="87"/>
      <c r="GU352" s="87"/>
      <c r="GV352" s="87"/>
      <c r="GW352" s="87"/>
      <c r="GX352" s="87"/>
      <c r="GY352" s="87"/>
      <c r="GZ352" s="87"/>
      <c r="HA352" s="87"/>
    </row>
    <row r="353" spans="1:209" s="125" customFormat="1">
      <c r="A353" s="121"/>
      <c r="B353" s="67"/>
      <c r="C353" s="121"/>
      <c r="D353" s="121"/>
      <c r="E353" s="121"/>
      <c r="F353" s="121"/>
      <c r="G353" s="121"/>
      <c r="H353" s="121"/>
      <c r="I353" s="121"/>
      <c r="J353" s="121"/>
      <c r="K353" s="123"/>
      <c r="L353" s="123"/>
      <c r="M353" s="121"/>
      <c r="N353" s="121"/>
      <c r="O353" s="121"/>
      <c r="P353" s="121"/>
      <c r="Q353" s="121"/>
      <c r="R353" s="121"/>
      <c r="S353" s="123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87"/>
      <c r="FB353" s="87"/>
      <c r="FC353" s="87"/>
      <c r="FD353" s="87"/>
      <c r="FE353" s="87"/>
      <c r="FF353" s="87"/>
      <c r="FG353" s="87"/>
      <c r="FH353" s="87"/>
      <c r="FI353" s="87"/>
      <c r="FJ353" s="87"/>
      <c r="FK353" s="87"/>
      <c r="FL353" s="87"/>
      <c r="FM353" s="87"/>
      <c r="FN353" s="87"/>
      <c r="FO353" s="87"/>
      <c r="FP353" s="87"/>
      <c r="FQ353" s="87"/>
      <c r="FR353" s="87"/>
      <c r="FS353" s="87"/>
      <c r="FT353" s="87"/>
      <c r="FU353" s="87"/>
      <c r="FV353" s="87"/>
      <c r="FW353" s="87"/>
      <c r="FX353" s="87"/>
      <c r="FY353" s="87"/>
      <c r="FZ353" s="87"/>
      <c r="GA353" s="87"/>
      <c r="GB353" s="87"/>
      <c r="GC353" s="87"/>
      <c r="GD353" s="87"/>
      <c r="GE353" s="87"/>
      <c r="GF353" s="87"/>
      <c r="GG353" s="87"/>
      <c r="GH353" s="87"/>
      <c r="GI353" s="87"/>
      <c r="GJ353" s="87"/>
      <c r="GK353" s="87"/>
      <c r="GL353" s="87"/>
      <c r="GM353" s="87"/>
      <c r="GN353" s="87"/>
      <c r="GO353" s="87"/>
      <c r="GP353" s="87"/>
      <c r="GQ353" s="87"/>
      <c r="GR353" s="87"/>
      <c r="GS353" s="87"/>
      <c r="GT353" s="87"/>
      <c r="GU353" s="87"/>
      <c r="GV353" s="87"/>
      <c r="GW353" s="87"/>
      <c r="GX353" s="87"/>
      <c r="GY353" s="87"/>
      <c r="GZ353" s="87"/>
      <c r="HA353" s="87"/>
    </row>
    <row r="354" spans="1:209" s="125" customFormat="1">
      <c r="A354" s="121"/>
      <c r="B354" s="67"/>
      <c r="C354" s="121"/>
      <c r="D354" s="121"/>
      <c r="E354" s="121"/>
      <c r="F354" s="121"/>
      <c r="G354" s="121"/>
      <c r="H354" s="121"/>
      <c r="I354" s="121"/>
      <c r="J354" s="121"/>
      <c r="K354" s="123"/>
      <c r="L354" s="123"/>
      <c r="M354" s="121"/>
      <c r="N354" s="121"/>
      <c r="O354" s="121"/>
      <c r="P354" s="121"/>
      <c r="Q354" s="121"/>
      <c r="R354" s="121"/>
      <c r="S354" s="123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  <c r="EK354" s="87"/>
      <c r="EL354" s="87"/>
      <c r="EM354" s="87"/>
      <c r="EN354" s="87"/>
      <c r="EO354" s="87"/>
      <c r="EP354" s="87"/>
      <c r="EQ354" s="87"/>
      <c r="ER354" s="87"/>
      <c r="ES354" s="87"/>
      <c r="ET354" s="87"/>
      <c r="EU354" s="87"/>
      <c r="EV354" s="87"/>
      <c r="EW354" s="87"/>
      <c r="EX354" s="87"/>
      <c r="EY354" s="87"/>
      <c r="EZ354" s="87"/>
      <c r="FA354" s="87"/>
      <c r="FB354" s="87"/>
      <c r="FC354" s="87"/>
      <c r="FD354" s="87"/>
      <c r="FE354" s="87"/>
      <c r="FF354" s="87"/>
      <c r="FG354" s="87"/>
      <c r="FH354" s="87"/>
      <c r="FI354" s="87"/>
      <c r="FJ354" s="87"/>
      <c r="FK354" s="87"/>
      <c r="FL354" s="87"/>
      <c r="FM354" s="87"/>
      <c r="FN354" s="87"/>
      <c r="FO354" s="87"/>
      <c r="FP354" s="87"/>
      <c r="FQ354" s="87"/>
      <c r="FR354" s="87"/>
      <c r="FS354" s="87"/>
      <c r="FT354" s="87"/>
      <c r="FU354" s="87"/>
      <c r="FV354" s="87"/>
      <c r="FW354" s="87"/>
      <c r="FX354" s="87"/>
      <c r="FY354" s="87"/>
      <c r="FZ354" s="87"/>
      <c r="GA354" s="87"/>
      <c r="GB354" s="87"/>
      <c r="GC354" s="87"/>
      <c r="GD354" s="87"/>
      <c r="GE354" s="87"/>
      <c r="GF354" s="87"/>
      <c r="GG354" s="87"/>
      <c r="GH354" s="87"/>
      <c r="GI354" s="87"/>
      <c r="GJ354" s="87"/>
      <c r="GK354" s="87"/>
      <c r="GL354" s="87"/>
      <c r="GM354" s="87"/>
      <c r="GN354" s="87"/>
      <c r="GO354" s="87"/>
      <c r="GP354" s="87"/>
      <c r="GQ354" s="87"/>
      <c r="GR354" s="87"/>
      <c r="GS354" s="87"/>
      <c r="GT354" s="87"/>
      <c r="GU354" s="87"/>
      <c r="GV354" s="87"/>
      <c r="GW354" s="87"/>
      <c r="GX354" s="87"/>
      <c r="GY354" s="87"/>
      <c r="GZ354" s="87"/>
      <c r="HA354" s="87"/>
    </row>
    <row r="355" spans="1:209" s="125" customFormat="1">
      <c r="A355" s="121"/>
      <c r="B355" s="67"/>
      <c r="C355" s="121"/>
      <c r="D355" s="121"/>
      <c r="E355" s="121"/>
      <c r="F355" s="121"/>
      <c r="G355" s="121"/>
      <c r="H355" s="121"/>
      <c r="I355" s="121"/>
      <c r="J355" s="121"/>
      <c r="K355" s="123"/>
      <c r="L355" s="123"/>
      <c r="M355" s="121"/>
      <c r="N355" s="121"/>
      <c r="O355" s="121"/>
      <c r="P355" s="121"/>
      <c r="Q355" s="121"/>
      <c r="R355" s="121"/>
      <c r="S355" s="123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  <c r="EK355" s="87"/>
      <c r="EL355" s="87"/>
      <c r="EM355" s="87"/>
      <c r="EN355" s="87"/>
      <c r="EO355" s="87"/>
      <c r="EP355" s="87"/>
      <c r="EQ355" s="87"/>
      <c r="ER355" s="87"/>
      <c r="ES355" s="87"/>
      <c r="ET355" s="87"/>
      <c r="EU355" s="87"/>
      <c r="EV355" s="87"/>
      <c r="EW355" s="87"/>
      <c r="EX355" s="87"/>
      <c r="EY355" s="87"/>
      <c r="EZ355" s="87"/>
      <c r="FA355" s="87"/>
      <c r="FB355" s="87"/>
      <c r="FC355" s="87"/>
      <c r="FD355" s="87"/>
      <c r="FE355" s="87"/>
      <c r="FF355" s="87"/>
      <c r="FG355" s="87"/>
      <c r="FH355" s="87"/>
      <c r="FI355" s="87"/>
      <c r="FJ355" s="87"/>
      <c r="FK355" s="87"/>
      <c r="FL355" s="87"/>
      <c r="FM355" s="87"/>
      <c r="FN355" s="87"/>
      <c r="FO355" s="87"/>
      <c r="FP355" s="87"/>
      <c r="FQ355" s="87"/>
      <c r="FR355" s="87"/>
      <c r="FS355" s="87"/>
      <c r="FT355" s="87"/>
      <c r="FU355" s="87"/>
      <c r="FV355" s="87"/>
      <c r="FW355" s="87"/>
      <c r="FX355" s="87"/>
      <c r="FY355" s="87"/>
      <c r="FZ355" s="87"/>
      <c r="GA355" s="87"/>
      <c r="GB355" s="87"/>
      <c r="GC355" s="87"/>
      <c r="GD355" s="87"/>
      <c r="GE355" s="87"/>
      <c r="GF355" s="87"/>
      <c r="GG355" s="87"/>
      <c r="GH355" s="87"/>
      <c r="GI355" s="87"/>
      <c r="GJ355" s="87"/>
      <c r="GK355" s="87"/>
      <c r="GL355" s="87"/>
      <c r="GM355" s="87"/>
      <c r="GN355" s="87"/>
      <c r="GO355" s="87"/>
      <c r="GP355" s="87"/>
      <c r="GQ355" s="87"/>
      <c r="GR355" s="87"/>
      <c r="GS355" s="87"/>
      <c r="GT355" s="87"/>
      <c r="GU355" s="87"/>
      <c r="GV355" s="87"/>
      <c r="GW355" s="87"/>
      <c r="GX355" s="87"/>
      <c r="GY355" s="87"/>
      <c r="GZ355" s="87"/>
      <c r="HA355" s="87"/>
    </row>
    <row r="356" spans="1:209" s="125" customFormat="1">
      <c r="A356" s="121"/>
      <c r="B356" s="67"/>
      <c r="C356" s="121"/>
      <c r="D356" s="121"/>
      <c r="E356" s="121"/>
      <c r="F356" s="121"/>
      <c r="G356" s="121"/>
      <c r="H356" s="121"/>
      <c r="I356" s="121"/>
      <c r="J356" s="121"/>
      <c r="K356" s="123"/>
      <c r="L356" s="123"/>
      <c r="M356" s="121"/>
      <c r="N356" s="121"/>
      <c r="O356" s="121"/>
      <c r="P356" s="121"/>
      <c r="Q356" s="121"/>
      <c r="R356" s="121"/>
      <c r="S356" s="123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  <c r="EK356" s="87"/>
      <c r="EL356" s="87"/>
      <c r="EM356" s="87"/>
      <c r="EN356" s="87"/>
      <c r="EO356" s="87"/>
      <c r="EP356" s="87"/>
      <c r="EQ356" s="87"/>
      <c r="ER356" s="87"/>
      <c r="ES356" s="87"/>
      <c r="ET356" s="87"/>
      <c r="EU356" s="87"/>
      <c r="EV356" s="87"/>
      <c r="EW356" s="87"/>
      <c r="EX356" s="87"/>
      <c r="EY356" s="87"/>
      <c r="EZ356" s="87"/>
      <c r="FA356" s="87"/>
      <c r="FB356" s="87"/>
      <c r="FC356" s="87"/>
      <c r="FD356" s="87"/>
      <c r="FE356" s="87"/>
      <c r="FF356" s="87"/>
      <c r="FG356" s="87"/>
      <c r="FH356" s="87"/>
      <c r="FI356" s="87"/>
      <c r="FJ356" s="87"/>
      <c r="FK356" s="87"/>
      <c r="FL356" s="87"/>
      <c r="FM356" s="87"/>
      <c r="FN356" s="87"/>
      <c r="FO356" s="87"/>
      <c r="FP356" s="87"/>
      <c r="FQ356" s="87"/>
      <c r="FR356" s="87"/>
      <c r="FS356" s="87"/>
      <c r="FT356" s="87"/>
      <c r="FU356" s="87"/>
      <c r="FV356" s="87"/>
      <c r="FW356" s="87"/>
      <c r="FX356" s="87"/>
      <c r="FY356" s="87"/>
      <c r="FZ356" s="87"/>
      <c r="GA356" s="87"/>
      <c r="GB356" s="87"/>
      <c r="GC356" s="87"/>
      <c r="GD356" s="87"/>
      <c r="GE356" s="87"/>
      <c r="GF356" s="87"/>
      <c r="GG356" s="87"/>
      <c r="GH356" s="87"/>
      <c r="GI356" s="87"/>
      <c r="GJ356" s="87"/>
      <c r="GK356" s="87"/>
      <c r="GL356" s="87"/>
      <c r="GM356" s="87"/>
      <c r="GN356" s="87"/>
      <c r="GO356" s="87"/>
      <c r="GP356" s="87"/>
      <c r="GQ356" s="87"/>
      <c r="GR356" s="87"/>
      <c r="GS356" s="87"/>
      <c r="GT356" s="87"/>
      <c r="GU356" s="87"/>
      <c r="GV356" s="87"/>
      <c r="GW356" s="87"/>
      <c r="GX356" s="87"/>
      <c r="GY356" s="87"/>
      <c r="GZ356" s="87"/>
      <c r="HA356" s="87"/>
    </row>
    <row r="357" spans="1:209" s="125" customFormat="1">
      <c r="A357" s="121"/>
      <c r="B357" s="67"/>
      <c r="C357" s="121"/>
      <c r="D357" s="121"/>
      <c r="E357" s="121"/>
      <c r="F357" s="121"/>
      <c r="G357" s="121"/>
      <c r="H357" s="121"/>
      <c r="I357" s="121"/>
      <c r="J357" s="121"/>
      <c r="K357" s="123"/>
      <c r="L357" s="123"/>
      <c r="M357" s="121"/>
      <c r="N357" s="121"/>
      <c r="O357" s="121"/>
      <c r="P357" s="121"/>
      <c r="Q357" s="121"/>
      <c r="R357" s="121"/>
      <c r="S357" s="123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  <c r="EK357" s="87"/>
      <c r="EL357" s="87"/>
      <c r="EM357" s="87"/>
      <c r="EN357" s="87"/>
      <c r="EO357" s="87"/>
      <c r="EP357" s="87"/>
      <c r="EQ357" s="87"/>
      <c r="ER357" s="87"/>
      <c r="ES357" s="87"/>
      <c r="ET357" s="87"/>
      <c r="EU357" s="87"/>
      <c r="EV357" s="87"/>
      <c r="EW357" s="87"/>
      <c r="EX357" s="87"/>
      <c r="EY357" s="87"/>
      <c r="EZ357" s="87"/>
      <c r="FA357" s="87"/>
      <c r="FB357" s="87"/>
      <c r="FC357" s="87"/>
      <c r="FD357" s="87"/>
      <c r="FE357" s="87"/>
      <c r="FF357" s="87"/>
      <c r="FG357" s="87"/>
      <c r="FH357" s="87"/>
      <c r="FI357" s="87"/>
      <c r="FJ357" s="87"/>
      <c r="FK357" s="87"/>
      <c r="FL357" s="87"/>
      <c r="FM357" s="87"/>
      <c r="FN357" s="87"/>
      <c r="FO357" s="87"/>
      <c r="FP357" s="87"/>
      <c r="FQ357" s="87"/>
      <c r="FR357" s="87"/>
      <c r="FS357" s="87"/>
      <c r="FT357" s="87"/>
      <c r="FU357" s="87"/>
      <c r="FV357" s="87"/>
      <c r="FW357" s="87"/>
      <c r="FX357" s="87"/>
      <c r="FY357" s="87"/>
      <c r="FZ357" s="87"/>
      <c r="GA357" s="87"/>
      <c r="GB357" s="87"/>
      <c r="GC357" s="87"/>
      <c r="GD357" s="87"/>
      <c r="GE357" s="87"/>
      <c r="GF357" s="87"/>
      <c r="GG357" s="87"/>
      <c r="GH357" s="87"/>
      <c r="GI357" s="87"/>
      <c r="GJ357" s="87"/>
      <c r="GK357" s="87"/>
      <c r="GL357" s="87"/>
      <c r="GM357" s="87"/>
      <c r="GN357" s="87"/>
      <c r="GO357" s="87"/>
      <c r="GP357" s="87"/>
      <c r="GQ357" s="87"/>
      <c r="GR357" s="87"/>
      <c r="GS357" s="87"/>
      <c r="GT357" s="87"/>
      <c r="GU357" s="87"/>
      <c r="GV357" s="87"/>
      <c r="GW357" s="87"/>
      <c r="GX357" s="87"/>
      <c r="GY357" s="87"/>
      <c r="GZ357" s="87"/>
      <c r="HA357" s="87"/>
    </row>
    <row r="358" spans="1:209" s="125" customFormat="1">
      <c r="A358" s="121"/>
      <c r="B358" s="67"/>
      <c r="C358" s="121"/>
      <c r="D358" s="121"/>
      <c r="E358" s="121"/>
      <c r="F358" s="121"/>
      <c r="G358" s="121"/>
      <c r="H358" s="121"/>
      <c r="I358" s="121"/>
      <c r="J358" s="121"/>
      <c r="K358" s="123"/>
      <c r="L358" s="123"/>
      <c r="M358" s="121"/>
      <c r="N358" s="121"/>
      <c r="O358" s="121"/>
      <c r="P358" s="121"/>
      <c r="Q358" s="121"/>
      <c r="R358" s="121"/>
      <c r="S358" s="123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  <c r="EK358" s="87"/>
      <c r="EL358" s="87"/>
      <c r="EM358" s="87"/>
      <c r="EN358" s="87"/>
      <c r="EO358" s="87"/>
      <c r="EP358" s="87"/>
      <c r="EQ358" s="87"/>
      <c r="ER358" s="87"/>
      <c r="ES358" s="87"/>
      <c r="ET358" s="87"/>
      <c r="EU358" s="87"/>
      <c r="EV358" s="87"/>
      <c r="EW358" s="87"/>
      <c r="EX358" s="87"/>
      <c r="EY358" s="87"/>
      <c r="EZ358" s="87"/>
      <c r="FA358" s="87"/>
      <c r="FB358" s="87"/>
      <c r="FC358" s="87"/>
      <c r="FD358" s="87"/>
      <c r="FE358" s="87"/>
      <c r="FF358" s="87"/>
      <c r="FG358" s="87"/>
      <c r="FH358" s="87"/>
      <c r="FI358" s="87"/>
      <c r="FJ358" s="87"/>
      <c r="FK358" s="87"/>
      <c r="FL358" s="87"/>
      <c r="FM358" s="87"/>
      <c r="FN358" s="87"/>
      <c r="FO358" s="87"/>
      <c r="FP358" s="87"/>
      <c r="FQ358" s="87"/>
      <c r="FR358" s="87"/>
      <c r="FS358" s="87"/>
      <c r="FT358" s="87"/>
      <c r="FU358" s="87"/>
      <c r="FV358" s="87"/>
      <c r="FW358" s="87"/>
      <c r="FX358" s="87"/>
      <c r="FY358" s="87"/>
      <c r="FZ358" s="87"/>
      <c r="GA358" s="87"/>
      <c r="GB358" s="87"/>
      <c r="GC358" s="87"/>
      <c r="GD358" s="87"/>
      <c r="GE358" s="87"/>
      <c r="GF358" s="87"/>
      <c r="GG358" s="87"/>
      <c r="GH358" s="87"/>
      <c r="GI358" s="87"/>
      <c r="GJ358" s="87"/>
      <c r="GK358" s="87"/>
      <c r="GL358" s="87"/>
      <c r="GM358" s="87"/>
      <c r="GN358" s="87"/>
      <c r="GO358" s="87"/>
      <c r="GP358" s="87"/>
      <c r="GQ358" s="87"/>
      <c r="GR358" s="87"/>
      <c r="GS358" s="87"/>
      <c r="GT358" s="87"/>
      <c r="GU358" s="87"/>
      <c r="GV358" s="87"/>
      <c r="GW358" s="87"/>
      <c r="GX358" s="87"/>
      <c r="GY358" s="87"/>
      <c r="GZ358" s="87"/>
      <c r="HA358" s="87"/>
    </row>
    <row r="359" spans="1:209" s="125" customFormat="1">
      <c r="A359" s="121"/>
      <c r="B359" s="67"/>
      <c r="C359" s="121"/>
      <c r="D359" s="121"/>
      <c r="E359" s="121"/>
      <c r="F359" s="121"/>
      <c r="G359" s="121"/>
      <c r="H359" s="121"/>
      <c r="I359" s="121"/>
      <c r="J359" s="121"/>
      <c r="K359" s="123"/>
      <c r="L359" s="123"/>
      <c r="M359" s="121"/>
      <c r="N359" s="121"/>
      <c r="O359" s="121"/>
      <c r="P359" s="121"/>
      <c r="Q359" s="121"/>
      <c r="R359" s="121"/>
      <c r="S359" s="123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  <c r="EK359" s="87"/>
      <c r="EL359" s="87"/>
      <c r="EM359" s="87"/>
      <c r="EN359" s="87"/>
      <c r="EO359" s="87"/>
      <c r="EP359" s="87"/>
      <c r="EQ359" s="87"/>
      <c r="ER359" s="87"/>
      <c r="ES359" s="87"/>
      <c r="ET359" s="87"/>
      <c r="EU359" s="87"/>
      <c r="EV359" s="87"/>
      <c r="EW359" s="87"/>
      <c r="EX359" s="87"/>
      <c r="EY359" s="87"/>
      <c r="EZ359" s="87"/>
      <c r="FA359" s="87"/>
      <c r="FB359" s="87"/>
      <c r="FC359" s="87"/>
      <c r="FD359" s="87"/>
      <c r="FE359" s="87"/>
      <c r="FF359" s="87"/>
      <c r="FG359" s="87"/>
      <c r="FH359" s="87"/>
      <c r="FI359" s="87"/>
      <c r="FJ359" s="87"/>
      <c r="FK359" s="87"/>
      <c r="FL359" s="87"/>
      <c r="FM359" s="87"/>
      <c r="FN359" s="87"/>
      <c r="FO359" s="87"/>
      <c r="FP359" s="87"/>
      <c r="FQ359" s="87"/>
      <c r="FR359" s="87"/>
      <c r="FS359" s="87"/>
      <c r="FT359" s="87"/>
      <c r="FU359" s="87"/>
      <c r="FV359" s="87"/>
      <c r="FW359" s="87"/>
      <c r="FX359" s="87"/>
      <c r="FY359" s="87"/>
      <c r="FZ359" s="87"/>
      <c r="GA359" s="87"/>
      <c r="GB359" s="87"/>
      <c r="GC359" s="87"/>
      <c r="GD359" s="87"/>
      <c r="GE359" s="87"/>
      <c r="GF359" s="87"/>
      <c r="GG359" s="87"/>
      <c r="GH359" s="87"/>
      <c r="GI359" s="87"/>
      <c r="GJ359" s="87"/>
      <c r="GK359" s="87"/>
      <c r="GL359" s="87"/>
      <c r="GM359" s="87"/>
      <c r="GN359" s="87"/>
      <c r="GO359" s="87"/>
      <c r="GP359" s="87"/>
      <c r="GQ359" s="87"/>
      <c r="GR359" s="87"/>
      <c r="GS359" s="87"/>
      <c r="GT359" s="87"/>
      <c r="GU359" s="87"/>
      <c r="GV359" s="87"/>
      <c r="GW359" s="87"/>
      <c r="GX359" s="87"/>
      <c r="GY359" s="87"/>
      <c r="GZ359" s="87"/>
      <c r="HA359" s="87"/>
    </row>
    <row r="360" spans="1:209" s="125" customFormat="1">
      <c r="A360" s="121"/>
      <c r="B360" s="67"/>
      <c r="C360" s="121"/>
      <c r="D360" s="121"/>
      <c r="E360" s="121"/>
      <c r="F360" s="121"/>
      <c r="G360" s="121"/>
      <c r="H360" s="121"/>
      <c r="I360" s="121"/>
      <c r="J360" s="121"/>
      <c r="K360" s="123"/>
      <c r="L360" s="123"/>
      <c r="M360" s="121"/>
      <c r="N360" s="121"/>
      <c r="O360" s="121"/>
      <c r="P360" s="121"/>
      <c r="Q360" s="121"/>
      <c r="R360" s="121"/>
      <c r="S360" s="123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  <c r="EK360" s="87"/>
      <c r="EL360" s="87"/>
      <c r="EM360" s="87"/>
      <c r="EN360" s="87"/>
      <c r="EO360" s="87"/>
      <c r="EP360" s="87"/>
      <c r="EQ360" s="87"/>
      <c r="ER360" s="87"/>
      <c r="ES360" s="87"/>
      <c r="ET360" s="87"/>
      <c r="EU360" s="87"/>
      <c r="EV360" s="87"/>
      <c r="EW360" s="87"/>
      <c r="EX360" s="87"/>
      <c r="EY360" s="87"/>
      <c r="EZ360" s="87"/>
      <c r="FA360" s="87"/>
      <c r="FB360" s="87"/>
      <c r="FC360" s="87"/>
      <c r="FD360" s="87"/>
      <c r="FE360" s="87"/>
      <c r="FF360" s="87"/>
      <c r="FG360" s="87"/>
      <c r="FH360" s="87"/>
      <c r="FI360" s="87"/>
      <c r="FJ360" s="87"/>
      <c r="FK360" s="87"/>
      <c r="FL360" s="87"/>
      <c r="FM360" s="87"/>
      <c r="FN360" s="87"/>
      <c r="FO360" s="87"/>
      <c r="FP360" s="87"/>
      <c r="FQ360" s="87"/>
      <c r="FR360" s="87"/>
      <c r="FS360" s="87"/>
      <c r="FT360" s="87"/>
      <c r="FU360" s="87"/>
      <c r="FV360" s="87"/>
      <c r="FW360" s="87"/>
      <c r="FX360" s="87"/>
      <c r="FY360" s="87"/>
      <c r="FZ360" s="87"/>
      <c r="GA360" s="87"/>
      <c r="GB360" s="87"/>
      <c r="GC360" s="87"/>
      <c r="GD360" s="87"/>
      <c r="GE360" s="87"/>
      <c r="GF360" s="87"/>
      <c r="GG360" s="87"/>
      <c r="GH360" s="87"/>
      <c r="GI360" s="87"/>
      <c r="GJ360" s="87"/>
      <c r="GK360" s="87"/>
      <c r="GL360" s="87"/>
      <c r="GM360" s="87"/>
      <c r="GN360" s="87"/>
      <c r="GO360" s="87"/>
      <c r="GP360" s="87"/>
      <c r="GQ360" s="87"/>
      <c r="GR360" s="87"/>
      <c r="GS360" s="87"/>
      <c r="GT360" s="87"/>
      <c r="GU360" s="87"/>
      <c r="GV360" s="87"/>
      <c r="GW360" s="87"/>
      <c r="GX360" s="87"/>
      <c r="GY360" s="87"/>
      <c r="GZ360" s="87"/>
      <c r="HA360" s="87"/>
    </row>
    <row r="361" spans="1:209" s="125" customFormat="1">
      <c r="A361" s="121"/>
      <c r="B361" s="67"/>
      <c r="C361" s="121"/>
      <c r="D361" s="121"/>
      <c r="E361" s="121"/>
      <c r="F361" s="121"/>
      <c r="G361" s="121"/>
      <c r="H361" s="121"/>
      <c r="I361" s="121"/>
      <c r="J361" s="121"/>
      <c r="K361" s="123"/>
      <c r="L361" s="123"/>
      <c r="M361" s="121"/>
      <c r="N361" s="121"/>
      <c r="O361" s="121"/>
      <c r="P361" s="121"/>
      <c r="Q361" s="121"/>
      <c r="R361" s="121"/>
      <c r="S361" s="123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  <c r="EK361" s="87"/>
      <c r="EL361" s="87"/>
      <c r="EM361" s="87"/>
      <c r="EN361" s="87"/>
      <c r="EO361" s="87"/>
      <c r="EP361" s="87"/>
      <c r="EQ361" s="87"/>
      <c r="ER361" s="87"/>
      <c r="ES361" s="87"/>
      <c r="ET361" s="87"/>
      <c r="EU361" s="87"/>
      <c r="EV361" s="87"/>
      <c r="EW361" s="87"/>
      <c r="EX361" s="87"/>
      <c r="EY361" s="87"/>
      <c r="EZ361" s="87"/>
      <c r="FA361" s="87"/>
      <c r="FB361" s="87"/>
      <c r="FC361" s="87"/>
      <c r="FD361" s="87"/>
      <c r="FE361" s="87"/>
      <c r="FF361" s="87"/>
      <c r="FG361" s="87"/>
      <c r="FH361" s="87"/>
      <c r="FI361" s="87"/>
      <c r="FJ361" s="87"/>
      <c r="FK361" s="87"/>
      <c r="FL361" s="87"/>
      <c r="FM361" s="87"/>
      <c r="FN361" s="87"/>
      <c r="FO361" s="87"/>
      <c r="FP361" s="87"/>
      <c r="FQ361" s="87"/>
      <c r="FR361" s="87"/>
      <c r="FS361" s="87"/>
      <c r="FT361" s="87"/>
      <c r="FU361" s="87"/>
      <c r="FV361" s="87"/>
      <c r="FW361" s="87"/>
      <c r="FX361" s="87"/>
      <c r="FY361" s="87"/>
      <c r="FZ361" s="87"/>
      <c r="GA361" s="87"/>
      <c r="GB361" s="87"/>
      <c r="GC361" s="87"/>
      <c r="GD361" s="87"/>
      <c r="GE361" s="87"/>
      <c r="GF361" s="87"/>
      <c r="GG361" s="87"/>
      <c r="GH361" s="87"/>
      <c r="GI361" s="87"/>
      <c r="GJ361" s="87"/>
      <c r="GK361" s="87"/>
      <c r="GL361" s="87"/>
      <c r="GM361" s="87"/>
      <c r="GN361" s="87"/>
      <c r="GO361" s="87"/>
      <c r="GP361" s="87"/>
      <c r="GQ361" s="87"/>
      <c r="GR361" s="87"/>
      <c r="GS361" s="87"/>
      <c r="GT361" s="87"/>
      <c r="GU361" s="87"/>
      <c r="GV361" s="87"/>
      <c r="GW361" s="87"/>
      <c r="GX361" s="87"/>
      <c r="GY361" s="87"/>
      <c r="GZ361" s="87"/>
      <c r="HA361" s="87"/>
    </row>
    <row r="362" spans="1:209" s="125" customFormat="1">
      <c r="A362" s="121"/>
      <c r="B362" s="67"/>
      <c r="C362" s="121"/>
      <c r="D362" s="121"/>
      <c r="E362" s="121"/>
      <c r="F362" s="121"/>
      <c r="G362" s="121"/>
      <c r="H362" s="121"/>
      <c r="I362" s="121"/>
      <c r="J362" s="121"/>
      <c r="K362" s="123"/>
      <c r="L362" s="123"/>
      <c r="M362" s="121"/>
      <c r="N362" s="121"/>
      <c r="O362" s="121"/>
      <c r="P362" s="121"/>
      <c r="Q362" s="121"/>
      <c r="R362" s="121"/>
      <c r="S362" s="123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  <c r="EK362" s="87"/>
      <c r="EL362" s="87"/>
      <c r="EM362" s="87"/>
      <c r="EN362" s="87"/>
      <c r="EO362" s="87"/>
      <c r="EP362" s="87"/>
      <c r="EQ362" s="87"/>
      <c r="ER362" s="87"/>
      <c r="ES362" s="87"/>
      <c r="ET362" s="87"/>
      <c r="EU362" s="87"/>
      <c r="EV362" s="87"/>
      <c r="EW362" s="87"/>
      <c r="EX362" s="87"/>
      <c r="EY362" s="87"/>
      <c r="EZ362" s="87"/>
      <c r="FA362" s="87"/>
      <c r="FB362" s="87"/>
      <c r="FC362" s="87"/>
      <c r="FD362" s="87"/>
      <c r="FE362" s="87"/>
      <c r="FF362" s="87"/>
      <c r="FG362" s="87"/>
      <c r="FH362" s="87"/>
      <c r="FI362" s="87"/>
      <c r="FJ362" s="87"/>
      <c r="FK362" s="87"/>
      <c r="FL362" s="87"/>
      <c r="FM362" s="87"/>
      <c r="FN362" s="87"/>
      <c r="FO362" s="87"/>
      <c r="FP362" s="87"/>
      <c r="FQ362" s="87"/>
      <c r="FR362" s="87"/>
      <c r="FS362" s="87"/>
      <c r="FT362" s="87"/>
      <c r="FU362" s="87"/>
      <c r="FV362" s="87"/>
      <c r="FW362" s="87"/>
      <c r="FX362" s="87"/>
      <c r="FY362" s="87"/>
      <c r="FZ362" s="87"/>
      <c r="GA362" s="87"/>
      <c r="GB362" s="87"/>
      <c r="GC362" s="87"/>
      <c r="GD362" s="87"/>
      <c r="GE362" s="87"/>
      <c r="GF362" s="87"/>
      <c r="GG362" s="87"/>
      <c r="GH362" s="87"/>
      <c r="GI362" s="87"/>
      <c r="GJ362" s="87"/>
      <c r="GK362" s="87"/>
      <c r="GL362" s="87"/>
      <c r="GM362" s="87"/>
      <c r="GN362" s="87"/>
      <c r="GO362" s="87"/>
      <c r="GP362" s="87"/>
      <c r="GQ362" s="87"/>
      <c r="GR362" s="87"/>
      <c r="GS362" s="87"/>
      <c r="GT362" s="87"/>
      <c r="GU362" s="87"/>
      <c r="GV362" s="87"/>
      <c r="GW362" s="87"/>
      <c r="GX362" s="87"/>
      <c r="GY362" s="87"/>
      <c r="GZ362" s="87"/>
      <c r="HA362" s="87"/>
    </row>
    <row r="363" spans="1:209" s="125" customFormat="1">
      <c r="A363" s="121"/>
      <c r="B363" s="67"/>
      <c r="C363" s="121"/>
      <c r="D363" s="121"/>
      <c r="E363" s="121"/>
      <c r="F363" s="121"/>
      <c r="G363" s="121"/>
      <c r="H363" s="121"/>
      <c r="I363" s="121"/>
      <c r="J363" s="121"/>
      <c r="K363" s="123"/>
      <c r="L363" s="123"/>
      <c r="M363" s="121"/>
      <c r="N363" s="121"/>
      <c r="O363" s="121"/>
      <c r="P363" s="121"/>
      <c r="Q363" s="121"/>
      <c r="R363" s="121"/>
      <c r="S363" s="123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  <c r="EK363" s="87"/>
      <c r="EL363" s="87"/>
      <c r="EM363" s="87"/>
      <c r="EN363" s="87"/>
      <c r="EO363" s="87"/>
      <c r="EP363" s="87"/>
      <c r="EQ363" s="87"/>
      <c r="ER363" s="87"/>
      <c r="ES363" s="87"/>
      <c r="ET363" s="87"/>
      <c r="EU363" s="87"/>
      <c r="EV363" s="87"/>
      <c r="EW363" s="87"/>
      <c r="EX363" s="87"/>
      <c r="EY363" s="87"/>
      <c r="EZ363" s="87"/>
      <c r="FA363" s="87"/>
      <c r="FB363" s="87"/>
      <c r="FC363" s="87"/>
      <c r="FD363" s="87"/>
      <c r="FE363" s="87"/>
      <c r="FF363" s="87"/>
      <c r="FG363" s="87"/>
      <c r="FH363" s="87"/>
      <c r="FI363" s="87"/>
      <c r="FJ363" s="87"/>
      <c r="FK363" s="87"/>
      <c r="FL363" s="87"/>
      <c r="FM363" s="87"/>
      <c r="FN363" s="87"/>
      <c r="FO363" s="87"/>
      <c r="FP363" s="87"/>
      <c r="FQ363" s="87"/>
      <c r="FR363" s="87"/>
      <c r="FS363" s="87"/>
      <c r="FT363" s="87"/>
      <c r="FU363" s="87"/>
      <c r="FV363" s="87"/>
      <c r="FW363" s="87"/>
      <c r="FX363" s="87"/>
      <c r="FY363" s="87"/>
      <c r="FZ363" s="87"/>
      <c r="GA363" s="87"/>
      <c r="GB363" s="87"/>
      <c r="GC363" s="87"/>
      <c r="GD363" s="87"/>
      <c r="GE363" s="87"/>
      <c r="GF363" s="87"/>
      <c r="GG363" s="87"/>
      <c r="GH363" s="87"/>
      <c r="GI363" s="87"/>
      <c r="GJ363" s="87"/>
      <c r="GK363" s="87"/>
      <c r="GL363" s="87"/>
      <c r="GM363" s="87"/>
      <c r="GN363" s="87"/>
      <c r="GO363" s="87"/>
      <c r="GP363" s="87"/>
      <c r="GQ363" s="87"/>
      <c r="GR363" s="87"/>
      <c r="GS363" s="87"/>
      <c r="GT363" s="87"/>
      <c r="GU363" s="87"/>
      <c r="GV363" s="87"/>
      <c r="GW363" s="87"/>
      <c r="GX363" s="87"/>
      <c r="GY363" s="87"/>
      <c r="GZ363" s="87"/>
      <c r="HA363" s="87"/>
    </row>
    <row r="364" spans="1:209" s="125" customFormat="1">
      <c r="A364" s="121"/>
      <c r="B364" s="67"/>
      <c r="C364" s="121"/>
      <c r="D364" s="121"/>
      <c r="E364" s="121"/>
      <c r="F364" s="121"/>
      <c r="G364" s="121"/>
      <c r="H364" s="121"/>
      <c r="I364" s="121"/>
      <c r="J364" s="121"/>
      <c r="K364" s="123"/>
      <c r="L364" s="123"/>
      <c r="M364" s="121"/>
      <c r="N364" s="121"/>
      <c r="O364" s="121"/>
      <c r="P364" s="121"/>
      <c r="Q364" s="121"/>
      <c r="R364" s="121"/>
      <c r="S364" s="123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  <c r="EK364" s="87"/>
      <c r="EL364" s="87"/>
      <c r="EM364" s="87"/>
      <c r="EN364" s="87"/>
      <c r="EO364" s="87"/>
      <c r="EP364" s="87"/>
      <c r="EQ364" s="87"/>
      <c r="ER364" s="87"/>
      <c r="ES364" s="87"/>
      <c r="ET364" s="87"/>
      <c r="EU364" s="87"/>
      <c r="EV364" s="87"/>
      <c r="EW364" s="87"/>
      <c r="EX364" s="87"/>
      <c r="EY364" s="87"/>
      <c r="EZ364" s="87"/>
      <c r="FA364" s="87"/>
      <c r="FB364" s="87"/>
      <c r="FC364" s="87"/>
      <c r="FD364" s="87"/>
      <c r="FE364" s="87"/>
      <c r="FF364" s="87"/>
      <c r="FG364" s="87"/>
      <c r="FH364" s="87"/>
      <c r="FI364" s="87"/>
      <c r="FJ364" s="87"/>
      <c r="FK364" s="87"/>
      <c r="FL364" s="87"/>
      <c r="FM364" s="87"/>
      <c r="FN364" s="87"/>
      <c r="FO364" s="87"/>
      <c r="FP364" s="87"/>
      <c r="FQ364" s="87"/>
      <c r="FR364" s="87"/>
      <c r="FS364" s="87"/>
      <c r="FT364" s="87"/>
      <c r="FU364" s="87"/>
      <c r="FV364" s="87"/>
      <c r="FW364" s="87"/>
      <c r="FX364" s="87"/>
      <c r="FY364" s="87"/>
      <c r="FZ364" s="87"/>
      <c r="GA364" s="87"/>
      <c r="GB364" s="87"/>
      <c r="GC364" s="87"/>
      <c r="GD364" s="87"/>
      <c r="GE364" s="87"/>
      <c r="GF364" s="87"/>
      <c r="GG364" s="87"/>
      <c r="GH364" s="87"/>
      <c r="GI364" s="87"/>
      <c r="GJ364" s="87"/>
      <c r="GK364" s="87"/>
      <c r="GL364" s="87"/>
      <c r="GM364" s="87"/>
      <c r="GN364" s="87"/>
      <c r="GO364" s="87"/>
      <c r="GP364" s="87"/>
      <c r="GQ364" s="87"/>
      <c r="GR364" s="87"/>
      <c r="GS364" s="87"/>
      <c r="GT364" s="87"/>
      <c r="GU364" s="87"/>
      <c r="GV364" s="87"/>
      <c r="GW364" s="87"/>
      <c r="GX364" s="87"/>
      <c r="GY364" s="87"/>
      <c r="GZ364" s="87"/>
      <c r="HA364" s="87"/>
    </row>
    <row r="365" spans="1:209" s="125" customFormat="1">
      <c r="A365" s="121"/>
      <c r="B365" s="67"/>
      <c r="C365" s="121"/>
      <c r="D365" s="121"/>
      <c r="E365" s="121"/>
      <c r="F365" s="121"/>
      <c r="G365" s="121"/>
      <c r="H365" s="121"/>
      <c r="I365" s="121"/>
      <c r="J365" s="121"/>
      <c r="K365" s="123"/>
      <c r="L365" s="123"/>
      <c r="M365" s="121"/>
      <c r="N365" s="121"/>
      <c r="O365" s="121"/>
      <c r="P365" s="121"/>
      <c r="Q365" s="121"/>
      <c r="R365" s="121"/>
      <c r="S365" s="123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  <c r="EK365" s="87"/>
      <c r="EL365" s="87"/>
      <c r="EM365" s="87"/>
      <c r="EN365" s="87"/>
      <c r="EO365" s="87"/>
      <c r="EP365" s="87"/>
      <c r="EQ365" s="87"/>
      <c r="ER365" s="87"/>
      <c r="ES365" s="87"/>
      <c r="ET365" s="87"/>
      <c r="EU365" s="87"/>
      <c r="EV365" s="87"/>
      <c r="EW365" s="87"/>
      <c r="EX365" s="87"/>
      <c r="EY365" s="87"/>
      <c r="EZ365" s="87"/>
      <c r="FA365" s="87"/>
      <c r="FB365" s="87"/>
      <c r="FC365" s="87"/>
      <c r="FD365" s="87"/>
      <c r="FE365" s="87"/>
      <c r="FF365" s="87"/>
      <c r="FG365" s="87"/>
      <c r="FH365" s="87"/>
      <c r="FI365" s="87"/>
      <c r="FJ365" s="87"/>
      <c r="FK365" s="87"/>
      <c r="FL365" s="87"/>
      <c r="FM365" s="87"/>
      <c r="FN365" s="87"/>
      <c r="FO365" s="87"/>
      <c r="FP365" s="87"/>
      <c r="FQ365" s="87"/>
      <c r="FR365" s="87"/>
      <c r="FS365" s="87"/>
      <c r="FT365" s="87"/>
      <c r="FU365" s="87"/>
      <c r="FV365" s="87"/>
      <c r="FW365" s="87"/>
      <c r="FX365" s="87"/>
      <c r="FY365" s="87"/>
      <c r="FZ365" s="87"/>
      <c r="GA365" s="87"/>
      <c r="GB365" s="87"/>
      <c r="GC365" s="87"/>
      <c r="GD365" s="87"/>
      <c r="GE365" s="87"/>
      <c r="GF365" s="87"/>
      <c r="GG365" s="87"/>
      <c r="GH365" s="87"/>
      <c r="GI365" s="87"/>
      <c r="GJ365" s="87"/>
      <c r="GK365" s="87"/>
      <c r="GL365" s="87"/>
      <c r="GM365" s="87"/>
      <c r="GN365" s="87"/>
      <c r="GO365" s="87"/>
      <c r="GP365" s="87"/>
      <c r="GQ365" s="87"/>
      <c r="GR365" s="87"/>
      <c r="GS365" s="87"/>
      <c r="GT365" s="87"/>
      <c r="GU365" s="87"/>
      <c r="GV365" s="87"/>
      <c r="GW365" s="87"/>
      <c r="GX365" s="87"/>
      <c r="GY365" s="87"/>
      <c r="GZ365" s="87"/>
      <c r="HA365" s="87"/>
    </row>
    <row r="366" spans="1:209" s="125" customFormat="1">
      <c r="A366" s="121"/>
      <c r="B366" s="67"/>
      <c r="C366" s="121"/>
      <c r="D366" s="121"/>
      <c r="E366" s="121"/>
      <c r="F366" s="121"/>
      <c r="G366" s="121"/>
      <c r="H366" s="121"/>
      <c r="I366" s="121"/>
      <c r="J366" s="121"/>
      <c r="K366" s="123"/>
      <c r="L366" s="123"/>
      <c r="M366" s="121"/>
      <c r="N366" s="121"/>
      <c r="O366" s="121"/>
      <c r="P366" s="121"/>
      <c r="Q366" s="121"/>
      <c r="R366" s="121"/>
      <c r="S366" s="123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  <c r="EK366" s="87"/>
      <c r="EL366" s="87"/>
      <c r="EM366" s="87"/>
      <c r="EN366" s="87"/>
      <c r="EO366" s="87"/>
      <c r="EP366" s="87"/>
      <c r="EQ366" s="87"/>
      <c r="ER366" s="87"/>
      <c r="ES366" s="87"/>
      <c r="ET366" s="87"/>
      <c r="EU366" s="87"/>
      <c r="EV366" s="87"/>
      <c r="EW366" s="87"/>
      <c r="EX366" s="87"/>
      <c r="EY366" s="87"/>
      <c r="EZ366" s="87"/>
      <c r="FA366" s="87"/>
      <c r="FB366" s="87"/>
      <c r="FC366" s="87"/>
      <c r="FD366" s="87"/>
      <c r="FE366" s="87"/>
      <c r="FF366" s="87"/>
      <c r="FG366" s="87"/>
      <c r="FH366" s="87"/>
      <c r="FI366" s="87"/>
      <c r="FJ366" s="87"/>
      <c r="FK366" s="87"/>
      <c r="FL366" s="87"/>
      <c r="FM366" s="87"/>
      <c r="FN366" s="87"/>
      <c r="FO366" s="87"/>
      <c r="FP366" s="87"/>
      <c r="FQ366" s="87"/>
      <c r="FR366" s="87"/>
      <c r="FS366" s="87"/>
      <c r="FT366" s="87"/>
      <c r="FU366" s="87"/>
      <c r="FV366" s="87"/>
      <c r="FW366" s="87"/>
      <c r="FX366" s="87"/>
      <c r="FY366" s="87"/>
      <c r="FZ366" s="87"/>
      <c r="GA366" s="87"/>
      <c r="GB366" s="87"/>
      <c r="GC366" s="87"/>
      <c r="GD366" s="87"/>
      <c r="GE366" s="87"/>
      <c r="GF366" s="87"/>
      <c r="GG366" s="87"/>
      <c r="GH366" s="87"/>
      <c r="GI366" s="87"/>
      <c r="GJ366" s="87"/>
      <c r="GK366" s="87"/>
      <c r="GL366" s="87"/>
      <c r="GM366" s="87"/>
      <c r="GN366" s="87"/>
      <c r="GO366" s="87"/>
      <c r="GP366" s="87"/>
      <c r="GQ366" s="87"/>
      <c r="GR366" s="87"/>
      <c r="GS366" s="87"/>
      <c r="GT366" s="87"/>
      <c r="GU366" s="87"/>
      <c r="GV366" s="87"/>
      <c r="GW366" s="87"/>
      <c r="GX366" s="87"/>
      <c r="GY366" s="87"/>
      <c r="GZ366" s="87"/>
      <c r="HA366" s="87"/>
    </row>
    <row r="367" spans="1:209" s="125" customFormat="1">
      <c r="A367" s="121"/>
      <c r="B367" s="67"/>
      <c r="C367" s="121"/>
      <c r="D367" s="121"/>
      <c r="E367" s="121"/>
      <c r="F367" s="121"/>
      <c r="G367" s="121"/>
      <c r="H367" s="121"/>
      <c r="I367" s="121"/>
      <c r="J367" s="121"/>
      <c r="K367" s="123"/>
      <c r="L367" s="123"/>
      <c r="M367" s="121"/>
      <c r="N367" s="121"/>
      <c r="O367" s="121"/>
      <c r="P367" s="121"/>
      <c r="Q367" s="121"/>
      <c r="R367" s="121"/>
      <c r="S367" s="123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  <c r="EK367" s="87"/>
      <c r="EL367" s="87"/>
      <c r="EM367" s="87"/>
      <c r="EN367" s="87"/>
      <c r="EO367" s="87"/>
      <c r="EP367" s="87"/>
      <c r="EQ367" s="87"/>
      <c r="ER367" s="87"/>
      <c r="ES367" s="87"/>
      <c r="ET367" s="87"/>
      <c r="EU367" s="87"/>
      <c r="EV367" s="87"/>
      <c r="EW367" s="87"/>
      <c r="EX367" s="87"/>
      <c r="EY367" s="87"/>
      <c r="EZ367" s="87"/>
      <c r="FA367" s="87"/>
      <c r="FB367" s="87"/>
      <c r="FC367" s="87"/>
      <c r="FD367" s="87"/>
      <c r="FE367" s="87"/>
      <c r="FF367" s="87"/>
      <c r="FG367" s="87"/>
      <c r="FH367" s="87"/>
      <c r="FI367" s="87"/>
      <c r="FJ367" s="87"/>
      <c r="FK367" s="87"/>
      <c r="FL367" s="87"/>
      <c r="FM367" s="87"/>
      <c r="FN367" s="87"/>
      <c r="FO367" s="87"/>
      <c r="FP367" s="87"/>
      <c r="FQ367" s="87"/>
      <c r="FR367" s="87"/>
      <c r="FS367" s="87"/>
      <c r="FT367" s="87"/>
      <c r="FU367" s="87"/>
      <c r="FV367" s="87"/>
      <c r="FW367" s="87"/>
      <c r="FX367" s="87"/>
      <c r="FY367" s="87"/>
      <c r="FZ367" s="87"/>
      <c r="GA367" s="87"/>
      <c r="GB367" s="87"/>
      <c r="GC367" s="87"/>
      <c r="GD367" s="87"/>
      <c r="GE367" s="87"/>
      <c r="GF367" s="87"/>
      <c r="GG367" s="87"/>
      <c r="GH367" s="87"/>
      <c r="GI367" s="87"/>
      <c r="GJ367" s="87"/>
      <c r="GK367" s="87"/>
      <c r="GL367" s="87"/>
      <c r="GM367" s="87"/>
      <c r="GN367" s="87"/>
      <c r="GO367" s="87"/>
      <c r="GP367" s="87"/>
      <c r="GQ367" s="87"/>
      <c r="GR367" s="87"/>
      <c r="GS367" s="87"/>
      <c r="GT367" s="87"/>
      <c r="GU367" s="87"/>
      <c r="GV367" s="87"/>
      <c r="GW367" s="87"/>
      <c r="GX367" s="87"/>
      <c r="GY367" s="87"/>
      <c r="GZ367" s="87"/>
      <c r="HA367" s="87"/>
    </row>
    <row r="368" spans="1:209" s="125" customFormat="1">
      <c r="A368" s="121"/>
      <c r="B368" s="67"/>
      <c r="C368" s="121"/>
      <c r="D368" s="121"/>
      <c r="E368" s="121"/>
      <c r="F368" s="121"/>
      <c r="G368" s="121"/>
      <c r="H368" s="121"/>
      <c r="I368" s="121"/>
      <c r="J368" s="121"/>
      <c r="K368" s="123"/>
      <c r="L368" s="123"/>
      <c r="M368" s="121"/>
      <c r="N368" s="121"/>
      <c r="O368" s="121"/>
      <c r="P368" s="121"/>
      <c r="Q368" s="121"/>
      <c r="R368" s="121"/>
      <c r="S368" s="123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  <c r="EK368" s="87"/>
      <c r="EL368" s="87"/>
      <c r="EM368" s="87"/>
      <c r="EN368" s="87"/>
      <c r="EO368" s="87"/>
      <c r="EP368" s="87"/>
      <c r="EQ368" s="87"/>
      <c r="ER368" s="87"/>
      <c r="ES368" s="87"/>
      <c r="ET368" s="87"/>
      <c r="EU368" s="87"/>
      <c r="EV368" s="87"/>
      <c r="EW368" s="87"/>
      <c r="EX368" s="87"/>
      <c r="EY368" s="87"/>
      <c r="EZ368" s="87"/>
      <c r="FA368" s="87"/>
      <c r="FB368" s="87"/>
      <c r="FC368" s="87"/>
      <c r="FD368" s="87"/>
      <c r="FE368" s="87"/>
      <c r="FF368" s="87"/>
      <c r="FG368" s="87"/>
      <c r="FH368" s="87"/>
      <c r="FI368" s="87"/>
      <c r="FJ368" s="87"/>
      <c r="FK368" s="87"/>
      <c r="FL368" s="87"/>
      <c r="FM368" s="87"/>
      <c r="FN368" s="87"/>
      <c r="FO368" s="87"/>
      <c r="FP368" s="87"/>
      <c r="FQ368" s="87"/>
      <c r="FR368" s="87"/>
      <c r="FS368" s="87"/>
      <c r="FT368" s="87"/>
      <c r="FU368" s="87"/>
      <c r="FV368" s="87"/>
      <c r="FW368" s="87"/>
      <c r="FX368" s="87"/>
      <c r="FY368" s="87"/>
      <c r="FZ368" s="87"/>
      <c r="GA368" s="87"/>
      <c r="GB368" s="87"/>
      <c r="GC368" s="87"/>
      <c r="GD368" s="87"/>
      <c r="GE368" s="87"/>
      <c r="GF368" s="87"/>
      <c r="GG368" s="87"/>
      <c r="GH368" s="87"/>
      <c r="GI368" s="87"/>
      <c r="GJ368" s="87"/>
      <c r="GK368" s="87"/>
      <c r="GL368" s="87"/>
      <c r="GM368" s="87"/>
      <c r="GN368" s="87"/>
      <c r="GO368" s="87"/>
      <c r="GP368" s="87"/>
      <c r="GQ368" s="87"/>
      <c r="GR368" s="87"/>
      <c r="GS368" s="87"/>
      <c r="GT368" s="87"/>
      <c r="GU368" s="87"/>
      <c r="GV368" s="87"/>
      <c r="GW368" s="87"/>
      <c r="GX368" s="87"/>
      <c r="GY368" s="87"/>
      <c r="GZ368" s="87"/>
      <c r="HA368" s="87"/>
    </row>
    <row r="369" spans="1:209" s="125" customFormat="1">
      <c r="A369" s="121"/>
      <c r="B369" s="67"/>
      <c r="C369" s="121"/>
      <c r="D369" s="121"/>
      <c r="E369" s="121"/>
      <c r="F369" s="121"/>
      <c r="G369" s="121"/>
      <c r="H369" s="121"/>
      <c r="I369" s="121"/>
      <c r="J369" s="121"/>
      <c r="K369" s="123"/>
      <c r="L369" s="123"/>
      <c r="M369" s="121"/>
      <c r="N369" s="121"/>
      <c r="O369" s="121"/>
      <c r="P369" s="121"/>
      <c r="Q369" s="121"/>
      <c r="R369" s="121"/>
      <c r="S369" s="123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  <c r="EK369" s="87"/>
      <c r="EL369" s="87"/>
      <c r="EM369" s="87"/>
      <c r="EN369" s="87"/>
      <c r="EO369" s="87"/>
      <c r="EP369" s="87"/>
      <c r="EQ369" s="87"/>
      <c r="ER369" s="87"/>
      <c r="ES369" s="87"/>
      <c r="ET369" s="87"/>
      <c r="EU369" s="87"/>
      <c r="EV369" s="87"/>
      <c r="EW369" s="87"/>
      <c r="EX369" s="87"/>
      <c r="EY369" s="87"/>
      <c r="EZ369" s="87"/>
      <c r="FA369" s="87"/>
      <c r="FB369" s="87"/>
      <c r="FC369" s="87"/>
      <c r="FD369" s="87"/>
      <c r="FE369" s="87"/>
      <c r="FF369" s="87"/>
      <c r="FG369" s="87"/>
      <c r="FH369" s="87"/>
      <c r="FI369" s="87"/>
      <c r="FJ369" s="87"/>
      <c r="FK369" s="87"/>
      <c r="FL369" s="87"/>
      <c r="FM369" s="87"/>
      <c r="FN369" s="87"/>
      <c r="FO369" s="87"/>
      <c r="FP369" s="87"/>
      <c r="FQ369" s="87"/>
      <c r="FR369" s="87"/>
      <c r="FS369" s="87"/>
      <c r="FT369" s="87"/>
      <c r="FU369" s="87"/>
      <c r="FV369" s="87"/>
      <c r="FW369" s="87"/>
      <c r="FX369" s="87"/>
      <c r="FY369" s="87"/>
      <c r="FZ369" s="87"/>
      <c r="GA369" s="87"/>
      <c r="GB369" s="87"/>
      <c r="GC369" s="87"/>
      <c r="GD369" s="87"/>
      <c r="GE369" s="87"/>
      <c r="GF369" s="87"/>
      <c r="GG369" s="87"/>
      <c r="GH369" s="87"/>
      <c r="GI369" s="87"/>
      <c r="GJ369" s="87"/>
      <c r="GK369" s="87"/>
      <c r="GL369" s="87"/>
      <c r="GM369" s="87"/>
      <c r="GN369" s="87"/>
      <c r="GO369" s="87"/>
      <c r="GP369" s="87"/>
      <c r="GQ369" s="87"/>
      <c r="GR369" s="87"/>
      <c r="GS369" s="87"/>
      <c r="GT369" s="87"/>
      <c r="GU369" s="87"/>
      <c r="GV369" s="87"/>
      <c r="GW369" s="87"/>
      <c r="GX369" s="87"/>
      <c r="GY369" s="87"/>
      <c r="GZ369" s="87"/>
      <c r="HA369" s="87"/>
    </row>
    <row r="370" spans="1:209" s="125" customFormat="1">
      <c r="A370" s="121"/>
      <c r="B370" s="67"/>
      <c r="C370" s="121"/>
      <c r="D370" s="121"/>
      <c r="E370" s="121"/>
      <c r="F370" s="121"/>
      <c r="G370" s="121"/>
      <c r="H370" s="121"/>
      <c r="I370" s="121"/>
      <c r="J370" s="121"/>
      <c r="K370" s="123"/>
      <c r="L370" s="123"/>
      <c r="M370" s="121"/>
      <c r="N370" s="121"/>
      <c r="O370" s="121"/>
      <c r="P370" s="121"/>
      <c r="Q370" s="121"/>
      <c r="R370" s="121"/>
      <c r="S370" s="123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  <c r="EK370" s="87"/>
      <c r="EL370" s="87"/>
      <c r="EM370" s="87"/>
      <c r="EN370" s="87"/>
      <c r="EO370" s="87"/>
      <c r="EP370" s="87"/>
      <c r="EQ370" s="87"/>
      <c r="ER370" s="87"/>
      <c r="ES370" s="87"/>
      <c r="ET370" s="87"/>
      <c r="EU370" s="87"/>
      <c r="EV370" s="87"/>
      <c r="EW370" s="87"/>
      <c r="EX370" s="87"/>
      <c r="EY370" s="87"/>
      <c r="EZ370" s="87"/>
      <c r="FA370" s="87"/>
      <c r="FB370" s="87"/>
      <c r="FC370" s="87"/>
      <c r="FD370" s="87"/>
      <c r="FE370" s="87"/>
      <c r="FF370" s="87"/>
      <c r="FG370" s="87"/>
      <c r="FH370" s="87"/>
      <c r="FI370" s="87"/>
      <c r="FJ370" s="87"/>
      <c r="FK370" s="87"/>
      <c r="FL370" s="87"/>
      <c r="FM370" s="87"/>
      <c r="FN370" s="87"/>
      <c r="FO370" s="87"/>
      <c r="FP370" s="87"/>
      <c r="FQ370" s="87"/>
      <c r="FR370" s="87"/>
      <c r="FS370" s="87"/>
      <c r="FT370" s="87"/>
      <c r="FU370" s="87"/>
      <c r="FV370" s="87"/>
      <c r="FW370" s="87"/>
      <c r="FX370" s="87"/>
      <c r="FY370" s="87"/>
      <c r="FZ370" s="87"/>
      <c r="GA370" s="87"/>
      <c r="GB370" s="87"/>
      <c r="GC370" s="87"/>
      <c r="GD370" s="87"/>
      <c r="GE370" s="87"/>
      <c r="GF370" s="87"/>
      <c r="GG370" s="87"/>
      <c r="GH370" s="87"/>
      <c r="GI370" s="87"/>
      <c r="GJ370" s="87"/>
      <c r="GK370" s="87"/>
      <c r="GL370" s="87"/>
      <c r="GM370" s="87"/>
      <c r="GN370" s="87"/>
      <c r="GO370" s="87"/>
      <c r="GP370" s="87"/>
      <c r="GQ370" s="87"/>
      <c r="GR370" s="87"/>
      <c r="GS370" s="87"/>
      <c r="GT370" s="87"/>
      <c r="GU370" s="87"/>
      <c r="GV370" s="87"/>
      <c r="GW370" s="87"/>
      <c r="GX370" s="87"/>
      <c r="GY370" s="87"/>
      <c r="GZ370" s="87"/>
      <c r="HA370" s="87"/>
    </row>
    <row r="371" spans="1:209" s="125" customFormat="1">
      <c r="A371" s="121"/>
      <c r="B371" s="67"/>
      <c r="C371" s="121"/>
      <c r="D371" s="121"/>
      <c r="E371" s="121"/>
      <c r="F371" s="121"/>
      <c r="G371" s="121"/>
      <c r="H371" s="121"/>
      <c r="I371" s="121"/>
      <c r="J371" s="121"/>
      <c r="K371" s="123"/>
      <c r="L371" s="123"/>
      <c r="M371" s="121"/>
      <c r="N371" s="121"/>
      <c r="O371" s="121"/>
      <c r="P371" s="121"/>
      <c r="Q371" s="121"/>
      <c r="R371" s="121"/>
      <c r="S371" s="123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  <c r="EK371" s="87"/>
      <c r="EL371" s="87"/>
      <c r="EM371" s="87"/>
      <c r="EN371" s="87"/>
      <c r="EO371" s="87"/>
      <c r="EP371" s="87"/>
      <c r="EQ371" s="87"/>
      <c r="ER371" s="87"/>
      <c r="ES371" s="87"/>
      <c r="ET371" s="87"/>
      <c r="EU371" s="87"/>
      <c r="EV371" s="87"/>
      <c r="EW371" s="87"/>
      <c r="EX371" s="87"/>
      <c r="EY371" s="87"/>
      <c r="EZ371" s="87"/>
      <c r="FA371" s="87"/>
      <c r="FB371" s="87"/>
      <c r="FC371" s="87"/>
      <c r="FD371" s="87"/>
      <c r="FE371" s="87"/>
      <c r="FF371" s="87"/>
      <c r="FG371" s="87"/>
      <c r="FH371" s="87"/>
      <c r="FI371" s="87"/>
      <c r="FJ371" s="87"/>
      <c r="FK371" s="87"/>
      <c r="FL371" s="87"/>
      <c r="FM371" s="87"/>
      <c r="FN371" s="87"/>
      <c r="FO371" s="87"/>
      <c r="FP371" s="87"/>
      <c r="FQ371" s="87"/>
      <c r="FR371" s="87"/>
      <c r="FS371" s="87"/>
      <c r="FT371" s="87"/>
      <c r="FU371" s="87"/>
      <c r="FV371" s="87"/>
      <c r="FW371" s="87"/>
      <c r="FX371" s="87"/>
      <c r="FY371" s="87"/>
      <c r="FZ371" s="87"/>
      <c r="GA371" s="87"/>
      <c r="GB371" s="87"/>
      <c r="GC371" s="87"/>
      <c r="GD371" s="87"/>
      <c r="GE371" s="87"/>
      <c r="GF371" s="87"/>
      <c r="GG371" s="87"/>
      <c r="GH371" s="87"/>
      <c r="GI371" s="87"/>
      <c r="GJ371" s="87"/>
      <c r="GK371" s="87"/>
      <c r="GL371" s="87"/>
      <c r="GM371" s="87"/>
      <c r="GN371" s="87"/>
      <c r="GO371" s="87"/>
      <c r="GP371" s="87"/>
      <c r="GQ371" s="87"/>
      <c r="GR371" s="87"/>
      <c r="GS371" s="87"/>
      <c r="GT371" s="87"/>
      <c r="GU371" s="87"/>
      <c r="GV371" s="87"/>
      <c r="GW371" s="87"/>
      <c r="GX371" s="87"/>
      <c r="GY371" s="87"/>
      <c r="GZ371" s="87"/>
      <c r="HA371" s="87"/>
    </row>
    <row r="372" spans="1:209" s="125" customFormat="1">
      <c r="A372" s="121"/>
      <c r="B372" s="67"/>
      <c r="C372" s="121"/>
      <c r="D372" s="121"/>
      <c r="E372" s="121"/>
      <c r="F372" s="121"/>
      <c r="G372" s="121"/>
      <c r="H372" s="121"/>
      <c r="I372" s="121"/>
      <c r="J372" s="121"/>
      <c r="K372" s="123"/>
      <c r="L372" s="123"/>
      <c r="M372" s="121"/>
      <c r="N372" s="121"/>
      <c r="O372" s="121"/>
      <c r="P372" s="121"/>
      <c r="Q372" s="121"/>
      <c r="R372" s="121"/>
      <c r="S372" s="123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  <c r="ET372" s="87"/>
      <c r="EU372" s="87"/>
      <c r="EV372" s="87"/>
      <c r="EW372" s="87"/>
      <c r="EX372" s="87"/>
      <c r="EY372" s="87"/>
      <c r="EZ372" s="87"/>
      <c r="FA372" s="87"/>
      <c r="FB372" s="87"/>
      <c r="FC372" s="87"/>
      <c r="FD372" s="87"/>
      <c r="FE372" s="87"/>
      <c r="FF372" s="87"/>
      <c r="FG372" s="87"/>
      <c r="FH372" s="87"/>
      <c r="FI372" s="87"/>
      <c r="FJ372" s="87"/>
      <c r="FK372" s="87"/>
      <c r="FL372" s="87"/>
      <c r="FM372" s="87"/>
      <c r="FN372" s="87"/>
      <c r="FO372" s="87"/>
      <c r="FP372" s="87"/>
      <c r="FQ372" s="87"/>
      <c r="FR372" s="87"/>
      <c r="FS372" s="87"/>
      <c r="FT372" s="87"/>
      <c r="FU372" s="87"/>
      <c r="FV372" s="87"/>
      <c r="FW372" s="87"/>
      <c r="FX372" s="87"/>
      <c r="FY372" s="87"/>
      <c r="FZ372" s="87"/>
      <c r="GA372" s="87"/>
      <c r="GB372" s="87"/>
      <c r="GC372" s="87"/>
      <c r="GD372" s="87"/>
      <c r="GE372" s="87"/>
      <c r="GF372" s="87"/>
      <c r="GG372" s="87"/>
      <c r="GH372" s="87"/>
      <c r="GI372" s="87"/>
      <c r="GJ372" s="87"/>
      <c r="GK372" s="87"/>
      <c r="GL372" s="87"/>
      <c r="GM372" s="87"/>
      <c r="GN372" s="87"/>
      <c r="GO372" s="87"/>
      <c r="GP372" s="87"/>
      <c r="GQ372" s="87"/>
      <c r="GR372" s="87"/>
      <c r="GS372" s="87"/>
      <c r="GT372" s="87"/>
      <c r="GU372" s="87"/>
      <c r="GV372" s="87"/>
      <c r="GW372" s="87"/>
      <c r="GX372" s="87"/>
      <c r="GY372" s="87"/>
      <c r="GZ372" s="87"/>
      <c r="HA372" s="87"/>
    </row>
    <row r="373" spans="1:209" s="125" customFormat="1">
      <c r="A373" s="121"/>
      <c r="B373" s="67"/>
      <c r="C373" s="121"/>
      <c r="D373" s="121"/>
      <c r="E373" s="121"/>
      <c r="F373" s="121"/>
      <c r="G373" s="121"/>
      <c r="H373" s="121"/>
      <c r="I373" s="121"/>
      <c r="J373" s="121"/>
      <c r="K373" s="123"/>
      <c r="L373" s="123"/>
      <c r="M373" s="121"/>
      <c r="N373" s="121"/>
      <c r="O373" s="121"/>
      <c r="P373" s="121"/>
      <c r="Q373" s="121"/>
      <c r="R373" s="121"/>
      <c r="S373" s="123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  <c r="EK373" s="87"/>
      <c r="EL373" s="87"/>
      <c r="EM373" s="87"/>
      <c r="EN373" s="87"/>
      <c r="EO373" s="87"/>
      <c r="EP373" s="87"/>
      <c r="EQ373" s="87"/>
      <c r="ER373" s="87"/>
      <c r="ES373" s="87"/>
      <c r="ET373" s="87"/>
      <c r="EU373" s="87"/>
      <c r="EV373" s="87"/>
      <c r="EW373" s="87"/>
      <c r="EX373" s="87"/>
      <c r="EY373" s="87"/>
      <c r="EZ373" s="87"/>
      <c r="FA373" s="87"/>
      <c r="FB373" s="87"/>
      <c r="FC373" s="87"/>
      <c r="FD373" s="87"/>
      <c r="FE373" s="87"/>
      <c r="FF373" s="87"/>
      <c r="FG373" s="87"/>
      <c r="FH373" s="87"/>
      <c r="FI373" s="87"/>
      <c r="FJ373" s="87"/>
      <c r="FK373" s="87"/>
      <c r="FL373" s="87"/>
      <c r="FM373" s="87"/>
      <c r="FN373" s="87"/>
      <c r="FO373" s="87"/>
      <c r="FP373" s="87"/>
      <c r="FQ373" s="87"/>
      <c r="FR373" s="87"/>
      <c r="FS373" s="87"/>
      <c r="FT373" s="87"/>
      <c r="FU373" s="87"/>
      <c r="FV373" s="87"/>
      <c r="FW373" s="87"/>
      <c r="FX373" s="87"/>
      <c r="FY373" s="87"/>
      <c r="FZ373" s="87"/>
      <c r="GA373" s="87"/>
      <c r="GB373" s="87"/>
      <c r="GC373" s="87"/>
      <c r="GD373" s="87"/>
      <c r="GE373" s="87"/>
      <c r="GF373" s="87"/>
      <c r="GG373" s="87"/>
      <c r="GH373" s="87"/>
      <c r="GI373" s="87"/>
      <c r="GJ373" s="87"/>
      <c r="GK373" s="87"/>
      <c r="GL373" s="87"/>
      <c r="GM373" s="87"/>
      <c r="GN373" s="87"/>
      <c r="GO373" s="87"/>
      <c r="GP373" s="87"/>
      <c r="GQ373" s="87"/>
      <c r="GR373" s="87"/>
      <c r="GS373" s="87"/>
      <c r="GT373" s="87"/>
      <c r="GU373" s="87"/>
      <c r="GV373" s="87"/>
      <c r="GW373" s="87"/>
      <c r="GX373" s="87"/>
      <c r="GY373" s="87"/>
      <c r="GZ373" s="87"/>
      <c r="HA373" s="87"/>
    </row>
    <row r="374" spans="1:209" s="125" customFormat="1">
      <c r="A374" s="121"/>
      <c r="B374" s="67"/>
      <c r="C374" s="121"/>
      <c r="D374" s="121"/>
      <c r="E374" s="121"/>
      <c r="F374" s="121"/>
      <c r="G374" s="121"/>
      <c r="H374" s="121"/>
      <c r="I374" s="121"/>
      <c r="J374" s="121"/>
      <c r="K374" s="123"/>
      <c r="L374" s="123"/>
      <c r="M374" s="121"/>
      <c r="N374" s="121"/>
      <c r="O374" s="121"/>
      <c r="P374" s="121"/>
      <c r="Q374" s="121"/>
      <c r="R374" s="121"/>
      <c r="S374" s="123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  <c r="EK374" s="87"/>
      <c r="EL374" s="87"/>
      <c r="EM374" s="87"/>
      <c r="EN374" s="87"/>
      <c r="EO374" s="87"/>
      <c r="EP374" s="87"/>
      <c r="EQ374" s="87"/>
      <c r="ER374" s="87"/>
      <c r="ES374" s="87"/>
      <c r="ET374" s="87"/>
      <c r="EU374" s="87"/>
      <c r="EV374" s="87"/>
      <c r="EW374" s="87"/>
      <c r="EX374" s="87"/>
      <c r="EY374" s="87"/>
      <c r="EZ374" s="87"/>
      <c r="FA374" s="87"/>
      <c r="FB374" s="87"/>
      <c r="FC374" s="87"/>
      <c r="FD374" s="87"/>
      <c r="FE374" s="87"/>
      <c r="FF374" s="87"/>
      <c r="FG374" s="87"/>
      <c r="FH374" s="87"/>
      <c r="FI374" s="87"/>
      <c r="FJ374" s="87"/>
      <c r="FK374" s="87"/>
      <c r="FL374" s="87"/>
      <c r="FM374" s="87"/>
      <c r="FN374" s="87"/>
      <c r="FO374" s="87"/>
      <c r="FP374" s="87"/>
      <c r="FQ374" s="87"/>
      <c r="FR374" s="87"/>
      <c r="FS374" s="87"/>
      <c r="FT374" s="87"/>
      <c r="FU374" s="87"/>
      <c r="FV374" s="87"/>
      <c r="FW374" s="87"/>
      <c r="FX374" s="87"/>
      <c r="FY374" s="87"/>
      <c r="FZ374" s="87"/>
      <c r="GA374" s="87"/>
      <c r="GB374" s="87"/>
      <c r="GC374" s="87"/>
      <c r="GD374" s="87"/>
      <c r="GE374" s="87"/>
      <c r="GF374" s="87"/>
      <c r="GG374" s="87"/>
      <c r="GH374" s="87"/>
      <c r="GI374" s="87"/>
      <c r="GJ374" s="87"/>
      <c r="GK374" s="87"/>
      <c r="GL374" s="87"/>
      <c r="GM374" s="87"/>
      <c r="GN374" s="87"/>
      <c r="GO374" s="87"/>
      <c r="GP374" s="87"/>
      <c r="GQ374" s="87"/>
      <c r="GR374" s="87"/>
      <c r="GS374" s="87"/>
      <c r="GT374" s="87"/>
      <c r="GU374" s="87"/>
      <c r="GV374" s="87"/>
      <c r="GW374" s="87"/>
      <c r="GX374" s="87"/>
      <c r="GY374" s="87"/>
      <c r="GZ374" s="87"/>
      <c r="HA374" s="87"/>
    </row>
    <row r="375" spans="1:209" s="125" customFormat="1">
      <c r="A375" s="121"/>
      <c r="B375" s="67"/>
      <c r="C375" s="121"/>
      <c r="D375" s="121"/>
      <c r="E375" s="121"/>
      <c r="F375" s="121"/>
      <c r="G375" s="121"/>
      <c r="H375" s="121"/>
      <c r="I375" s="121"/>
      <c r="J375" s="121"/>
      <c r="K375" s="123"/>
      <c r="L375" s="123"/>
      <c r="M375" s="121"/>
      <c r="N375" s="121"/>
      <c r="O375" s="121"/>
      <c r="P375" s="121"/>
      <c r="Q375" s="121"/>
      <c r="R375" s="121"/>
      <c r="S375" s="123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  <c r="EI375" s="87"/>
      <c r="EJ375" s="87"/>
      <c r="EK375" s="87"/>
      <c r="EL375" s="87"/>
      <c r="EM375" s="87"/>
      <c r="EN375" s="87"/>
      <c r="EO375" s="87"/>
      <c r="EP375" s="87"/>
      <c r="EQ375" s="87"/>
      <c r="ER375" s="87"/>
      <c r="ES375" s="87"/>
      <c r="ET375" s="87"/>
      <c r="EU375" s="87"/>
      <c r="EV375" s="87"/>
      <c r="EW375" s="87"/>
      <c r="EX375" s="87"/>
      <c r="EY375" s="87"/>
      <c r="EZ375" s="87"/>
      <c r="FA375" s="87"/>
      <c r="FB375" s="87"/>
      <c r="FC375" s="87"/>
      <c r="FD375" s="87"/>
      <c r="FE375" s="87"/>
      <c r="FF375" s="87"/>
      <c r="FG375" s="87"/>
      <c r="FH375" s="87"/>
      <c r="FI375" s="87"/>
      <c r="FJ375" s="87"/>
      <c r="FK375" s="87"/>
      <c r="FL375" s="87"/>
      <c r="FM375" s="87"/>
      <c r="FN375" s="87"/>
      <c r="FO375" s="87"/>
      <c r="FP375" s="87"/>
      <c r="FQ375" s="87"/>
      <c r="FR375" s="87"/>
      <c r="FS375" s="87"/>
      <c r="FT375" s="87"/>
      <c r="FU375" s="87"/>
      <c r="FV375" s="87"/>
      <c r="FW375" s="87"/>
      <c r="FX375" s="87"/>
      <c r="FY375" s="87"/>
      <c r="FZ375" s="87"/>
      <c r="GA375" s="87"/>
      <c r="GB375" s="87"/>
      <c r="GC375" s="87"/>
      <c r="GD375" s="87"/>
      <c r="GE375" s="87"/>
      <c r="GF375" s="87"/>
      <c r="GG375" s="87"/>
      <c r="GH375" s="87"/>
      <c r="GI375" s="87"/>
      <c r="GJ375" s="87"/>
      <c r="GK375" s="87"/>
      <c r="GL375" s="87"/>
      <c r="GM375" s="87"/>
      <c r="GN375" s="87"/>
      <c r="GO375" s="87"/>
      <c r="GP375" s="87"/>
      <c r="GQ375" s="87"/>
      <c r="GR375" s="87"/>
      <c r="GS375" s="87"/>
      <c r="GT375" s="87"/>
      <c r="GU375" s="87"/>
      <c r="GV375" s="87"/>
      <c r="GW375" s="87"/>
      <c r="GX375" s="87"/>
      <c r="GY375" s="87"/>
      <c r="GZ375" s="87"/>
      <c r="HA375" s="87"/>
    </row>
    <row r="376" spans="1:209" s="125" customFormat="1">
      <c r="A376" s="121"/>
      <c r="B376" s="67"/>
      <c r="C376" s="121"/>
      <c r="D376" s="121"/>
      <c r="E376" s="121"/>
      <c r="F376" s="121"/>
      <c r="G376" s="121"/>
      <c r="H376" s="121"/>
      <c r="I376" s="121"/>
      <c r="J376" s="121"/>
      <c r="K376" s="123"/>
      <c r="L376" s="123"/>
      <c r="M376" s="121"/>
      <c r="N376" s="121"/>
      <c r="O376" s="121"/>
      <c r="P376" s="121"/>
      <c r="Q376" s="121"/>
      <c r="R376" s="121"/>
      <c r="S376" s="123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  <c r="EI376" s="87"/>
      <c r="EJ376" s="87"/>
      <c r="EK376" s="87"/>
      <c r="EL376" s="87"/>
      <c r="EM376" s="87"/>
      <c r="EN376" s="87"/>
      <c r="EO376" s="87"/>
      <c r="EP376" s="87"/>
      <c r="EQ376" s="87"/>
      <c r="ER376" s="87"/>
      <c r="ES376" s="87"/>
      <c r="ET376" s="87"/>
      <c r="EU376" s="87"/>
      <c r="EV376" s="87"/>
      <c r="EW376" s="87"/>
      <c r="EX376" s="87"/>
      <c r="EY376" s="87"/>
      <c r="EZ376" s="87"/>
      <c r="FA376" s="87"/>
      <c r="FB376" s="87"/>
      <c r="FC376" s="87"/>
      <c r="FD376" s="87"/>
      <c r="FE376" s="87"/>
      <c r="FF376" s="87"/>
      <c r="FG376" s="87"/>
      <c r="FH376" s="87"/>
      <c r="FI376" s="87"/>
      <c r="FJ376" s="87"/>
      <c r="FK376" s="87"/>
      <c r="FL376" s="87"/>
      <c r="FM376" s="87"/>
      <c r="FN376" s="87"/>
      <c r="FO376" s="87"/>
      <c r="FP376" s="87"/>
      <c r="FQ376" s="87"/>
      <c r="FR376" s="87"/>
      <c r="FS376" s="87"/>
      <c r="FT376" s="87"/>
      <c r="FU376" s="87"/>
      <c r="FV376" s="87"/>
      <c r="FW376" s="87"/>
      <c r="FX376" s="87"/>
      <c r="FY376" s="87"/>
      <c r="FZ376" s="87"/>
      <c r="GA376" s="87"/>
      <c r="GB376" s="87"/>
      <c r="GC376" s="87"/>
      <c r="GD376" s="87"/>
      <c r="GE376" s="87"/>
      <c r="GF376" s="87"/>
      <c r="GG376" s="87"/>
      <c r="GH376" s="87"/>
      <c r="GI376" s="87"/>
      <c r="GJ376" s="87"/>
      <c r="GK376" s="87"/>
      <c r="GL376" s="87"/>
      <c r="GM376" s="87"/>
      <c r="GN376" s="87"/>
      <c r="GO376" s="87"/>
      <c r="GP376" s="87"/>
      <c r="GQ376" s="87"/>
      <c r="GR376" s="87"/>
      <c r="GS376" s="87"/>
      <c r="GT376" s="87"/>
      <c r="GU376" s="87"/>
      <c r="GV376" s="87"/>
      <c r="GW376" s="87"/>
      <c r="GX376" s="87"/>
      <c r="GY376" s="87"/>
      <c r="GZ376" s="87"/>
      <c r="HA376" s="87"/>
    </row>
    <row r="377" spans="1:209" s="125" customFormat="1">
      <c r="A377" s="121"/>
      <c r="B377" s="67"/>
      <c r="C377" s="121"/>
      <c r="D377" s="121"/>
      <c r="E377" s="121"/>
      <c r="F377" s="121"/>
      <c r="G377" s="121"/>
      <c r="H377" s="121"/>
      <c r="I377" s="121"/>
      <c r="J377" s="121"/>
      <c r="K377" s="123"/>
      <c r="L377" s="123"/>
      <c r="M377" s="121"/>
      <c r="N377" s="121"/>
      <c r="O377" s="121"/>
      <c r="P377" s="121"/>
      <c r="Q377" s="121"/>
      <c r="R377" s="121"/>
      <c r="S377" s="123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  <c r="EI377" s="87"/>
      <c r="EJ377" s="87"/>
      <c r="EK377" s="87"/>
      <c r="EL377" s="87"/>
      <c r="EM377" s="87"/>
      <c r="EN377" s="87"/>
      <c r="EO377" s="87"/>
      <c r="EP377" s="87"/>
      <c r="EQ377" s="87"/>
      <c r="ER377" s="87"/>
      <c r="ES377" s="87"/>
      <c r="ET377" s="87"/>
      <c r="EU377" s="87"/>
      <c r="EV377" s="87"/>
      <c r="EW377" s="87"/>
      <c r="EX377" s="87"/>
      <c r="EY377" s="87"/>
      <c r="EZ377" s="87"/>
      <c r="FA377" s="87"/>
      <c r="FB377" s="87"/>
      <c r="FC377" s="87"/>
      <c r="FD377" s="87"/>
      <c r="FE377" s="87"/>
      <c r="FF377" s="87"/>
      <c r="FG377" s="87"/>
      <c r="FH377" s="87"/>
      <c r="FI377" s="87"/>
      <c r="FJ377" s="87"/>
      <c r="FK377" s="87"/>
      <c r="FL377" s="87"/>
      <c r="FM377" s="87"/>
      <c r="FN377" s="87"/>
      <c r="FO377" s="87"/>
      <c r="FP377" s="87"/>
      <c r="FQ377" s="87"/>
      <c r="FR377" s="87"/>
      <c r="FS377" s="87"/>
      <c r="FT377" s="87"/>
      <c r="FU377" s="87"/>
      <c r="FV377" s="87"/>
      <c r="FW377" s="87"/>
      <c r="FX377" s="87"/>
      <c r="FY377" s="87"/>
      <c r="FZ377" s="87"/>
      <c r="GA377" s="87"/>
      <c r="GB377" s="87"/>
      <c r="GC377" s="87"/>
      <c r="GD377" s="87"/>
      <c r="GE377" s="87"/>
      <c r="GF377" s="87"/>
      <c r="GG377" s="87"/>
      <c r="GH377" s="87"/>
      <c r="GI377" s="87"/>
      <c r="GJ377" s="87"/>
      <c r="GK377" s="87"/>
      <c r="GL377" s="87"/>
      <c r="GM377" s="87"/>
      <c r="GN377" s="87"/>
      <c r="GO377" s="87"/>
      <c r="GP377" s="87"/>
      <c r="GQ377" s="87"/>
      <c r="GR377" s="87"/>
      <c r="GS377" s="87"/>
      <c r="GT377" s="87"/>
      <c r="GU377" s="87"/>
      <c r="GV377" s="87"/>
      <c r="GW377" s="87"/>
      <c r="GX377" s="87"/>
      <c r="GY377" s="87"/>
      <c r="GZ377" s="87"/>
      <c r="HA377" s="87"/>
    </row>
    <row r="378" spans="1:209" s="125" customFormat="1">
      <c r="A378" s="121"/>
      <c r="B378" s="67"/>
      <c r="C378" s="121"/>
      <c r="D378" s="121"/>
      <c r="E378" s="121"/>
      <c r="F378" s="121"/>
      <c r="G378" s="121"/>
      <c r="H378" s="121"/>
      <c r="I378" s="121"/>
      <c r="J378" s="121"/>
      <c r="K378" s="123"/>
      <c r="L378" s="123"/>
      <c r="M378" s="121"/>
      <c r="N378" s="121"/>
      <c r="O378" s="121"/>
      <c r="P378" s="121"/>
      <c r="Q378" s="121"/>
      <c r="R378" s="121"/>
      <c r="S378" s="123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  <c r="EI378" s="87"/>
      <c r="EJ378" s="87"/>
      <c r="EK378" s="87"/>
      <c r="EL378" s="87"/>
      <c r="EM378" s="87"/>
      <c r="EN378" s="87"/>
      <c r="EO378" s="87"/>
      <c r="EP378" s="87"/>
      <c r="EQ378" s="87"/>
      <c r="ER378" s="87"/>
      <c r="ES378" s="87"/>
      <c r="ET378" s="87"/>
      <c r="EU378" s="87"/>
      <c r="EV378" s="87"/>
      <c r="EW378" s="87"/>
      <c r="EX378" s="87"/>
      <c r="EY378" s="87"/>
      <c r="EZ378" s="87"/>
      <c r="FA378" s="87"/>
      <c r="FB378" s="87"/>
      <c r="FC378" s="87"/>
      <c r="FD378" s="87"/>
      <c r="FE378" s="87"/>
      <c r="FF378" s="87"/>
      <c r="FG378" s="87"/>
      <c r="FH378" s="87"/>
      <c r="FI378" s="87"/>
      <c r="FJ378" s="87"/>
      <c r="FK378" s="87"/>
      <c r="FL378" s="87"/>
      <c r="FM378" s="87"/>
      <c r="FN378" s="87"/>
      <c r="FO378" s="87"/>
      <c r="FP378" s="87"/>
      <c r="FQ378" s="87"/>
      <c r="FR378" s="87"/>
      <c r="FS378" s="87"/>
      <c r="FT378" s="87"/>
      <c r="FU378" s="87"/>
      <c r="FV378" s="87"/>
      <c r="FW378" s="87"/>
      <c r="FX378" s="87"/>
      <c r="FY378" s="87"/>
      <c r="FZ378" s="87"/>
      <c r="GA378" s="87"/>
      <c r="GB378" s="87"/>
      <c r="GC378" s="87"/>
      <c r="GD378" s="87"/>
      <c r="GE378" s="87"/>
      <c r="GF378" s="87"/>
      <c r="GG378" s="87"/>
      <c r="GH378" s="87"/>
      <c r="GI378" s="87"/>
      <c r="GJ378" s="87"/>
      <c r="GK378" s="87"/>
      <c r="GL378" s="87"/>
      <c r="GM378" s="87"/>
      <c r="GN378" s="87"/>
      <c r="GO378" s="87"/>
      <c r="GP378" s="87"/>
      <c r="GQ378" s="87"/>
      <c r="GR378" s="87"/>
      <c r="GS378" s="87"/>
      <c r="GT378" s="87"/>
      <c r="GU378" s="87"/>
      <c r="GV378" s="87"/>
      <c r="GW378" s="87"/>
      <c r="GX378" s="87"/>
      <c r="GY378" s="87"/>
      <c r="GZ378" s="87"/>
      <c r="HA378" s="87"/>
    </row>
    <row r="379" spans="1:209" s="125" customFormat="1">
      <c r="A379" s="121"/>
      <c r="B379" s="67"/>
      <c r="C379" s="121"/>
      <c r="D379" s="121"/>
      <c r="E379" s="121"/>
      <c r="F379" s="121"/>
      <c r="G379" s="121"/>
      <c r="H379" s="121"/>
      <c r="I379" s="121"/>
      <c r="J379" s="121"/>
      <c r="K379" s="123"/>
      <c r="L379" s="123"/>
      <c r="M379" s="121"/>
      <c r="N379" s="121"/>
      <c r="O379" s="121"/>
      <c r="P379" s="121"/>
      <c r="Q379" s="121"/>
      <c r="R379" s="121"/>
      <c r="S379" s="123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  <c r="EI379" s="87"/>
      <c r="EJ379" s="87"/>
      <c r="EK379" s="87"/>
      <c r="EL379" s="87"/>
      <c r="EM379" s="87"/>
      <c r="EN379" s="87"/>
      <c r="EO379" s="87"/>
      <c r="EP379" s="87"/>
      <c r="EQ379" s="87"/>
      <c r="ER379" s="87"/>
      <c r="ES379" s="87"/>
      <c r="ET379" s="87"/>
      <c r="EU379" s="87"/>
      <c r="EV379" s="87"/>
      <c r="EW379" s="87"/>
      <c r="EX379" s="87"/>
      <c r="EY379" s="87"/>
      <c r="EZ379" s="87"/>
      <c r="FA379" s="87"/>
      <c r="FB379" s="87"/>
      <c r="FC379" s="87"/>
      <c r="FD379" s="87"/>
      <c r="FE379" s="87"/>
      <c r="FF379" s="87"/>
      <c r="FG379" s="87"/>
      <c r="FH379" s="87"/>
      <c r="FI379" s="87"/>
      <c r="FJ379" s="87"/>
      <c r="FK379" s="87"/>
      <c r="FL379" s="87"/>
      <c r="FM379" s="87"/>
      <c r="FN379" s="87"/>
      <c r="FO379" s="87"/>
      <c r="FP379" s="87"/>
      <c r="FQ379" s="87"/>
      <c r="FR379" s="87"/>
      <c r="FS379" s="87"/>
      <c r="FT379" s="87"/>
      <c r="FU379" s="87"/>
      <c r="FV379" s="87"/>
      <c r="FW379" s="87"/>
      <c r="FX379" s="87"/>
      <c r="FY379" s="87"/>
      <c r="FZ379" s="87"/>
      <c r="GA379" s="87"/>
      <c r="GB379" s="87"/>
      <c r="GC379" s="87"/>
      <c r="GD379" s="87"/>
      <c r="GE379" s="87"/>
      <c r="GF379" s="87"/>
      <c r="GG379" s="87"/>
      <c r="GH379" s="87"/>
      <c r="GI379" s="87"/>
      <c r="GJ379" s="87"/>
      <c r="GK379" s="87"/>
      <c r="GL379" s="87"/>
      <c r="GM379" s="87"/>
      <c r="GN379" s="87"/>
      <c r="GO379" s="87"/>
      <c r="GP379" s="87"/>
      <c r="GQ379" s="87"/>
      <c r="GR379" s="87"/>
      <c r="GS379" s="87"/>
      <c r="GT379" s="87"/>
      <c r="GU379" s="87"/>
      <c r="GV379" s="87"/>
      <c r="GW379" s="87"/>
      <c r="GX379" s="87"/>
      <c r="GY379" s="87"/>
      <c r="GZ379" s="87"/>
      <c r="HA379" s="87"/>
    </row>
    <row r="380" spans="1:209" s="125" customFormat="1">
      <c r="A380" s="121"/>
      <c r="B380" s="67"/>
      <c r="C380" s="121"/>
      <c r="D380" s="121"/>
      <c r="E380" s="121"/>
      <c r="F380" s="121"/>
      <c r="G380" s="121"/>
      <c r="H380" s="121"/>
      <c r="I380" s="121"/>
      <c r="J380" s="121"/>
      <c r="K380" s="123"/>
      <c r="L380" s="123"/>
      <c r="M380" s="121"/>
      <c r="N380" s="121"/>
      <c r="O380" s="121"/>
      <c r="P380" s="121"/>
      <c r="Q380" s="121"/>
      <c r="R380" s="121"/>
      <c r="S380" s="123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87"/>
      <c r="EL380" s="87"/>
      <c r="EM380" s="87"/>
      <c r="EN380" s="87"/>
      <c r="EO380" s="87"/>
      <c r="EP380" s="87"/>
      <c r="EQ380" s="87"/>
      <c r="ER380" s="87"/>
      <c r="ES380" s="87"/>
      <c r="ET380" s="87"/>
      <c r="EU380" s="87"/>
      <c r="EV380" s="87"/>
      <c r="EW380" s="87"/>
      <c r="EX380" s="87"/>
      <c r="EY380" s="87"/>
      <c r="EZ380" s="87"/>
      <c r="FA380" s="87"/>
      <c r="FB380" s="87"/>
      <c r="FC380" s="87"/>
      <c r="FD380" s="87"/>
      <c r="FE380" s="87"/>
      <c r="FF380" s="87"/>
      <c r="FG380" s="87"/>
      <c r="FH380" s="87"/>
      <c r="FI380" s="87"/>
      <c r="FJ380" s="87"/>
      <c r="FK380" s="87"/>
      <c r="FL380" s="87"/>
      <c r="FM380" s="87"/>
      <c r="FN380" s="87"/>
      <c r="FO380" s="87"/>
      <c r="FP380" s="87"/>
      <c r="FQ380" s="87"/>
      <c r="FR380" s="87"/>
      <c r="FS380" s="87"/>
      <c r="FT380" s="87"/>
      <c r="FU380" s="87"/>
      <c r="FV380" s="87"/>
      <c r="FW380" s="87"/>
      <c r="FX380" s="87"/>
      <c r="FY380" s="87"/>
      <c r="FZ380" s="87"/>
      <c r="GA380" s="87"/>
      <c r="GB380" s="87"/>
      <c r="GC380" s="87"/>
      <c r="GD380" s="87"/>
      <c r="GE380" s="87"/>
      <c r="GF380" s="87"/>
      <c r="GG380" s="87"/>
      <c r="GH380" s="87"/>
      <c r="GI380" s="87"/>
      <c r="GJ380" s="87"/>
      <c r="GK380" s="87"/>
      <c r="GL380" s="87"/>
      <c r="GM380" s="87"/>
      <c r="GN380" s="87"/>
      <c r="GO380" s="87"/>
      <c r="GP380" s="87"/>
      <c r="GQ380" s="87"/>
      <c r="GR380" s="87"/>
      <c r="GS380" s="87"/>
      <c r="GT380" s="87"/>
      <c r="GU380" s="87"/>
      <c r="GV380" s="87"/>
      <c r="GW380" s="87"/>
      <c r="GX380" s="87"/>
      <c r="GY380" s="87"/>
      <c r="GZ380" s="87"/>
      <c r="HA380" s="87"/>
    </row>
    <row r="381" spans="1:209" s="125" customFormat="1">
      <c r="A381" s="121"/>
      <c r="B381" s="67"/>
      <c r="C381" s="121"/>
      <c r="D381" s="121"/>
      <c r="E381" s="121"/>
      <c r="F381" s="121"/>
      <c r="G381" s="121"/>
      <c r="H381" s="121"/>
      <c r="I381" s="121"/>
      <c r="J381" s="121"/>
      <c r="K381" s="123"/>
      <c r="L381" s="123"/>
      <c r="M381" s="121"/>
      <c r="N381" s="121"/>
      <c r="O381" s="121"/>
      <c r="P381" s="121"/>
      <c r="Q381" s="121"/>
      <c r="R381" s="121"/>
      <c r="S381" s="123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  <c r="EI381" s="87"/>
      <c r="EJ381" s="87"/>
      <c r="EK381" s="87"/>
      <c r="EL381" s="87"/>
      <c r="EM381" s="87"/>
      <c r="EN381" s="87"/>
      <c r="EO381" s="87"/>
      <c r="EP381" s="87"/>
      <c r="EQ381" s="87"/>
      <c r="ER381" s="87"/>
      <c r="ES381" s="87"/>
      <c r="ET381" s="87"/>
      <c r="EU381" s="87"/>
      <c r="EV381" s="87"/>
      <c r="EW381" s="87"/>
      <c r="EX381" s="87"/>
      <c r="EY381" s="87"/>
      <c r="EZ381" s="87"/>
      <c r="FA381" s="87"/>
      <c r="FB381" s="87"/>
      <c r="FC381" s="87"/>
      <c r="FD381" s="87"/>
      <c r="FE381" s="87"/>
      <c r="FF381" s="87"/>
      <c r="FG381" s="87"/>
      <c r="FH381" s="87"/>
      <c r="FI381" s="87"/>
      <c r="FJ381" s="87"/>
      <c r="FK381" s="87"/>
      <c r="FL381" s="87"/>
      <c r="FM381" s="87"/>
      <c r="FN381" s="87"/>
      <c r="FO381" s="87"/>
      <c r="FP381" s="87"/>
      <c r="FQ381" s="87"/>
      <c r="FR381" s="87"/>
      <c r="FS381" s="87"/>
      <c r="FT381" s="87"/>
      <c r="FU381" s="87"/>
      <c r="FV381" s="87"/>
      <c r="FW381" s="87"/>
      <c r="FX381" s="87"/>
      <c r="FY381" s="87"/>
      <c r="FZ381" s="87"/>
      <c r="GA381" s="87"/>
      <c r="GB381" s="87"/>
      <c r="GC381" s="87"/>
      <c r="GD381" s="87"/>
      <c r="GE381" s="87"/>
      <c r="GF381" s="87"/>
      <c r="GG381" s="87"/>
      <c r="GH381" s="87"/>
      <c r="GI381" s="87"/>
      <c r="GJ381" s="87"/>
      <c r="GK381" s="87"/>
      <c r="GL381" s="87"/>
      <c r="GM381" s="87"/>
      <c r="GN381" s="87"/>
      <c r="GO381" s="87"/>
      <c r="GP381" s="87"/>
      <c r="GQ381" s="87"/>
      <c r="GR381" s="87"/>
      <c r="GS381" s="87"/>
      <c r="GT381" s="87"/>
      <c r="GU381" s="87"/>
      <c r="GV381" s="87"/>
      <c r="GW381" s="87"/>
      <c r="GX381" s="87"/>
      <c r="GY381" s="87"/>
      <c r="GZ381" s="87"/>
      <c r="HA381" s="87"/>
    </row>
    <row r="382" spans="1:209" s="125" customFormat="1">
      <c r="A382" s="121"/>
      <c r="B382" s="67"/>
      <c r="C382" s="121"/>
      <c r="D382" s="121"/>
      <c r="E382" s="121"/>
      <c r="F382" s="121"/>
      <c r="G382" s="121"/>
      <c r="H382" s="121"/>
      <c r="I382" s="121"/>
      <c r="J382" s="121"/>
      <c r="K382" s="123"/>
      <c r="L382" s="123"/>
      <c r="M382" s="121"/>
      <c r="N382" s="121"/>
      <c r="O382" s="121"/>
      <c r="P382" s="121"/>
      <c r="Q382" s="121"/>
      <c r="R382" s="121"/>
      <c r="S382" s="123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87"/>
      <c r="FB382" s="87"/>
      <c r="FC382" s="87"/>
      <c r="FD382" s="87"/>
      <c r="FE382" s="87"/>
      <c r="FF382" s="87"/>
      <c r="FG382" s="87"/>
      <c r="FH382" s="87"/>
      <c r="FI382" s="87"/>
      <c r="FJ382" s="87"/>
      <c r="FK382" s="87"/>
      <c r="FL382" s="87"/>
      <c r="FM382" s="87"/>
      <c r="FN382" s="87"/>
      <c r="FO382" s="87"/>
      <c r="FP382" s="87"/>
      <c r="FQ382" s="87"/>
      <c r="FR382" s="87"/>
      <c r="FS382" s="87"/>
      <c r="FT382" s="87"/>
      <c r="FU382" s="87"/>
      <c r="FV382" s="87"/>
      <c r="FW382" s="87"/>
      <c r="FX382" s="87"/>
      <c r="FY382" s="87"/>
      <c r="FZ382" s="87"/>
      <c r="GA382" s="87"/>
      <c r="GB382" s="87"/>
      <c r="GC382" s="87"/>
      <c r="GD382" s="87"/>
      <c r="GE382" s="87"/>
      <c r="GF382" s="87"/>
      <c r="GG382" s="87"/>
      <c r="GH382" s="87"/>
      <c r="GI382" s="87"/>
      <c r="GJ382" s="87"/>
      <c r="GK382" s="87"/>
      <c r="GL382" s="87"/>
      <c r="GM382" s="87"/>
      <c r="GN382" s="87"/>
      <c r="GO382" s="87"/>
      <c r="GP382" s="87"/>
      <c r="GQ382" s="87"/>
      <c r="GR382" s="87"/>
      <c r="GS382" s="87"/>
      <c r="GT382" s="87"/>
      <c r="GU382" s="87"/>
      <c r="GV382" s="87"/>
      <c r="GW382" s="87"/>
      <c r="GX382" s="87"/>
      <c r="GY382" s="87"/>
      <c r="GZ382" s="87"/>
      <c r="HA382" s="87"/>
    </row>
    <row r="383" spans="1:209" s="125" customFormat="1">
      <c r="A383" s="121"/>
      <c r="B383" s="67"/>
      <c r="C383" s="121"/>
      <c r="D383" s="121"/>
      <c r="E383" s="121"/>
      <c r="F383" s="121"/>
      <c r="G383" s="121"/>
      <c r="H383" s="121"/>
      <c r="I383" s="121"/>
      <c r="J383" s="121"/>
      <c r="K383" s="123"/>
      <c r="L383" s="123"/>
      <c r="M383" s="121"/>
      <c r="N383" s="121"/>
      <c r="O383" s="121"/>
      <c r="P383" s="121"/>
      <c r="Q383" s="121"/>
      <c r="R383" s="121"/>
      <c r="S383" s="123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  <c r="EI383" s="87"/>
      <c r="EJ383" s="87"/>
      <c r="EK383" s="87"/>
      <c r="EL383" s="87"/>
      <c r="EM383" s="87"/>
      <c r="EN383" s="87"/>
      <c r="EO383" s="87"/>
      <c r="EP383" s="87"/>
      <c r="EQ383" s="87"/>
      <c r="ER383" s="87"/>
      <c r="ES383" s="87"/>
      <c r="ET383" s="87"/>
      <c r="EU383" s="87"/>
      <c r="EV383" s="87"/>
      <c r="EW383" s="87"/>
      <c r="EX383" s="87"/>
      <c r="EY383" s="87"/>
      <c r="EZ383" s="87"/>
      <c r="FA383" s="87"/>
      <c r="FB383" s="87"/>
      <c r="FC383" s="87"/>
      <c r="FD383" s="87"/>
      <c r="FE383" s="87"/>
      <c r="FF383" s="87"/>
      <c r="FG383" s="87"/>
      <c r="FH383" s="87"/>
      <c r="FI383" s="87"/>
      <c r="FJ383" s="87"/>
      <c r="FK383" s="87"/>
      <c r="FL383" s="87"/>
      <c r="FM383" s="87"/>
      <c r="FN383" s="87"/>
      <c r="FO383" s="87"/>
      <c r="FP383" s="87"/>
      <c r="FQ383" s="87"/>
      <c r="FR383" s="87"/>
      <c r="FS383" s="87"/>
      <c r="FT383" s="87"/>
      <c r="FU383" s="87"/>
      <c r="FV383" s="87"/>
      <c r="FW383" s="87"/>
      <c r="FX383" s="87"/>
      <c r="FY383" s="87"/>
      <c r="FZ383" s="87"/>
      <c r="GA383" s="87"/>
      <c r="GB383" s="87"/>
      <c r="GC383" s="87"/>
      <c r="GD383" s="87"/>
      <c r="GE383" s="87"/>
      <c r="GF383" s="87"/>
      <c r="GG383" s="87"/>
      <c r="GH383" s="87"/>
      <c r="GI383" s="87"/>
      <c r="GJ383" s="87"/>
      <c r="GK383" s="87"/>
      <c r="GL383" s="87"/>
      <c r="GM383" s="87"/>
      <c r="GN383" s="87"/>
      <c r="GO383" s="87"/>
      <c r="GP383" s="87"/>
      <c r="GQ383" s="87"/>
      <c r="GR383" s="87"/>
      <c r="GS383" s="87"/>
      <c r="GT383" s="87"/>
      <c r="GU383" s="87"/>
      <c r="GV383" s="87"/>
      <c r="GW383" s="87"/>
      <c r="GX383" s="87"/>
      <c r="GY383" s="87"/>
      <c r="GZ383" s="87"/>
      <c r="HA383" s="87"/>
    </row>
    <row r="384" spans="1:209" s="125" customFormat="1">
      <c r="A384" s="121"/>
      <c r="B384" s="67"/>
      <c r="C384" s="121"/>
      <c r="D384" s="121"/>
      <c r="E384" s="121"/>
      <c r="F384" s="121"/>
      <c r="G384" s="121"/>
      <c r="H384" s="121"/>
      <c r="I384" s="121"/>
      <c r="J384" s="121"/>
      <c r="K384" s="123"/>
      <c r="L384" s="123"/>
      <c r="M384" s="121"/>
      <c r="N384" s="121"/>
      <c r="O384" s="121"/>
      <c r="P384" s="121"/>
      <c r="Q384" s="121"/>
      <c r="R384" s="121"/>
      <c r="S384" s="123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  <c r="EI384" s="87"/>
      <c r="EJ384" s="87"/>
      <c r="EK384" s="87"/>
      <c r="EL384" s="87"/>
      <c r="EM384" s="87"/>
      <c r="EN384" s="87"/>
      <c r="EO384" s="87"/>
      <c r="EP384" s="87"/>
      <c r="EQ384" s="87"/>
      <c r="ER384" s="87"/>
      <c r="ES384" s="87"/>
      <c r="ET384" s="87"/>
      <c r="EU384" s="87"/>
      <c r="EV384" s="87"/>
      <c r="EW384" s="87"/>
      <c r="EX384" s="87"/>
      <c r="EY384" s="87"/>
      <c r="EZ384" s="87"/>
      <c r="FA384" s="87"/>
      <c r="FB384" s="87"/>
      <c r="FC384" s="87"/>
      <c r="FD384" s="87"/>
      <c r="FE384" s="87"/>
      <c r="FF384" s="87"/>
      <c r="FG384" s="87"/>
      <c r="FH384" s="87"/>
      <c r="FI384" s="87"/>
      <c r="FJ384" s="87"/>
      <c r="FK384" s="87"/>
      <c r="FL384" s="87"/>
      <c r="FM384" s="87"/>
      <c r="FN384" s="87"/>
      <c r="FO384" s="87"/>
      <c r="FP384" s="87"/>
      <c r="FQ384" s="87"/>
      <c r="FR384" s="87"/>
      <c r="FS384" s="87"/>
      <c r="FT384" s="87"/>
      <c r="FU384" s="87"/>
      <c r="FV384" s="87"/>
      <c r="FW384" s="87"/>
      <c r="FX384" s="87"/>
      <c r="FY384" s="87"/>
      <c r="FZ384" s="87"/>
      <c r="GA384" s="87"/>
      <c r="GB384" s="87"/>
      <c r="GC384" s="87"/>
      <c r="GD384" s="87"/>
      <c r="GE384" s="87"/>
      <c r="GF384" s="87"/>
      <c r="GG384" s="87"/>
      <c r="GH384" s="87"/>
      <c r="GI384" s="87"/>
      <c r="GJ384" s="87"/>
      <c r="GK384" s="87"/>
      <c r="GL384" s="87"/>
      <c r="GM384" s="87"/>
      <c r="GN384" s="87"/>
      <c r="GO384" s="87"/>
      <c r="GP384" s="87"/>
      <c r="GQ384" s="87"/>
      <c r="GR384" s="87"/>
      <c r="GS384" s="87"/>
      <c r="GT384" s="87"/>
      <c r="GU384" s="87"/>
      <c r="GV384" s="87"/>
      <c r="GW384" s="87"/>
      <c r="GX384" s="87"/>
      <c r="GY384" s="87"/>
      <c r="GZ384" s="87"/>
      <c r="HA384" s="87"/>
    </row>
    <row r="385" spans="1:209" s="125" customFormat="1">
      <c r="A385" s="121"/>
      <c r="B385" s="67"/>
      <c r="C385" s="121"/>
      <c r="D385" s="121"/>
      <c r="E385" s="121"/>
      <c r="F385" s="121"/>
      <c r="G385" s="121"/>
      <c r="H385" s="121"/>
      <c r="I385" s="121"/>
      <c r="J385" s="121"/>
      <c r="K385" s="123"/>
      <c r="L385" s="123"/>
      <c r="M385" s="121"/>
      <c r="N385" s="121"/>
      <c r="O385" s="121"/>
      <c r="P385" s="121"/>
      <c r="Q385" s="121"/>
      <c r="R385" s="121"/>
      <c r="S385" s="123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  <c r="EI385" s="87"/>
      <c r="EJ385" s="87"/>
      <c r="EK385" s="87"/>
      <c r="EL385" s="87"/>
      <c r="EM385" s="87"/>
      <c r="EN385" s="87"/>
      <c r="EO385" s="87"/>
      <c r="EP385" s="87"/>
      <c r="EQ385" s="87"/>
      <c r="ER385" s="87"/>
      <c r="ES385" s="87"/>
      <c r="ET385" s="87"/>
      <c r="EU385" s="87"/>
      <c r="EV385" s="87"/>
      <c r="EW385" s="87"/>
      <c r="EX385" s="87"/>
      <c r="EY385" s="87"/>
      <c r="EZ385" s="87"/>
      <c r="FA385" s="87"/>
      <c r="FB385" s="87"/>
      <c r="FC385" s="87"/>
      <c r="FD385" s="87"/>
      <c r="FE385" s="87"/>
      <c r="FF385" s="87"/>
      <c r="FG385" s="87"/>
      <c r="FH385" s="87"/>
      <c r="FI385" s="87"/>
      <c r="FJ385" s="87"/>
      <c r="FK385" s="87"/>
      <c r="FL385" s="87"/>
      <c r="FM385" s="87"/>
      <c r="FN385" s="87"/>
      <c r="FO385" s="87"/>
      <c r="FP385" s="87"/>
      <c r="FQ385" s="87"/>
      <c r="FR385" s="87"/>
      <c r="FS385" s="87"/>
      <c r="FT385" s="87"/>
      <c r="FU385" s="87"/>
      <c r="FV385" s="87"/>
      <c r="FW385" s="87"/>
      <c r="FX385" s="87"/>
      <c r="FY385" s="87"/>
      <c r="FZ385" s="87"/>
      <c r="GA385" s="87"/>
      <c r="GB385" s="87"/>
      <c r="GC385" s="87"/>
      <c r="GD385" s="87"/>
      <c r="GE385" s="87"/>
      <c r="GF385" s="87"/>
      <c r="GG385" s="87"/>
      <c r="GH385" s="87"/>
      <c r="GI385" s="87"/>
      <c r="GJ385" s="87"/>
      <c r="GK385" s="87"/>
      <c r="GL385" s="87"/>
      <c r="GM385" s="87"/>
      <c r="GN385" s="87"/>
      <c r="GO385" s="87"/>
      <c r="GP385" s="87"/>
      <c r="GQ385" s="87"/>
      <c r="GR385" s="87"/>
      <c r="GS385" s="87"/>
      <c r="GT385" s="87"/>
      <c r="GU385" s="87"/>
      <c r="GV385" s="87"/>
      <c r="GW385" s="87"/>
      <c r="GX385" s="87"/>
      <c r="GY385" s="87"/>
      <c r="GZ385" s="87"/>
      <c r="HA385" s="87"/>
    </row>
    <row r="386" spans="1:209" s="125" customFormat="1">
      <c r="A386" s="121"/>
      <c r="B386" s="67"/>
      <c r="C386" s="121"/>
      <c r="D386" s="121"/>
      <c r="E386" s="121"/>
      <c r="F386" s="121"/>
      <c r="G386" s="121"/>
      <c r="H386" s="121"/>
      <c r="I386" s="121"/>
      <c r="J386" s="121"/>
      <c r="K386" s="123"/>
      <c r="L386" s="123"/>
      <c r="M386" s="121"/>
      <c r="N386" s="121"/>
      <c r="O386" s="121"/>
      <c r="P386" s="121"/>
      <c r="Q386" s="121"/>
      <c r="R386" s="121"/>
      <c r="S386" s="123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  <c r="EI386" s="87"/>
      <c r="EJ386" s="87"/>
      <c r="EK386" s="87"/>
      <c r="EL386" s="87"/>
      <c r="EM386" s="87"/>
      <c r="EN386" s="87"/>
      <c r="EO386" s="87"/>
      <c r="EP386" s="87"/>
      <c r="EQ386" s="87"/>
      <c r="ER386" s="87"/>
      <c r="ES386" s="87"/>
      <c r="ET386" s="87"/>
      <c r="EU386" s="87"/>
      <c r="EV386" s="87"/>
      <c r="EW386" s="87"/>
      <c r="EX386" s="87"/>
      <c r="EY386" s="87"/>
      <c r="EZ386" s="87"/>
      <c r="FA386" s="87"/>
      <c r="FB386" s="87"/>
      <c r="FC386" s="87"/>
      <c r="FD386" s="87"/>
      <c r="FE386" s="87"/>
      <c r="FF386" s="87"/>
      <c r="FG386" s="87"/>
      <c r="FH386" s="87"/>
      <c r="FI386" s="87"/>
      <c r="FJ386" s="87"/>
      <c r="FK386" s="87"/>
      <c r="FL386" s="87"/>
      <c r="FM386" s="87"/>
      <c r="FN386" s="87"/>
      <c r="FO386" s="87"/>
      <c r="FP386" s="87"/>
      <c r="FQ386" s="87"/>
      <c r="FR386" s="87"/>
      <c r="FS386" s="87"/>
      <c r="FT386" s="87"/>
      <c r="FU386" s="87"/>
      <c r="FV386" s="87"/>
      <c r="FW386" s="87"/>
      <c r="FX386" s="87"/>
      <c r="FY386" s="87"/>
      <c r="FZ386" s="87"/>
      <c r="GA386" s="87"/>
      <c r="GB386" s="87"/>
      <c r="GC386" s="87"/>
      <c r="GD386" s="87"/>
      <c r="GE386" s="87"/>
      <c r="GF386" s="87"/>
      <c r="GG386" s="87"/>
      <c r="GH386" s="87"/>
      <c r="GI386" s="87"/>
      <c r="GJ386" s="87"/>
      <c r="GK386" s="87"/>
      <c r="GL386" s="87"/>
      <c r="GM386" s="87"/>
      <c r="GN386" s="87"/>
      <c r="GO386" s="87"/>
      <c r="GP386" s="87"/>
      <c r="GQ386" s="87"/>
      <c r="GR386" s="87"/>
      <c r="GS386" s="87"/>
      <c r="GT386" s="87"/>
      <c r="GU386" s="87"/>
      <c r="GV386" s="87"/>
      <c r="GW386" s="87"/>
      <c r="GX386" s="87"/>
      <c r="GY386" s="87"/>
      <c r="GZ386" s="87"/>
      <c r="HA386" s="87"/>
    </row>
    <row r="387" spans="1:209" s="125" customFormat="1">
      <c r="A387" s="121"/>
      <c r="B387" s="67"/>
      <c r="C387" s="121"/>
      <c r="D387" s="121"/>
      <c r="E387" s="121"/>
      <c r="F387" s="121"/>
      <c r="G387" s="121"/>
      <c r="H387" s="121"/>
      <c r="I387" s="121"/>
      <c r="J387" s="121"/>
      <c r="K387" s="123"/>
      <c r="L387" s="123"/>
      <c r="M387" s="121"/>
      <c r="N387" s="121"/>
      <c r="O387" s="121"/>
      <c r="P387" s="121"/>
      <c r="Q387" s="121"/>
      <c r="R387" s="121"/>
      <c r="S387" s="123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  <c r="EI387" s="87"/>
      <c r="EJ387" s="87"/>
      <c r="EK387" s="87"/>
      <c r="EL387" s="87"/>
      <c r="EM387" s="87"/>
      <c r="EN387" s="87"/>
      <c r="EO387" s="87"/>
      <c r="EP387" s="87"/>
      <c r="EQ387" s="87"/>
      <c r="ER387" s="87"/>
      <c r="ES387" s="87"/>
      <c r="ET387" s="87"/>
      <c r="EU387" s="87"/>
      <c r="EV387" s="87"/>
      <c r="EW387" s="87"/>
      <c r="EX387" s="87"/>
      <c r="EY387" s="87"/>
      <c r="EZ387" s="87"/>
      <c r="FA387" s="87"/>
      <c r="FB387" s="87"/>
      <c r="FC387" s="87"/>
      <c r="FD387" s="87"/>
      <c r="FE387" s="87"/>
      <c r="FF387" s="87"/>
      <c r="FG387" s="87"/>
      <c r="FH387" s="87"/>
      <c r="FI387" s="87"/>
      <c r="FJ387" s="87"/>
      <c r="FK387" s="87"/>
      <c r="FL387" s="87"/>
      <c r="FM387" s="87"/>
      <c r="FN387" s="87"/>
      <c r="FO387" s="87"/>
      <c r="FP387" s="87"/>
      <c r="FQ387" s="87"/>
      <c r="FR387" s="87"/>
      <c r="FS387" s="87"/>
      <c r="FT387" s="87"/>
      <c r="FU387" s="87"/>
      <c r="FV387" s="87"/>
      <c r="FW387" s="87"/>
      <c r="FX387" s="87"/>
      <c r="FY387" s="87"/>
      <c r="FZ387" s="87"/>
      <c r="GA387" s="87"/>
      <c r="GB387" s="87"/>
      <c r="GC387" s="87"/>
      <c r="GD387" s="87"/>
      <c r="GE387" s="87"/>
      <c r="GF387" s="87"/>
      <c r="GG387" s="87"/>
      <c r="GH387" s="87"/>
      <c r="GI387" s="87"/>
      <c r="GJ387" s="87"/>
      <c r="GK387" s="87"/>
      <c r="GL387" s="87"/>
      <c r="GM387" s="87"/>
      <c r="GN387" s="87"/>
      <c r="GO387" s="87"/>
      <c r="GP387" s="87"/>
      <c r="GQ387" s="87"/>
      <c r="GR387" s="87"/>
      <c r="GS387" s="87"/>
      <c r="GT387" s="87"/>
      <c r="GU387" s="87"/>
      <c r="GV387" s="87"/>
      <c r="GW387" s="87"/>
      <c r="GX387" s="87"/>
      <c r="GY387" s="87"/>
      <c r="GZ387" s="87"/>
      <c r="HA387" s="87"/>
    </row>
    <row r="388" spans="1:209" s="125" customFormat="1">
      <c r="A388" s="121"/>
      <c r="B388" s="67"/>
      <c r="C388" s="121"/>
      <c r="D388" s="121"/>
      <c r="E388" s="121"/>
      <c r="F388" s="121"/>
      <c r="G388" s="121"/>
      <c r="H388" s="121"/>
      <c r="I388" s="121"/>
      <c r="J388" s="121"/>
      <c r="K388" s="123"/>
      <c r="L388" s="123"/>
      <c r="M388" s="121"/>
      <c r="N388" s="121"/>
      <c r="O388" s="121"/>
      <c r="P388" s="121"/>
      <c r="Q388" s="121"/>
      <c r="R388" s="121"/>
      <c r="S388" s="123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  <c r="EI388" s="87"/>
      <c r="EJ388" s="87"/>
      <c r="EK388" s="87"/>
      <c r="EL388" s="87"/>
      <c r="EM388" s="87"/>
      <c r="EN388" s="87"/>
      <c r="EO388" s="87"/>
      <c r="EP388" s="87"/>
      <c r="EQ388" s="87"/>
      <c r="ER388" s="87"/>
      <c r="ES388" s="87"/>
      <c r="ET388" s="87"/>
      <c r="EU388" s="87"/>
      <c r="EV388" s="87"/>
      <c r="EW388" s="87"/>
      <c r="EX388" s="87"/>
      <c r="EY388" s="87"/>
      <c r="EZ388" s="87"/>
      <c r="FA388" s="87"/>
      <c r="FB388" s="87"/>
      <c r="FC388" s="87"/>
      <c r="FD388" s="87"/>
      <c r="FE388" s="87"/>
      <c r="FF388" s="87"/>
      <c r="FG388" s="87"/>
      <c r="FH388" s="87"/>
      <c r="FI388" s="87"/>
      <c r="FJ388" s="87"/>
      <c r="FK388" s="87"/>
      <c r="FL388" s="87"/>
      <c r="FM388" s="87"/>
      <c r="FN388" s="87"/>
      <c r="FO388" s="87"/>
      <c r="FP388" s="87"/>
      <c r="FQ388" s="87"/>
      <c r="FR388" s="87"/>
      <c r="FS388" s="87"/>
      <c r="FT388" s="87"/>
      <c r="FU388" s="87"/>
      <c r="FV388" s="87"/>
      <c r="FW388" s="87"/>
      <c r="FX388" s="87"/>
      <c r="FY388" s="87"/>
      <c r="FZ388" s="87"/>
      <c r="GA388" s="87"/>
      <c r="GB388" s="87"/>
      <c r="GC388" s="87"/>
      <c r="GD388" s="87"/>
      <c r="GE388" s="87"/>
      <c r="GF388" s="87"/>
      <c r="GG388" s="87"/>
      <c r="GH388" s="87"/>
      <c r="GI388" s="87"/>
      <c r="GJ388" s="87"/>
      <c r="GK388" s="87"/>
      <c r="GL388" s="87"/>
      <c r="GM388" s="87"/>
      <c r="GN388" s="87"/>
      <c r="GO388" s="87"/>
      <c r="GP388" s="87"/>
      <c r="GQ388" s="87"/>
      <c r="GR388" s="87"/>
      <c r="GS388" s="87"/>
      <c r="GT388" s="87"/>
      <c r="GU388" s="87"/>
      <c r="GV388" s="87"/>
      <c r="GW388" s="87"/>
      <c r="GX388" s="87"/>
      <c r="GY388" s="87"/>
      <c r="GZ388" s="87"/>
      <c r="HA388" s="87"/>
    </row>
    <row r="389" spans="1:209" s="125" customFormat="1">
      <c r="A389" s="121"/>
      <c r="B389" s="67"/>
      <c r="C389" s="121"/>
      <c r="D389" s="121"/>
      <c r="E389" s="121"/>
      <c r="F389" s="121"/>
      <c r="G389" s="121"/>
      <c r="H389" s="121"/>
      <c r="I389" s="121"/>
      <c r="J389" s="121"/>
      <c r="K389" s="123"/>
      <c r="L389" s="123"/>
      <c r="M389" s="121"/>
      <c r="N389" s="121"/>
      <c r="O389" s="121"/>
      <c r="P389" s="121"/>
      <c r="Q389" s="121"/>
      <c r="R389" s="121"/>
      <c r="S389" s="123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  <c r="EI389" s="87"/>
      <c r="EJ389" s="87"/>
      <c r="EK389" s="87"/>
      <c r="EL389" s="87"/>
      <c r="EM389" s="87"/>
      <c r="EN389" s="87"/>
      <c r="EO389" s="87"/>
      <c r="EP389" s="87"/>
      <c r="EQ389" s="87"/>
      <c r="ER389" s="87"/>
      <c r="ES389" s="87"/>
      <c r="ET389" s="87"/>
      <c r="EU389" s="87"/>
      <c r="EV389" s="87"/>
      <c r="EW389" s="87"/>
      <c r="EX389" s="87"/>
      <c r="EY389" s="87"/>
      <c r="EZ389" s="87"/>
      <c r="FA389" s="87"/>
      <c r="FB389" s="87"/>
      <c r="FC389" s="87"/>
      <c r="FD389" s="87"/>
      <c r="FE389" s="87"/>
      <c r="FF389" s="87"/>
      <c r="FG389" s="87"/>
      <c r="FH389" s="87"/>
      <c r="FI389" s="87"/>
      <c r="FJ389" s="87"/>
      <c r="FK389" s="87"/>
      <c r="FL389" s="87"/>
      <c r="FM389" s="87"/>
      <c r="FN389" s="87"/>
      <c r="FO389" s="87"/>
      <c r="FP389" s="87"/>
      <c r="FQ389" s="87"/>
      <c r="FR389" s="87"/>
      <c r="FS389" s="87"/>
      <c r="FT389" s="87"/>
      <c r="FU389" s="87"/>
      <c r="FV389" s="87"/>
      <c r="FW389" s="87"/>
      <c r="FX389" s="87"/>
      <c r="FY389" s="87"/>
      <c r="FZ389" s="87"/>
      <c r="GA389" s="87"/>
      <c r="GB389" s="87"/>
      <c r="GC389" s="87"/>
      <c r="GD389" s="87"/>
      <c r="GE389" s="87"/>
      <c r="GF389" s="87"/>
      <c r="GG389" s="87"/>
      <c r="GH389" s="87"/>
      <c r="GI389" s="87"/>
      <c r="GJ389" s="87"/>
      <c r="GK389" s="87"/>
      <c r="GL389" s="87"/>
      <c r="GM389" s="87"/>
      <c r="GN389" s="87"/>
      <c r="GO389" s="87"/>
      <c r="GP389" s="87"/>
      <c r="GQ389" s="87"/>
      <c r="GR389" s="87"/>
      <c r="GS389" s="87"/>
      <c r="GT389" s="87"/>
      <c r="GU389" s="87"/>
      <c r="GV389" s="87"/>
      <c r="GW389" s="87"/>
      <c r="GX389" s="87"/>
      <c r="GY389" s="87"/>
      <c r="GZ389" s="87"/>
      <c r="HA389" s="87"/>
    </row>
    <row r="390" spans="1:209" s="125" customFormat="1">
      <c r="A390" s="121"/>
      <c r="B390" s="67"/>
      <c r="C390" s="121"/>
      <c r="D390" s="121"/>
      <c r="E390" s="121"/>
      <c r="F390" s="121"/>
      <c r="G390" s="121"/>
      <c r="H390" s="121"/>
      <c r="I390" s="121"/>
      <c r="J390" s="121"/>
      <c r="K390" s="123"/>
      <c r="L390" s="123"/>
      <c r="M390" s="121"/>
      <c r="N390" s="121"/>
      <c r="O390" s="121"/>
      <c r="P390" s="121"/>
      <c r="Q390" s="121"/>
      <c r="R390" s="121"/>
      <c r="S390" s="123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  <c r="EI390" s="87"/>
      <c r="EJ390" s="87"/>
      <c r="EK390" s="87"/>
      <c r="EL390" s="87"/>
      <c r="EM390" s="87"/>
      <c r="EN390" s="87"/>
      <c r="EO390" s="87"/>
      <c r="EP390" s="87"/>
      <c r="EQ390" s="87"/>
      <c r="ER390" s="87"/>
      <c r="ES390" s="87"/>
      <c r="ET390" s="87"/>
      <c r="EU390" s="87"/>
      <c r="EV390" s="87"/>
      <c r="EW390" s="87"/>
      <c r="EX390" s="87"/>
      <c r="EY390" s="87"/>
      <c r="EZ390" s="87"/>
      <c r="FA390" s="87"/>
      <c r="FB390" s="87"/>
      <c r="FC390" s="87"/>
      <c r="FD390" s="87"/>
      <c r="FE390" s="87"/>
      <c r="FF390" s="87"/>
      <c r="FG390" s="87"/>
      <c r="FH390" s="87"/>
      <c r="FI390" s="87"/>
      <c r="FJ390" s="87"/>
      <c r="FK390" s="87"/>
      <c r="FL390" s="87"/>
      <c r="FM390" s="87"/>
      <c r="FN390" s="87"/>
      <c r="FO390" s="87"/>
      <c r="FP390" s="87"/>
      <c r="FQ390" s="87"/>
      <c r="FR390" s="87"/>
      <c r="FS390" s="87"/>
      <c r="FT390" s="87"/>
      <c r="FU390" s="87"/>
      <c r="FV390" s="87"/>
      <c r="FW390" s="87"/>
      <c r="FX390" s="87"/>
      <c r="FY390" s="87"/>
      <c r="FZ390" s="87"/>
      <c r="GA390" s="87"/>
      <c r="GB390" s="87"/>
      <c r="GC390" s="87"/>
      <c r="GD390" s="87"/>
      <c r="GE390" s="87"/>
      <c r="GF390" s="87"/>
      <c r="GG390" s="87"/>
      <c r="GH390" s="87"/>
      <c r="GI390" s="87"/>
      <c r="GJ390" s="87"/>
      <c r="GK390" s="87"/>
      <c r="GL390" s="87"/>
      <c r="GM390" s="87"/>
      <c r="GN390" s="87"/>
      <c r="GO390" s="87"/>
      <c r="GP390" s="87"/>
      <c r="GQ390" s="87"/>
      <c r="GR390" s="87"/>
      <c r="GS390" s="87"/>
      <c r="GT390" s="87"/>
      <c r="GU390" s="87"/>
      <c r="GV390" s="87"/>
      <c r="GW390" s="87"/>
      <c r="GX390" s="87"/>
      <c r="GY390" s="87"/>
      <c r="GZ390" s="87"/>
      <c r="HA390" s="87"/>
    </row>
    <row r="391" spans="1:209" s="125" customFormat="1">
      <c r="A391" s="121"/>
      <c r="B391" s="67"/>
      <c r="C391" s="121"/>
      <c r="D391" s="121"/>
      <c r="E391" s="121"/>
      <c r="F391" s="121"/>
      <c r="G391" s="121"/>
      <c r="H391" s="121"/>
      <c r="I391" s="121"/>
      <c r="J391" s="121"/>
      <c r="K391" s="123"/>
      <c r="L391" s="123"/>
      <c r="M391" s="121"/>
      <c r="N391" s="121"/>
      <c r="O391" s="121"/>
      <c r="P391" s="121"/>
      <c r="Q391" s="121"/>
      <c r="R391" s="121"/>
      <c r="S391" s="123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  <c r="EI391" s="87"/>
      <c r="EJ391" s="87"/>
      <c r="EK391" s="87"/>
      <c r="EL391" s="87"/>
      <c r="EM391" s="87"/>
      <c r="EN391" s="87"/>
      <c r="EO391" s="87"/>
      <c r="EP391" s="87"/>
      <c r="EQ391" s="87"/>
      <c r="ER391" s="87"/>
      <c r="ES391" s="87"/>
      <c r="ET391" s="87"/>
      <c r="EU391" s="87"/>
      <c r="EV391" s="87"/>
      <c r="EW391" s="87"/>
      <c r="EX391" s="87"/>
      <c r="EY391" s="87"/>
      <c r="EZ391" s="87"/>
      <c r="FA391" s="87"/>
      <c r="FB391" s="87"/>
      <c r="FC391" s="87"/>
      <c r="FD391" s="87"/>
      <c r="FE391" s="87"/>
      <c r="FF391" s="87"/>
      <c r="FG391" s="87"/>
      <c r="FH391" s="87"/>
      <c r="FI391" s="87"/>
      <c r="FJ391" s="87"/>
      <c r="FK391" s="87"/>
      <c r="FL391" s="87"/>
      <c r="FM391" s="87"/>
      <c r="FN391" s="87"/>
      <c r="FO391" s="87"/>
      <c r="FP391" s="87"/>
      <c r="FQ391" s="87"/>
      <c r="FR391" s="87"/>
      <c r="FS391" s="87"/>
      <c r="FT391" s="87"/>
      <c r="FU391" s="87"/>
      <c r="FV391" s="87"/>
      <c r="FW391" s="87"/>
      <c r="FX391" s="87"/>
      <c r="FY391" s="87"/>
      <c r="FZ391" s="87"/>
      <c r="GA391" s="87"/>
      <c r="GB391" s="87"/>
      <c r="GC391" s="87"/>
      <c r="GD391" s="87"/>
      <c r="GE391" s="87"/>
      <c r="GF391" s="87"/>
      <c r="GG391" s="87"/>
      <c r="GH391" s="87"/>
      <c r="GI391" s="87"/>
      <c r="GJ391" s="87"/>
      <c r="GK391" s="87"/>
      <c r="GL391" s="87"/>
      <c r="GM391" s="87"/>
      <c r="GN391" s="87"/>
      <c r="GO391" s="87"/>
      <c r="GP391" s="87"/>
      <c r="GQ391" s="87"/>
      <c r="GR391" s="87"/>
      <c r="GS391" s="87"/>
      <c r="GT391" s="87"/>
      <c r="GU391" s="87"/>
      <c r="GV391" s="87"/>
      <c r="GW391" s="87"/>
      <c r="GX391" s="87"/>
      <c r="GY391" s="87"/>
      <c r="GZ391" s="87"/>
      <c r="HA391" s="87"/>
    </row>
    <row r="392" spans="1:209" s="125" customFormat="1">
      <c r="A392" s="121"/>
      <c r="B392" s="67"/>
      <c r="C392" s="121"/>
      <c r="D392" s="121"/>
      <c r="E392" s="121"/>
      <c r="F392" s="121"/>
      <c r="G392" s="121"/>
      <c r="H392" s="121"/>
      <c r="I392" s="121"/>
      <c r="J392" s="121"/>
      <c r="K392" s="123"/>
      <c r="L392" s="123"/>
      <c r="M392" s="121"/>
      <c r="N392" s="121"/>
      <c r="O392" s="121"/>
      <c r="P392" s="121"/>
      <c r="Q392" s="121"/>
      <c r="R392" s="121"/>
      <c r="S392" s="123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  <c r="EI392" s="87"/>
      <c r="EJ392" s="87"/>
      <c r="EK392" s="87"/>
      <c r="EL392" s="87"/>
      <c r="EM392" s="87"/>
      <c r="EN392" s="87"/>
      <c r="EO392" s="87"/>
      <c r="EP392" s="87"/>
      <c r="EQ392" s="87"/>
      <c r="ER392" s="87"/>
      <c r="ES392" s="87"/>
      <c r="ET392" s="87"/>
      <c r="EU392" s="87"/>
      <c r="EV392" s="87"/>
      <c r="EW392" s="87"/>
      <c r="EX392" s="87"/>
      <c r="EY392" s="87"/>
      <c r="EZ392" s="87"/>
      <c r="FA392" s="87"/>
      <c r="FB392" s="87"/>
      <c r="FC392" s="87"/>
      <c r="FD392" s="87"/>
      <c r="FE392" s="87"/>
      <c r="FF392" s="87"/>
      <c r="FG392" s="87"/>
      <c r="FH392" s="87"/>
      <c r="FI392" s="87"/>
      <c r="FJ392" s="87"/>
      <c r="FK392" s="87"/>
      <c r="FL392" s="87"/>
      <c r="FM392" s="87"/>
      <c r="FN392" s="87"/>
      <c r="FO392" s="87"/>
      <c r="FP392" s="87"/>
      <c r="FQ392" s="87"/>
      <c r="FR392" s="87"/>
      <c r="FS392" s="87"/>
      <c r="FT392" s="87"/>
      <c r="FU392" s="87"/>
      <c r="FV392" s="87"/>
      <c r="FW392" s="87"/>
      <c r="FX392" s="87"/>
      <c r="FY392" s="87"/>
      <c r="FZ392" s="87"/>
      <c r="GA392" s="87"/>
      <c r="GB392" s="87"/>
      <c r="GC392" s="87"/>
      <c r="GD392" s="87"/>
      <c r="GE392" s="87"/>
      <c r="GF392" s="87"/>
      <c r="GG392" s="87"/>
      <c r="GH392" s="87"/>
      <c r="GI392" s="87"/>
      <c r="GJ392" s="87"/>
      <c r="GK392" s="87"/>
      <c r="GL392" s="87"/>
      <c r="GM392" s="87"/>
      <c r="GN392" s="87"/>
      <c r="GO392" s="87"/>
      <c r="GP392" s="87"/>
      <c r="GQ392" s="87"/>
      <c r="GR392" s="87"/>
      <c r="GS392" s="87"/>
      <c r="GT392" s="87"/>
      <c r="GU392" s="87"/>
      <c r="GV392" s="87"/>
      <c r="GW392" s="87"/>
      <c r="GX392" s="87"/>
      <c r="GY392" s="87"/>
      <c r="GZ392" s="87"/>
      <c r="HA392" s="87"/>
    </row>
    <row r="393" spans="1:209" s="125" customFormat="1">
      <c r="A393" s="121"/>
      <c r="B393" s="67"/>
      <c r="C393" s="121"/>
      <c r="D393" s="121"/>
      <c r="E393" s="121"/>
      <c r="F393" s="121"/>
      <c r="G393" s="121"/>
      <c r="H393" s="121"/>
      <c r="I393" s="121"/>
      <c r="J393" s="121"/>
      <c r="K393" s="123"/>
      <c r="L393" s="123"/>
      <c r="M393" s="121"/>
      <c r="N393" s="121"/>
      <c r="O393" s="121"/>
      <c r="P393" s="121"/>
      <c r="Q393" s="121"/>
      <c r="R393" s="121"/>
      <c r="S393" s="123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  <c r="EI393" s="87"/>
      <c r="EJ393" s="87"/>
      <c r="EK393" s="87"/>
      <c r="EL393" s="87"/>
      <c r="EM393" s="87"/>
      <c r="EN393" s="87"/>
      <c r="EO393" s="87"/>
      <c r="EP393" s="87"/>
      <c r="EQ393" s="87"/>
      <c r="ER393" s="87"/>
      <c r="ES393" s="87"/>
      <c r="ET393" s="87"/>
      <c r="EU393" s="87"/>
      <c r="EV393" s="87"/>
      <c r="EW393" s="87"/>
      <c r="EX393" s="87"/>
      <c r="EY393" s="87"/>
      <c r="EZ393" s="87"/>
      <c r="FA393" s="87"/>
      <c r="FB393" s="87"/>
      <c r="FC393" s="87"/>
      <c r="FD393" s="87"/>
      <c r="FE393" s="87"/>
      <c r="FF393" s="87"/>
      <c r="FG393" s="87"/>
      <c r="FH393" s="87"/>
      <c r="FI393" s="87"/>
      <c r="FJ393" s="87"/>
      <c r="FK393" s="87"/>
      <c r="FL393" s="87"/>
      <c r="FM393" s="87"/>
      <c r="FN393" s="87"/>
      <c r="FO393" s="87"/>
      <c r="FP393" s="87"/>
      <c r="FQ393" s="87"/>
      <c r="FR393" s="87"/>
      <c r="FS393" s="87"/>
      <c r="FT393" s="87"/>
      <c r="FU393" s="87"/>
      <c r="FV393" s="87"/>
      <c r="FW393" s="87"/>
      <c r="FX393" s="87"/>
      <c r="FY393" s="87"/>
      <c r="FZ393" s="87"/>
      <c r="GA393" s="87"/>
      <c r="GB393" s="87"/>
      <c r="GC393" s="87"/>
      <c r="GD393" s="87"/>
      <c r="GE393" s="87"/>
      <c r="GF393" s="87"/>
      <c r="GG393" s="87"/>
      <c r="GH393" s="87"/>
      <c r="GI393" s="87"/>
      <c r="GJ393" s="87"/>
      <c r="GK393" s="87"/>
      <c r="GL393" s="87"/>
      <c r="GM393" s="87"/>
      <c r="GN393" s="87"/>
      <c r="GO393" s="87"/>
      <c r="GP393" s="87"/>
      <c r="GQ393" s="87"/>
      <c r="GR393" s="87"/>
      <c r="GS393" s="87"/>
      <c r="GT393" s="87"/>
      <c r="GU393" s="87"/>
      <c r="GV393" s="87"/>
      <c r="GW393" s="87"/>
      <c r="GX393" s="87"/>
      <c r="GY393" s="87"/>
      <c r="GZ393" s="87"/>
      <c r="HA393" s="87"/>
    </row>
    <row r="394" spans="1:209" s="125" customFormat="1">
      <c r="A394" s="121"/>
      <c r="B394" s="67"/>
      <c r="C394" s="121"/>
      <c r="D394" s="121"/>
      <c r="E394" s="121"/>
      <c r="F394" s="121"/>
      <c r="G394" s="121"/>
      <c r="H394" s="121"/>
      <c r="I394" s="121"/>
      <c r="J394" s="121"/>
      <c r="K394" s="123"/>
      <c r="L394" s="123"/>
      <c r="M394" s="121"/>
      <c r="N394" s="121"/>
      <c r="O394" s="121"/>
      <c r="P394" s="121"/>
      <c r="Q394" s="121"/>
      <c r="R394" s="121"/>
      <c r="S394" s="123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  <c r="EI394" s="87"/>
      <c r="EJ394" s="87"/>
      <c r="EK394" s="87"/>
      <c r="EL394" s="87"/>
      <c r="EM394" s="87"/>
      <c r="EN394" s="87"/>
      <c r="EO394" s="87"/>
      <c r="EP394" s="87"/>
      <c r="EQ394" s="87"/>
      <c r="ER394" s="87"/>
      <c r="ES394" s="87"/>
      <c r="ET394" s="87"/>
      <c r="EU394" s="87"/>
      <c r="EV394" s="87"/>
      <c r="EW394" s="87"/>
      <c r="EX394" s="87"/>
      <c r="EY394" s="87"/>
      <c r="EZ394" s="87"/>
      <c r="FA394" s="87"/>
      <c r="FB394" s="87"/>
      <c r="FC394" s="87"/>
      <c r="FD394" s="87"/>
      <c r="FE394" s="87"/>
      <c r="FF394" s="87"/>
      <c r="FG394" s="87"/>
      <c r="FH394" s="87"/>
      <c r="FI394" s="87"/>
      <c r="FJ394" s="87"/>
      <c r="FK394" s="87"/>
      <c r="FL394" s="87"/>
      <c r="FM394" s="87"/>
      <c r="FN394" s="87"/>
      <c r="FO394" s="87"/>
      <c r="FP394" s="87"/>
      <c r="FQ394" s="87"/>
      <c r="FR394" s="87"/>
      <c r="FS394" s="87"/>
      <c r="FT394" s="87"/>
      <c r="FU394" s="87"/>
      <c r="FV394" s="87"/>
      <c r="FW394" s="87"/>
      <c r="FX394" s="87"/>
      <c r="FY394" s="87"/>
      <c r="FZ394" s="87"/>
      <c r="GA394" s="87"/>
      <c r="GB394" s="87"/>
      <c r="GC394" s="87"/>
      <c r="GD394" s="87"/>
      <c r="GE394" s="87"/>
      <c r="GF394" s="87"/>
      <c r="GG394" s="87"/>
      <c r="GH394" s="87"/>
      <c r="GI394" s="87"/>
      <c r="GJ394" s="87"/>
      <c r="GK394" s="87"/>
      <c r="GL394" s="87"/>
      <c r="GM394" s="87"/>
      <c r="GN394" s="87"/>
      <c r="GO394" s="87"/>
      <c r="GP394" s="87"/>
      <c r="GQ394" s="87"/>
      <c r="GR394" s="87"/>
      <c r="GS394" s="87"/>
      <c r="GT394" s="87"/>
      <c r="GU394" s="87"/>
      <c r="GV394" s="87"/>
      <c r="GW394" s="87"/>
      <c r="GX394" s="87"/>
      <c r="GY394" s="87"/>
      <c r="GZ394" s="87"/>
      <c r="HA394" s="87"/>
    </row>
    <row r="395" spans="1:209" s="125" customFormat="1">
      <c r="A395" s="121"/>
      <c r="B395" s="67"/>
      <c r="C395" s="121"/>
      <c r="D395" s="121"/>
      <c r="E395" s="121"/>
      <c r="F395" s="121"/>
      <c r="G395" s="121"/>
      <c r="H395" s="121"/>
      <c r="I395" s="121"/>
      <c r="J395" s="121"/>
      <c r="K395" s="123"/>
      <c r="L395" s="123"/>
      <c r="M395" s="121"/>
      <c r="N395" s="121"/>
      <c r="O395" s="121"/>
      <c r="P395" s="121"/>
      <c r="Q395" s="121"/>
      <c r="R395" s="121"/>
      <c r="S395" s="123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  <c r="EI395" s="87"/>
      <c r="EJ395" s="87"/>
      <c r="EK395" s="87"/>
      <c r="EL395" s="87"/>
      <c r="EM395" s="87"/>
      <c r="EN395" s="87"/>
      <c r="EO395" s="87"/>
      <c r="EP395" s="87"/>
      <c r="EQ395" s="87"/>
      <c r="ER395" s="87"/>
      <c r="ES395" s="87"/>
      <c r="ET395" s="87"/>
      <c r="EU395" s="87"/>
      <c r="EV395" s="87"/>
      <c r="EW395" s="87"/>
      <c r="EX395" s="87"/>
      <c r="EY395" s="87"/>
      <c r="EZ395" s="87"/>
      <c r="FA395" s="87"/>
      <c r="FB395" s="87"/>
      <c r="FC395" s="87"/>
      <c r="FD395" s="87"/>
      <c r="FE395" s="87"/>
      <c r="FF395" s="87"/>
      <c r="FG395" s="87"/>
      <c r="FH395" s="87"/>
      <c r="FI395" s="87"/>
      <c r="FJ395" s="87"/>
      <c r="FK395" s="87"/>
      <c r="FL395" s="87"/>
      <c r="FM395" s="87"/>
      <c r="FN395" s="87"/>
      <c r="FO395" s="87"/>
      <c r="FP395" s="87"/>
      <c r="FQ395" s="87"/>
      <c r="FR395" s="87"/>
      <c r="FS395" s="87"/>
      <c r="FT395" s="87"/>
      <c r="FU395" s="87"/>
      <c r="FV395" s="87"/>
      <c r="FW395" s="87"/>
      <c r="FX395" s="87"/>
      <c r="FY395" s="87"/>
      <c r="FZ395" s="87"/>
      <c r="GA395" s="87"/>
      <c r="GB395" s="87"/>
      <c r="GC395" s="87"/>
      <c r="GD395" s="87"/>
      <c r="GE395" s="87"/>
      <c r="GF395" s="87"/>
      <c r="GG395" s="87"/>
      <c r="GH395" s="87"/>
      <c r="GI395" s="87"/>
      <c r="GJ395" s="87"/>
      <c r="GK395" s="87"/>
      <c r="GL395" s="87"/>
      <c r="GM395" s="87"/>
      <c r="GN395" s="87"/>
      <c r="GO395" s="87"/>
      <c r="GP395" s="87"/>
      <c r="GQ395" s="87"/>
      <c r="GR395" s="87"/>
      <c r="GS395" s="87"/>
      <c r="GT395" s="87"/>
      <c r="GU395" s="87"/>
      <c r="GV395" s="87"/>
      <c r="GW395" s="87"/>
      <c r="GX395" s="87"/>
      <c r="GY395" s="87"/>
      <c r="GZ395" s="87"/>
      <c r="HA395" s="87"/>
    </row>
    <row r="396" spans="1:209" s="125" customFormat="1">
      <c r="A396" s="121"/>
      <c r="B396" s="67"/>
      <c r="C396" s="121"/>
      <c r="D396" s="121"/>
      <c r="E396" s="121"/>
      <c r="F396" s="121"/>
      <c r="G396" s="121"/>
      <c r="H396" s="121"/>
      <c r="I396" s="121"/>
      <c r="J396" s="121"/>
      <c r="K396" s="123"/>
      <c r="L396" s="123"/>
      <c r="M396" s="121"/>
      <c r="N396" s="121"/>
      <c r="O396" s="121"/>
      <c r="P396" s="121"/>
      <c r="Q396" s="121"/>
      <c r="R396" s="121"/>
      <c r="S396" s="123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  <c r="FI396" s="87"/>
      <c r="FJ396" s="87"/>
      <c r="FK396" s="87"/>
      <c r="FL396" s="87"/>
      <c r="FM396" s="87"/>
      <c r="FN396" s="87"/>
      <c r="FO396" s="87"/>
      <c r="FP396" s="87"/>
      <c r="FQ396" s="87"/>
      <c r="FR396" s="87"/>
      <c r="FS396" s="87"/>
      <c r="FT396" s="87"/>
      <c r="FU396" s="87"/>
      <c r="FV396" s="87"/>
      <c r="FW396" s="87"/>
      <c r="FX396" s="87"/>
      <c r="FY396" s="87"/>
      <c r="FZ396" s="87"/>
      <c r="GA396" s="87"/>
      <c r="GB396" s="87"/>
      <c r="GC396" s="87"/>
      <c r="GD396" s="87"/>
      <c r="GE396" s="87"/>
      <c r="GF396" s="87"/>
      <c r="GG396" s="87"/>
      <c r="GH396" s="87"/>
      <c r="GI396" s="87"/>
      <c r="GJ396" s="87"/>
      <c r="GK396" s="87"/>
      <c r="GL396" s="87"/>
      <c r="GM396" s="87"/>
      <c r="GN396" s="87"/>
      <c r="GO396" s="87"/>
      <c r="GP396" s="87"/>
      <c r="GQ396" s="87"/>
      <c r="GR396" s="87"/>
      <c r="GS396" s="87"/>
      <c r="GT396" s="87"/>
      <c r="GU396" s="87"/>
      <c r="GV396" s="87"/>
      <c r="GW396" s="87"/>
      <c r="GX396" s="87"/>
      <c r="GY396" s="87"/>
      <c r="GZ396" s="87"/>
      <c r="HA396" s="87"/>
    </row>
    <row r="397" spans="1:209" s="125" customFormat="1">
      <c r="A397" s="121"/>
      <c r="B397" s="67"/>
      <c r="C397" s="121"/>
      <c r="D397" s="121"/>
      <c r="E397" s="121"/>
      <c r="F397" s="121"/>
      <c r="G397" s="121"/>
      <c r="H397" s="121"/>
      <c r="I397" s="121"/>
      <c r="J397" s="121"/>
      <c r="K397" s="123"/>
      <c r="L397" s="123"/>
      <c r="M397" s="121"/>
      <c r="N397" s="121"/>
      <c r="O397" s="121"/>
      <c r="P397" s="121"/>
      <c r="Q397" s="121"/>
      <c r="R397" s="121"/>
      <c r="S397" s="123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  <c r="FI397" s="87"/>
      <c r="FJ397" s="87"/>
      <c r="FK397" s="87"/>
      <c r="FL397" s="87"/>
      <c r="FM397" s="87"/>
      <c r="FN397" s="87"/>
      <c r="FO397" s="87"/>
      <c r="FP397" s="87"/>
      <c r="FQ397" s="87"/>
      <c r="FR397" s="87"/>
      <c r="FS397" s="87"/>
      <c r="FT397" s="87"/>
      <c r="FU397" s="87"/>
      <c r="FV397" s="87"/>
      <c r="FW397" s="87"/>
      <c r="FX397" s="87"/>
      <c r="FY397" s="87"/>
      <c r="FZ397" s="87"/>
      <c r="GA397" s="87"/>
      <c r="GB397" s="87"/>
      <c r="GC397" s="87"/>
      <c r="GD397" s="87"/>
      <c r="GE397" s="87"/>
      <c r="GF397" s="87"/>
      <c r="GG397" s="87"/>
      <c r="GH397" s="87"/>
      <c r="GI397" s="87"/>
      <c r="GJ397" s="87"/>
      <c r="GK397" s="87"/>
      <c r="GL397" s="87"/>
      <c r="GM397" s="87"/>
      <c r="GN397" s="87"/>
      <c r="GO397" s="87"/>
      <c r="GP397" s="87"/>
      <c r="GQ397" s="87"/>
      <c r="GR397" s="87"/>
      <c r="GS397" s="87"/>
      <c r="GT397" s="87"/>
      <c r="GU397" s="87"/>
      <c r="GV397" s="87"/>
      <c r="GW397" s="87"/>
      <c r="GX397" s="87"/>
      <c r="GY397" s="87"/>
      <c r="GZ397" s="87"/>
      <c r="HA397" s="87"/>
    </row>
    <row r="398" spans="1:209" s="125" customFormat="1">
      <c r="A398" s="121"/>
      <c r="B398" s="67"/>
      <c r="C398" s="121"/>
      <c r="D398" s="121"/>
      <c r="E398" s="121"/>
      <c r="F398" s="121"/>
      <c r="G398" s="121"/>
      <c r="H398" s="121"/>
      <c r="I398" s="121"/>
      <c r="J398" s="121"/>
      <c r="K398" s="123"/>
      <c r="L398" s="123"/>
      <c r="M398" s="121"/>
      <c r="N398" s="121"/>
      <c r="O398" s="121"/>
      <c r="P398" s="121"/>
      <c r="Q398" s="121"/>
      <c r="R398" s="121"/>
      <c r="S398" s="123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  <c r="FI398" s="87"/>
      <c r="FJ398" s="87"/>
      <c r="FK398" s="87"/>
      <c r="FL398" s="87"/>
      <c r="FM398" s="87"/>
      <c r="FN398" s="87"/>
      <c r="FO398" s="87"/>
      <c r="FP398" s="87"/>
      <c r="FQ398" s="87"/>
      <c r="FR398" s="87"/>
      <c r="FS398" s="87"/>
      <c r="FT398" s="87"/>
      <c r="FU398" s="87"/>
      <c r="FV398" s="87"/>
      <c r="FW398" s="87"/>
      <c r="FX398" s="87"/>
      <c r="FY398" s="87"/>
      <c r="FZ398" s="87"/>
      <c r="GA398" s="87"/>
      <c r="GB398" s="87"/>
      <c r="GC398" s="87"/>
      <c r="GD398" s="87"/>
      <c r="GE398" s="87"/>
      <c r="GF398" s="87"/>
      <c r="GG398" s="87"/>
      <c r="GH398" s="87"/>
      <c r="GI398" s="87"/>
      <c r="GJ398" s="87"/>
      <c r="GK398" s="87"/>
      <c r="GL398" s="87"/>
      <c r="GM398" s="87"/>
      <c r="GN398" s="87"/>
      <c r="GO398" s="87"/>
      <c r="GP398" s="87"/>
      <c r="GQ398" s="87"/>
      <c r="GR398" s="87"/>
      <c r="GS398" s="87"/>
      <c r="GT398" s="87"/>
      <c r="GU398" s="87"/>
      <c r="GV398" s="87"/>
      <c r="GW398" s="87"/>
      <c r="GX398" s="87"/>
      <c r="GY398" s="87"/>
      <c r="GZ398" s="87"/>
      <c r="HA398" s="87"/>
    </row>
    <row r="399" spans="1:209" s="125" customFormat="1">
      <c r="A399" s="121"/>
      <c r="B399" s="67"/>
      <c r="C399" s="121"/>
      <c r="D399" s="121"/>
      <c r="E399" s="121"/>
      <c r="F399" s="121"/>
      <c r="G399" s="121"/>
      <c r="H399" s="121"/>
      <c r="I399" s="121"/>
      <c r="J399" s="121"/>
      <c r="K399" s="123"/>
      <c r="L399" s="123"/>
      <c r="M399" s="121"/>
      <c r="N399" s="121"/>
      <c r="O399" s="121"/>
      <c r="P399" s="121"/>
      <c r="Q399" s="121"/>
      <c r="R399" s="121"/>
      <c r="S399" s="123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  <c r="FI399" s="87"/>
      <c r="FJ399" s="87"/>
      <c r="FK399" s="87"/>
      <c r="FL399" s="87"/>
      <c r="FM399" s="87"/>
      <c r="FN399" s="87"/>
      <c r="FO399" s="87"/>
      <c r="FP399" s="87"/>
      <c r="FQ399" s="87"/>
      <c r="FR399" s="87"/>
      <c r="FS399" s="87"/>
      <c r="FT399" s="87"/>
      <c r="FU399" s="87"/>
      <c r="FV399" s="87"/>
      <c r="FW399" s="87"/>
      <c r="FX399" s="87"/>
      <c r="FY399" s="87"/>
      <c r="FZ399" s="87"/>
      <c r="GA399" s="87"/>
      <c r="GB399" s="87"/>
      <c r="GC399" s="87"/>
      <c r="GD399" s="87"/>
      <c r="GE399" s="87"/>
      <c r="GF399" s="87"/>
      <c r="GG399" s="87"/>
      <c r="GH399" s="87"/>
      <c r="GI399" s="87"/>
      <c r="GJ399" s="87"/>
      <c r="GK399" s="87"/>
      <c r="GL399" s="87"/>
      <c r="GM399" s="87"/>
      <c r="GN399" s="87"/>
      <c r="GO399" s="87"/>
      <c r="GP399" s="87"/>
      <c r="GQ399" s="87"/>
      <c r="GR399" s="87"/>
      <c r="GS399" s="87"/>
      <c r="GT399" s="87"/>
      <c r="GU399" s="87"/>
      <c r="GV399" s="87"/>
      <c r="GW399" s="87"/>
      <c r="GX399" s="87"/>
      <c r="GY399" s="87"/>
      <c r="GZ399" s="87"/>
      <c r="HA399" s="87"/>
    </row>
    <row r="400" spans="1:209" s="125" customFormat="1">
      <c r="A400" s="121"/>
      <c r="B400" s="67"/>
      <c r="C400" s="121"/>
      <c r="D400" s="121"/>
      <c r="E400" s="121"/>
      <c r="F400" s="121"/>
      <c r="G400" s="121"/>
      <c r="H400" s="121"/>
      <c r="I400" s="121"/>
      <c r="J400" s="121"/>
      <c r="K400" s="123"/>
      <c r="L400" s="123"/>
      <c r="M400" s="121"/>
      <c r="N400" s="121"/>
      <c r="O400" s="121"/>
      <c r="P400" s="121"/>
      <c r="Q400" s="121"/>
      <c r="R400" s="121"/>
      <c r="S400" s="123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  <c r="FI400" s="87"/>
      <c r="FJ400" s="87"/>
      <c r="FK400" s="87"/>
      <c r="FL400" s="87"/>
      <c r="FM400" s="87"/>
      <c r="FN400" s="87"/>
      <c r="FO400" s="87"/>
      <c r="FP400" s="87"/>
      <c r="FQ400" s="87"/>
      <c r="FR400" s="87"/>
      <c r="FS400" s="87"/>
      <c r="FT400" s="87"/>
      <c r="FU400" s="87"/>
      <c r="FV400" s="87"/>
      <c r="FW400" s="87"/>
      <c r="FX400" s="87"/>
      <c r="FY400" s="87"/>
      <c r="FZ400" s="87"/>
      <c r="GA400" s="87"/>
      <c r="GB400" s="87"/>
      <c r="GC400" s="87"/>
      <c r="GD400" s="87"/>
      <c r="GE400" s="87"/>
      <c r="GF400" s="87"/>
      <c r="GG400" s="87"/>
      <c r="GH400" s="87"/>
      <c r="GI400" s="87"/>
      <c r="GJ400" s="87"/>
      <c r="GK400" s="87"/>
      <c r="GL400" s="87"/>
      <c r="GM400" s="87"/>
      <c r="GN400" s="87"/>
      <c r="GO400" s="87"/>
      <c r="GP400" s="87"/>
      <c r="GQ400" s="87"/>
      <c r="GR400" s="87"/>
      <c r="GS400" s="87"/>
      <c r="GT400" s="87"/>
      <c r="GU400" s="87"/>
      <c r="GV400" s="87"/>
      <c r="GW400" s="87"/>
      <c r="GX400" s="87"/>
      <c r="GY400" s="87"/>
      <c r="GZ400" s="87"/>
      <c r="HA400" s="87"/>
    </row>
    <row r="401" spans="1:209" s="125" customFormat="1">
      <c r="A401" s="121"/>
      <c r="B401" s="67"/>
      <c r="C401" s="121"/>
      <c r="D401" s="121"/>
      <c r="E401" s="121"/>
      <c r="F401" s="121"/>
      <c r="G401" s="121"/>
      <c r="H401" s="121"/>
      <c r="I401" s="121"/>
      <c r="J401" s="121"/>
      <c r="K401" s="123"/>
      <c r="L401" s="123"/>
      <c r="M401" s="121"/>
      <c r="N401" s="121"/>
      <c r="O401" s="121"/>
      <c r="P401" s="121"/>
      <c r="Q401" s="121"/>
      <c r="R401" s="121"/>
      <c r="S401" s="123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  <c r="FI401" s="87"/>
      <c r="FJ401" s="87"/>
      <c r="FK401" s="87"/>
      <c r="FL401" s="87"/>
      <c r="FM401" s="87"/>
      <c r="FN401" s="87"/>
      <c r="FO401" s="87"/>
      <c r="FP401" s="87"/>
      <c r="FQ401" s="87"/>
      <c r="FR401" s="87"/>
      <c r="FS401" s="87"/>
      <c r="FT401" s="87"/>
      <c r="FU401" s="87"/>
      <c r="FV401" s="87"/>
      <c r="FW401" s="87"/>
      <c r="FX401" s="87"/>
      <c r="FY401" s="87"/>
      <c r="FZ401" s="87"/>
      <c r="GA401" s="87"/>
      <c r="GB401" s="87"/>
      <c r="GC401" s="87"/>
      <c r="GD401" s="87"/>
      <c r="GE401" s="87"/>
      <c r="GF401" s="87"/>
      <c r="GG401" s="87"/>
      <c r="GH401" s="87"/>
      <c r="GI401" s="87"/>
      <c r="GJ401" s="87"/>
      <c r="GK401" s="87"/>
      <c r="GL401" s="87"/>
      <c r="GM401" s="87"/>
      <c r="GN401" s="87"/>
      <c r="GO401" s="87"/>
      <c r="GP401" s="87"/>
      <c r="GQ401" s="87"/>
      <c r="GR401" s="87"/>
      <c r="GS401" s="87"/>
      <c r="GT401" s="87"/>
      <c r="GU401" s="87"/>
      <c r="GV401" s="87"/>
      <c r="GW401" s="87"/>
      <c r="GX401" s="87"/>
      <c r="GY401" s="87"/>
      <c r="GZ401" s="87"/>
      <c r="HA401" s="87"/>
    </row>
    <row r="402" spans="1:209" s="125" customFormat="1">
      <c r="A402" s="121"/>
      <c r="B402" s="67"/>
      <c r="C402" s="121"/>
      <c r="D402" s="121"/>
      <c r="E402" s="121"/>
      <c r="F402" s="121"/>
      <c r="G402" s="121"/>
      <c r="H402" s="121"/>
      <c r="I402" s="121"/>
      <c r="J402" s="121"/>
      <c r="K402" s="123"/>
      <c r="L402" s="123"/>
      <c r="M402" s="121"/>
      <c r="N402" s="121"/>
      <c r="O402" s="121"/>
      <c r="P402" s="121"/>
      <c r="Q402" s="121"/>
      <c r="R402" s="121"/>
      <c r="S402" s="123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  <c r="FI402" s="87"/>
      <c r="FJ402" s="87"/>
      <c r="FK402" s="87"/>
      <c r="FL402" s="87"/>
      <c r="FM402" s="87"/>
      <c r="FN402" s="87"/>
      <c r="FO402" s="87"/>
      <c r="FP402" s="87"/>
      <c r="FQ402" s="87"/>
      <c r="FR402" s="87"/>
      <c r="FS402" s="87"/>
      <c r="FT402" s="87"/>
      <c r="FU402" s="87"/>
      <c r="FV402" s="87"/>
      <c r="FW402" s="87"/>
      <c r="FX402" s="87"/>
      <c r="FY402" s="87"/>
      <c r="FZ402" s="87"/>
      <c r="GA402" s="87"/>
      <c r="GB402" s="87"/>
      <c r="GC402" s="87"/>
      <c r="GD402" s="87"/>
      <c r="GE402" s="87"/>
      <c r="GF402" s="87"/>
      <c r="GG402" s="87"/>
      <c r="GH402" s="87"/>
      <c r="GI402" s="87"/>
      <c r="GJ402" s="87"/>
      <c r="GK402" s="87"/>
      <c r="GL402" s="87"/>
      <c r="GM402" s="87"/>
      <c r="GN402" s="87"/>
      <c r="GO402" s="87"/>
      <c r="GP402" s="87"/>
      <c r="GQ402" s="87"/>
      <c r="GR402" s="87"/>
      <c r="GS402" s="87"/>
      <c r="GT402" s="87"/>
      <c r="GU402" s="87"/>
      <c r="GV402" s="87"/>
      <c r="GW402" s="87"/>
      <c r="GX402" s="87"/>
      <c r="GY402" s="87"/>
      <c r="GZ402" s="87"/>
      <c r="HA402" s="87"/>
    </row>
    <row r="403" spans="1:209" s="125" customFormat="1">
      <c r="A403" s="121"/>
      <c r="B403" s="67"/>
      <c r="C403" s="121"/>
      <c r="D403" s="121"/>
      <c r="E403" s="121"/>
      <c r="F403" s="121"/>
      <c r="G403" s="121"/>
      <c r="H403" s="121"/>
      <c r="I403" s="121"/>
      <c r="J403" s="121"/>
      <c r="K403" s="123"/>
      <c r="L403" s="123"/>
      <c r="M403" s="121"/>
      <c r="N403" s="121"/>
      <c r="O403" s="121"/>
      <c r="P403" s="121"/>
      <c r="Q403" s="121"/>
      <c r="R403" s="121"/>
      <c r="S403" s="123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  <c r="FI403" s="87"/>
      <c r="FJ403" s="87"/>
      <c r="FK403" s="87"/>
      <c r="FL403" s="87"/>
      <c r="FM403" s="87"/>
      <c r="FN403" s="87"/>
      <c r="FO403" s="87"/>
      <c r="FP403" s="87"/>
      <c r="FQ403" s="87"/>
      <c r="FR403" s="87"/>
      <c r="FS403" s="87"/>
      <c r="FT403" s="87"/>
      <c r="FU403" s="87"/>
      <c r="FV403" s="87"/>
      <c r="FW403" s="87"/>
      <c r="FX403" s="87"/>
      <c r="FY403" s="87"/>
      <c r="FZ403" s="87"/>
      <c r="GA403" s="87"/>
      <c r="GB403" s="87"/>
      <c r="GC403" s="87"/>
      <c r="GD403" s="87"/>
      <c r="GE403" s="87"/>
      <c r="GF403" s="87"/>
      <c r="GG403" s="87"/>
      <c r="GH403" s="87"/>
      <c r="GI403" s="87"/>
      <c r="GJ403" s="87"/>
      <c r="GK403" s="87"/>
      <c r="GL403" s="87"/>
      <c r="GM403" s="87"/>
      <c r="GN403" s="87"/>
      <c r="GO403" s="87"/>
      <c r="GP403" s="87"/>
      <c r="GQ403" s="87"/>
      <c r="GR403" s="87"/>
      <c r="GS403" s="87"/>
      <c r="GT403" s="87"/>
      <c r="GU403" s="87"/>
      <c r="GV403" s="87"/>
      <c r="GW403" s="87"/>
      <c r="GX403" s="87"/>
      <c r="GY403" s="87"/>
      <c r="GZ403" s="87"/>
      <c r="HA403" s="87"/>
    </row>
    <row r="404" spans="1:209" s="125" customFormat="1">
      <c r="A404" s="121"/>
      <c r="B404" s="67"/>
      <c r="C404" s="121"/>
      <c r="D404" s="121"/>
      <c r="E404" s="121"/>
      <c r="F404" s="121"/>
      <c r="G404" s="121"/>
      <c r="H404" s="121"/>
      <c r="I404" s="121"/>
      <c r="J404" s="121"/>
      <c r="K404" s="123"/>
      <c r="L404" s="123"/>
      <c r="M404" s="121"/>
      <c r="N404" s="121"/>
      <c r="O404" s="121"/>
      <c r="P404" s="121"/>
      <c r="Q404" s="121"/>
      <c r="R404" s="121"/>
      <c r="S404" s="123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  <c r="EI404" s="87"/>
      <c r="EJ404" s="87"/>
      <c r="EK404" s="87"/>
      <c r="EL404" s="87"/>
      <c r="EM404" s="87"/>
      <c r="EN404" s="87"/>
      <c r="EO404" s="87"/>
      <c r="EP404" s="87"/>
      <c r="EQ404" s="87"/>
      <c r="ER404" s="87"/>
      <c r="ES404" s="87"/>
      <c r="ET404" s="87"/>
      <c r="EU404" s="87"/>
      <c r="EV404" s="87"/>
      <c r="EW404" s="87"/>
      <c r="EX404" s="87"/>
      <c r="EY404" s="87"/>
      <c r="EZ404" s="87"/>
      <c r="FA404" s="87"/>
      <c r="FB404" s="87"/>
      <c r="FC404" s="87"/>
      <c r="FD404" s="87"/>
      <c r="FE404" s="87"/>
      <c r="FF404" s="87"/>
      <c r="FG404" s="87"/>
      <c r="FH404" s="87"/>
      <c r="FI404" s="87"/>
      <c r="FJ404" s="87"/>
      <c r="FK404" s="87"/>
      <c r="FL404" s="87"/>
      <c r="FM404" s="87"/>
      <c r="FN404" s="87"/>
      <c r="FO404" s="87"/>
      <c r="FP404" s="87"/>
      <c r="FQ404" s="87"/>
      <c r="FR404" s="87"/>
      <c r="FS404" s="87"/>
      <c r="FT404" s="87"/>
      <c r="FU404" s="87"/>
      <c r="FV404" s="87"/>
      <c r="FW404" s="87"/>
      <c r="FX404" s="87"/>
      <c r="FY404" s="87"/>
      <c r="FZ404" s="87"/>
      <c r="GA404" s="87"/>
      <c r="GB404" s="87"/>
      <c r="GC404" s="87"/>
      <c r="GD404" s="87"/>
      <c r="GE404" s="87"/>
      <c r="GF404" s="87"/>
      <c r="GG404" s="87"/>
      <c r="GH404" s="87"/>
      <c r="GI404" s="87"/>
      <c r="GJ404" s="87"/>
      <c r="GK404" s="87"/>
      <c r="GL404" s="87"/>
      <c r="GM404" s="87"/>
      <c r="GN404" s="87"/>
      <c r="GO404" s="87"/>
      <c r="GP404" s="87"/>
      <c r="GQ404" s="87"/>
      <c r="GR404" s="87"/>
      <c r="GS404" s="87"/>
      <c r="GT404" s="87"/>
      <c r="GU404" s="87"/>
      <c r="GV404" s="87"/>
      <c r="GW404" s="87"/>
      <c r="GX404" s="87"/>
      <c r="GY404" s="87"/>
      <c r="GZ404" s="87"/>
      <c r="HA404" s="87"/>
    </row>
    <row r="405" spans="1:209" s="125" customFormat="1">
      <c r="A405" s="121"/>
      <c r="B405" s="67"/>
      <c r="C405" s="121"/>
      <c r="D405" s="121"/>
      <c r="E405" s="121"/>
      <c r="F405" s="121"/>
      <c r="G405" s="121"/>
      <c r="H405" s="121"/>
      <c r="I405" s="121"/>
      <c r="J405" s="121"/>
      <c r="K405" s="123"/>
      <c r="L405" s="123"/>
      <c r="M405" s="121"/>
      <c r="N405" s="121"/>
      <c r="O405" s="121"/>
      <c r="P405" s="121"/>
      <c r="Q405" s="121"/>
      <c r="R405" s="121"/>
      <c r="S405" s="123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  <c r="EI405" s="87"/>
      <c r="EJ405" s="87"/>
      <c r="EK405" s="87"/>
      <c r="EL405" s="87"/>
      <c r="EM405" s="87"/>
      <c r="EN405" s="87"/>
      <c r="EO405" s="87"/>
      <c r="EP405" s="87"/>
      <c r="EQ405" s="87"/>
      <c r="ER405" s="87"/>
      <c r="ES405" s="87"/>
      <c r="ET405" s="87"/>
      <c r="EU405" s="87"/>
      <c r="EV405" s="87"/>
      <c r="EW405" s="87"/>
      <c r="EX405" s="87"/>
      <c r="EY405" s="87"/>
      <c r="EZ405" s="87"/>
      <c r="FA405" s="87"/>
      <c r="FB405" s="87"/>
      <c r="FC405" s="87"/>
      <c r="FD405" s="87"/>
      <c r="FE405" s="87"/>
      <c r="FF405" s="87"/>
      <c r="FG405" s="87"/>
      <c r="FH405" s="87"/>
      <c r="FI405" s="87"/>
      <c r="FJ405" s="87"/>
      <c r="FK405" s="87"/>
      <c r="FL405" s="87"/>
      <c r="FM405" s="87"/>
      <c r="FN405" s="87"/>
      <c r="FO405" s="87"/>
      <c r="FP405" s="87"/>
      <c r="FQ405" s="87"/>
      <c r="FR405" s="87"/>
      <c r="FS405" s="87"/>
      <c r="FT405" s="87"/>
      <c r="FU405" s="87"/>
      <c r="FV405" s="87"/>
      <c r="FW405" s="87"/>
      <c r="FX405" s="87"/>
      <c r="FY405" s="87"/>
      <c r="FZ405" s="87"/>
      <c r="GA405" s="87"/>
      <c r="GB405" s="87"/>
      <c r="GC405" s="87"/>
      <c r="GD405" s="87"/>
      <c r="GE405" s="87"/>
      <c r="GF405" s="87"/>
      <c r="GG405" s="87"/>
      <c r="GH405" s="87"/>
      <c r="GI405" s="87"/>
      <c r="GJ405" s="87"/>
      <c r="GK405" s="87"/>
      <c r="GL405" s="87"/>
      <c r="GM405" s="87"/>
      <c r="GN405" s="87"/>
      <c r="GO405" s="87"/>
      <c r="GP405" s="87"/>
      <c r="GQ405" s="87"/>
      <c r="GR405" s="87"/>
      <c r="GS405" s="87"/>
      <c r="GT405" s="87"/>
      <c r="GU405" s="87"/>
      <c r="GV405" s="87"/>
      <c r="GW405" s="87"/>
      <c r="GX405" s="87"/>
      <c r="GY405" s="87"/>
      <c r="GZ405" s="87"/>
      <c r="HA405" s="87"/>
    </row>
    <row r="406" spans="1:209" s="125" customFormat="1">
      <c r="A406" s="121"/>
      <c r="B406" s="67"/>
      <c r="C406" s="121"/>
      <c r="D406" s="121"/>
      <c r="E406" s="121"/>
      <c r="F406" s="121"/>
      <c r="G406" s="121"/>
      <c r="H406" s="121"/>
      <c r="I406" s="121"/>
      <c r="J406" s="121"/>
      <c r="K406" s="123"/>
      <c r="L406" s="123"/>
      <c r="M406" s="121"/>
      <c r="N406" s="121"/>
      <c r="O406" s="121"/>
      <c r="P406" s="121"/>
      <c r="Q406" s="121"/>
      <c r="R406" s="121"/>
      <c r="S406" s="123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  <c r="EI406" s="87"/>
      <c r="EJ406" s="87"/>
      <c r="EK406" s="87"/>
      <c r="EL406" s="87"/>
      <c r="EM406" s="87"/>
      <c r="EN406" s="87"/>
      <c r="EO406" s="87"/>
      <c r="EP406" s="87"/>
      <c r="EQ406" s="87"/>
      <c r="ER406" s="87"/>
      <c r="ES406" s="87"/>
      <c r="ET406" s="87"/>
      <c r="EU406" s="87"/>
      <c r="EV406" s="87"/>
      <c r="EW406" s="87"/>
      <c r="EX406" s="87"/>
      <c r="EY406" s="87"/>
      <c r="EZ406" s="87"/>
      <c r="FA406" s="87"/>
      <c r="FB406" s="87"/>
      <c r="FC406" s="87"/>
      <c r="FD406" s="87"/>
      <c r="FE406" s="87"/>
      <c r="FF406" s="87"/>
      <c r="FG406" s="87"/>
      <c r="FH406" s="87"/>
      <c r="FI406" s="87"/>
      <c r="FJ406" s="87"/>
      <c r="FK406" s="87"/>
      <c r="FL406" s="87"/>
      <c r="FM406" s="87"/>
      <c r="FN406" s="87"/>
      <c r="FO406" s="87"/>
      <c r="FP406" s="87"/>
      <c r="FQ406" s="87"/>
      <c r="FR406" s="87"/>
      <c r="FS406" s="87"/>
      <c r="FT406" s="87"/>
      <c r="FU406" s="87"/>
      <c r="FV406" s="87"/>
      <c r="FW406" s="87"/>
      <c r="FX406" s="87"/>
      <c r="FY406" s="87"/>
      <c r="FZ406" s="87"/>
      <c r="GA406" s="87"/>
      <c r="GB406" s="87"/>
      <c r="GC406" s="87"/>
      <c r="GD406" s="87"/>
      <c r="GE406" s="87"/>
      <c r="GF406" s="87"/>
      <c r="GG406" s="87"/>
      <c r="GH406" s="87"/>
      <c r="GI406" s="87"/>
      <c r="GJ406" s="87"/>
      <c r="GK406" s="87"/>
      <c r="GL406" s="87"/>
      <c r="GM406" s="87"/>
      <c r="GN406" s="87"/>
      <c r="GO406" s="87"/>
      <c r="GP406" s="87"/>
      <c r="GQ406" s="87"/>
      <c r="GR406" s="87"/>
      <c r="GS406" s="87"/>
      <c r="GT406" s="87"/>
      <c r="GU406" s="87"/>
      <c r="GV406" s="87"/>
      <c r="GW406" s="87"/>
      <c r="GX406" s="87"/>
      <c r="GY406" s="87"/>
      <c r="GZ406" s="87"/>
      <c r="HA406" s="87"/>
    </row>
    <row r="407" spans="1:209" s="125" customFormat="1">
      <c r="A407" s="121"/>
      <c r="B407" s="67"/>
      <c r="C407" s="121"/>
      <c r="D407" s="121"/>
      <c r="E407" s="121"/>
      <c r="F407" s="121"/>
      <c r="G407" s="121"/>
      <c r="H407" s="121"/>
      <c r="I407" s="121"/>
      <c r="J407" s="121"/>
      <c r="K407" s="123"/>
      <c r="L407" s="123"/>
      <c r="M407" s="121"/>
      <c r="N407" s="121"/>
      <c r="O407" s="121"/>
      <c r="P407" s="121"/>
      <c r="Q407" s="121"/>
      <c r="R407" s="121"/>
      <c r="S407" s="123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  <c r="EI407" s="87"/>
      <c r="EJ407" s="87"/>
      <c r="EK407" s="87"/>
      <c r="EL407" s="87"/>
      <c r="EM407" s="87"/>
      <c r="EN407" s="87"/>
      <c r="EO407" s="87"/>
      <c r="EP407" s="87"/>
      <c r="EQ407" s="87"/>
      <c r="ER407" s="87"/>
      <c r="ES407" s="87"/>
      <c r="ET407" s="87"/>
      <c r="EU407" s="87"/>
      <c r="EV407" s="87"/>
      <c r="EW407" s="87"/>
      <c r="EX407" s="87"/>
      <c r="EY407" s="87"/>
      <c r="EZ407" s="87"/>
      <c r="FA407" s="87"/>
      <c r="FB407" s="87"/>
      <c r="FC407" s="87"/>
      <c r="FD407" s="87"/>
      <c r="FE407" s="87"/>
      <c r="FF407" s="87"/>
      <c r="FG407" s="87"/>
      <c r="FH407" s="87"/>
      <c r="FI407" s="87"/>
      <c r="FJ407" s="87"/>
      <c r="FK407" s="87"/>
      <c r="FL407" s="87"/>
      <c r="FM407" s="87"/>
      <c r="FN407" s="87"/>
      <c r="FO407" s="87"/>
      <c r="FP407" s="87"/>
      <c r="FQ407" s="87"/>
      <c r="FR407" s="87"/>
      <c r="FS407" s="87"/>
      <c r="FT407" s="87"/>
      <c r="FU407" s="87"/>
      <c r="FV407" s="87"/>
      <c r="FW407" s="87"/>
      <c r="FX407" s="87"/>
      <c r="FY407" s="87"/>
      <c r="FZ407" s="87"/>
      <c r="GA407" s="87"/>
      <c r="GB407" s="87"/>
      <c r="GC407" s="87"/>
      <c r="GD407" s="87"/>
      <c r="GE407" s="87"/>
      <c r="GF407" s="87"/>
      <c r="GG407" s="87"/>
      <c r="GH407" s="87"/>
      <c r="GI407" s="87"/>
      <c r="GJ407" s="87"/>
      <c r="GK407" s="87"/>
      <c r="GL407" s="87"/>
      <c r="GM407" s="87"/>
      <c r="GN407" s="87"/>
      <c r="GO407" s="87"/>
      <c r="GP407" s="87"/>
      <c r="GQ407" s="87"/>
      <c r="GR407" s="87"/>
      <c r="GS407" s="87"/>
      <c r="GT407" s="87"/>
      <c r="GU407" s="87"/>
      <c r="GV407" s="87"/>
      <c r="GW407" s="87"/>
      <c r="GX407" s="87"/>
      <c r="GY407" s="87"/>
      <c r="GZ407" s="87"/>
      <c r="HA407" s="87"/>
    </row>
    <row r="408" spans="1:209" s="125" customFormat="1">
      <c r="A408" s="121"/>
      <c r="B408" s="67"/>
      <c r="C408" s="121"/>
      <c r="D408" s="121"/>
      <c r="E408" s="121"/>
      <c r="F408" s="121"/>
      <c r="G408" s="121"/>
      <c r="H408" s="121"/>
      <c r="I408" s="121"/>
      <c r="J408" s="121"/>
      <c r="K408" s="123"/>
      <c r="L408" s="123"/>
      <c r="M408" s="121"/>
      <c r="N408" s="121"/>
      <c r="O408" s="121"/>
      <c r="P408" s="121"/>
      <c r="Q408" s="121"/>
      <c r="R408" s="121"/>
      <c r="S408" s="123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  <c r="EI408" s="87"/>
      <c r="EJ408" s="87"/>
      <c r="EK408" s="87"/>
      <c r="EL408" s="87"/>
      <c r="EM408" s="87"/>
      <c r="EN408" s="87"/>
      <c r="EO408" s="87"/>
      <c r="EP408" s="87"/>
      <c r="EQ408" s="87"/>
      <c r="ER408" s="87"/>
      <c r="ES408" s="87"/>
      <c r="ET408" s="87"/>
      <c r="EU408" s="87"/>
      <c r="EV408" s="87"/>
      <c r="EW408" s="87"/>
      <c r="EX408" s="87"/>
      <c r="EY408" s="87"/>
      <c r="EZ408" s="87"/>
      <c r="FA408" s="87"/>
      <c r="FB408" s="87"/>
      <c r="FC408" s="87"/>
      <c r="FD408" s="87"/>
      <c r="FE408" s="87"/>
      <c r="FF408" s="87"/>
      <c r="FG408" s="87"/>
      <c r="FH408" s="87"/>
      <c r="FI408" s="87"/>
      <c r="FJ408" s="87"/>
      <c r="FK408" s="87"/>
      <c r="FL408" s="87"/>
      <c r="FM408" s="87"/>
      <c r="FN408" s="87"/>
      <c r="FO408" s="87"/>
      <c r="FP408" s="87"/>
      <c r="FQ408" s="87"/>
      <c r="FR408" s="87"/>
      <c r="FS408" s="87"/>
      <c r="FT408" s="87"/>
      <c r="FU408" s="87"/>
      <c r="FV408" s="87"/>
      <c r="FW408" s="87"/>
      <c r="FX408" s="87"/>
      <c r="FY408" s="87"/>
      <c r="FZ408" s="87"/>
      <c r="GA408" s="87"/>
      <c r="GB408" s="87"/>
      <c r="GC408" s="87"/>
      <c r="GD408" s="87"/>
      <c r="GE408" s="87"/>
      <c r="GF408" s="87"/>
      <c r="GG408" s="87"/>
      <c r="GH408" s="87"/>
      <c r="GI408" s="87"/>
      <c r="GJ408" s="87"/>
      <c r="GK408" s="87"/>
      <c r="GL408" s="87"/>
      <c r="GM408" s="87"/>
      <c r="GN408" s="87"/>
      <c r="GO408" s="87"/>
      <c r="GP408" s="87"/>
      <c r="GQ408" s="87"/>
      <c r="GR408" s="87"/>
      <c r="GS408" s="87"/>
      <c r="GT408" s="87"/>
      <c r="GU408" s="87"/>
      <c r="GV408" s="87"/>
      <c r="GW408" s="87"/>
      <c r="GX408" s="87"/>
      <c r="GY408" s="87"/>
      <c r="GZ408" s="87"/>
      <c r="HA408" s="87"/>
    </row>
    <row r="409" spans="1:209" s="125" customFormat="1">
      <c r="A409" s="121"/>
      <c r="B409" s="67"/>
      <c r="C409" s="121"/>
      <c r="D409" s="121"/>
      <c r="E409" s="121"/>
      <c r="F409" s="121"/>
      <c r="G409" s="121"/>
      <c r="H409" s="121"/>
      <c r="I409" s="121"/>
      <c r="J409" s="121"/>
      <c r="K409" s="123"/>
      <c r="L409" s="123"/>
      <c r="M409" s="121"/>
      <c r="N409" s="121"/>
      <c r="O409" s="121"/>
      <c r="P409" s="121"/>
      <c r="Q409" s="121"/>
      <c r="R409" s="121"/>
      <c r="S409" s="123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  <c r="EI409" s="87"/>
      <c r="EJ409" s="87"/>
      <c r="EK409" s="87"/>
      <c r="EL409" s="87"/>
      <c r="EM409" s="87"/>
      <c r="EN409" s="87"/>
      <c r="EO409" s="87"/>
      <c r="EP409" s="87"/>
      <c r="EQ409" s="87"/>
      <c r="ER409" s="87"/>
      <c r="ES409" s="87"/>
      <c r="ET409" s="87"/>
      <c r="EU409" s="87"/>
      <c r="EV409" s="87"/>
      <c r="EW409" s="87"/>
      <c r="EX409" s="87"/>
      <c r="EY409" s="87"/>
      <c r="EZ409" s="87"/>
      <c r="FA409" s="87"/>
      <c r="FB409" s="87"/>
      <c r="FC409" s="87"/>
      <c r="FD409" s="87"/>
      <c r="FE409" s="87"/>
      <c r="FF409" s="87"/>
      <c r="FG409" s="87"/>
      <c r="FH409" s="87"/>
      <c r="FI409" s="87"/>
      <c r="FJ409" s="87"/>
      <c r="FK409" s="87"/>
      <c r="FL409" s="87"/>
      <c r="FM409" s="87"/>
      <c r="FN409" s="87"/>
      <c r="FO409" s="87"/>
      <c r="FP409" s="87"/>
      <c r="FQ409" s="87"/>
      <c r="FR409" s="87"/>
      <c r="FS409" s="87"/>
      <c r="FT409" s="87"/>
      <c r="FU409" s="87"/>
      <c r="FV409" s="87"/>
      <c r="FW409" s="87"/>
      <c r="FX409" s="87"/>
      <c r="FY409" s="87"/>
      <c r="FZ409" s="87"/>
      <c r="GA409" s="87"/>
      <c r="GB409" s="87"/>
      <c r="GC409" s="87"/>
      <c r="GD409" s="87"/>
      <c r="GE409" s="87"/>
      <c r="GF409" s="87"/>
      <c r="GG409" s="87"/>
      <c r="GH409" s="87"/>
      <c r="GI409" s="87"/>
      <c r="GJ409" s="87"/>
      <c r="GK409" s="87"/>
      <c r="GL409" s="87"/>
      <c r="GM409" s="87"/>
      <c r="GN409" s="87"/>
      <c r="GO409" s="87"/>
      <c r="GP409" s="87"/>
      <c r="GQ409" s="87"/>
      <c r="GR409" s="87"/>
      <c r="GS409" s="87"/>
      <c r="GT409" s="87"/>
      <c r="GU409" s="87"/>
      <c r="GV409" s="87"/>
      <c r="GW409" s="87"/>
      <c r="GX409" s="87"/>
      <c r="GY409" s="87"/>
      <c r="GZ409" s="87"/>
      <c r="HA409" s="87"/>
    </row>
    <row r="410" spans="1:209" s="125" customFormat="1">
      <c r="A410" s="121"/>
      <c r="B410" s="67"/>
      <c r="C410" s="121"/>
      <c r="D410" s="121"/>
      <c r="E410" s="121"/>
      <c r="F410" s="121"/>
      <c r="G410" s="121"/>
      <c r="H410" s="121"/>
      <c r="I410" s="121"/>
      <c r="J410" s="121"/>
      <c r="K410" s="123"/>
      <c r="L410" s="123"/>
      <c r="M410" s="121"/>
      <c r="N410" s="121"/>
      <c r="O410" s="121"/>
      <c r="P410" s="121"/>
      <c r="Q410" s="121"/>
      <c r="R410" s="121"/>
      <c r="S410" s="123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  <c r="EI410" s="87"/>
      <c r="EJ410" s="87"/>
      <c r="EK410" s="87"/>
      <c r="EL410" s="87"/>
      <c r="EM410" s="87"/>
      <c r="EN410" s="87"/>
      <c r="EO410" s="87"/>
      <c r="EP410" s="87"/>
      <c r="EQ410" s="87"/>
      <c r="ER410" s="87"/>
      <c r="ES410" s="87"/>
      <c r="ET410" s="87"/>
      <c r="EU410" s="87"/>
      <c r="EV410" s="87"/>
      <c r="EW410" s="87"/>
      <c r="EX410" s="87"/>
      <c r="EY410" s="87"/>
      <c r="EZ410" s="87"/>
      <c r="FA410" s="87"/>
      <c r="FB410" s="87"/>
      <c r="FC410" s="87"/>
      <c r="FD410" s="87"/>
      <c r="FE410" s="87"/>
      <c r="FF410" s="87"/>
      <c r="FG410" s="87"/>
      <c r="FH410" s="87"/>
      <c r="FI410" s="87"/>
      <c r="FJ410" s="87"/>
      <c r="FK410" s="87"/>
      <c r="FL410" s="87"/>
      <c r="FM410" s="87"/>
      <c r="FN410" s="87"/>
      <c r="FO410" s="87"/>
      <c r="FP410" s="87"/>
      <c r="FQ410" s="87"/>
      <c r="FR410" s="87"/>
      <c r="FS410" s="87"/>
      <c r="FT410" s="87"/>
      <c r="FU410" s="87"/>
      <c r="FV410" s="87"/>
      <c r="FW410" s="87"/>
      <c r="FX410" s="87"/>
      <c r="FY410" s="87"/>
      <c r="FZ410" s="87"/>
      <c r="GA410" s="87"/>
      <c r="GB410" s="87"/>
      <c r="GC410" s="87"/>
      <c r="GD410" s="87"/>
      <c r="GE410" s="87"/>
      <c r="GF410" s="87"/>
      <c r="GG410" s="87"/>
      <c r="GH410" s="87"/>
      <c r="GI410" s="87"/>
      <c r="GJ410" s="87"/>
      <c r="GK410" s="87"/>
      <c r="GL410" s="87"/>
      <c r="GM410" s="87"/>
      <c r="GN410" s="87"/>
      <c r="GO410" s="87"/>
      <c r="GP410" s="87"/>
      <c r="GQ410" s="87"/>
      <c r="GR410" s="87"/>
      <c r="GS410" s="87"/>
      <c r="GT410" s="87"/>
      <c r="GU410" s="87"/>
      <c r="GV410" s="87"/>
      <c r="GW410" s="87"/>
      <c r="GX410" s="87"/>
      <c r="GY410" s="87"/>
      <c r="GZ410" s="87"/>
      <c r="HA410" s="87"/>
    </row>
    <row r="411" spans="1:209" s="125" customFormat="1">
      <c r="A411" s="121"/>
      <c r="B411" s="67"/>
      <c r="C411" s="121"/>
      <c r="D411" s="121"/>
      <c r="E411" s="121"/>
      <c r="F411" s="121"/>
      <c r="G411" s="121"/>
      <c r="H411" s="121"/>
      <c r="I411" s="121"/>
      <c r="J411" s="121"/>
      <c r="K411" s="123"/>
      <c r="L411" s="123"/>
      <c r="M411" s="121"/>
      <c r="N411" s="121"/>
      <c r="O411" s="121"/>
      <c r="P411" s="121"/>
      <c r="Q411" s="121"/>
      <c r="R411" s="121"/>
      <c r="S411" s="123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  <c r="EI411" s="87"/>
      <c r="EJ411" s="87"/>
      <c r="EK411" s="87"/>
      <c r="EL411" s="87"/>
      <c r="EM411" s="87"/>
      <c r="EN411" s="87"/>
      <c r="EO411" s="87"/>
      <c r="EP411" s="87"/>
      <c r="EQ411" s="87"/>
      <c r="ER411" s="87"/>
      <c r="ES411" s="87"/>
      <c r="ET411" s="87"/>
      <c r="EU411" s="87"/>
      <c r="EV411" s="87"/>
      <c r="EW411" s="87"/>
      <c r="EX411" s="87"/>
      <c r="EY411" s="87"/>
      <c r="EZ411" s="87"/>
      <c r="FA411" s="87"/>
      <c r="FB411" s="87"/>
      <c r="FC411" s="87"/>
      <c r="FD411" s="87"/>
      <c r="FE411" s="87"/>
      <c r="FF411" s="87"/>
      <c r="FG411" s="87"/>
      <c r="FH411" s="87"/>
      <c r="FI411" s="87"/>
      <c r="FJ411" s="87"/>
      <c r="FK411" s="87"/>
      <c r="FL411" s="87"/>
      <c r="FM411" s="87"/>
      <c r="FN411" s="87"/>
      <c r="FO411" s="87"/>
      <c r="FP411" s="87"/>
      <c r="FQ411" s="87"/>
      <c r="FR411" s="87"/>
      <c r="FS411" s="87"/>
      <c r="FT411" s="87"/>
      <c r="FU411" s="87"/>
      <c r="FV411" s="87"/>
      <c r="FW411" s="87"/>
      <c r="FX411" s="87"/>
      <c r="FY411" s="87"/>
      <c r="FZ411" s="87"/>
      <c r="GA411" s="87"/>
      <c r="GB411" s="87"/>
      <c r="GC411" s="87"/>
      <c r="GD411" s="87"/>
      <c r="GE411" s="87"/>
      <c r="GF411" s="87"/>
      <c r="GG411" s="87"/>
      <c r="GH411" s="87"/>
      <c r="GI411" s="87"/>
      <c r="GJ411" s="87"/>
      <c r="GK411" s="87"/>
      <c r="GL411" s="87"/>
      <c r="GM411" s="87"/>
      <c r="GN411" s="87"/>
      <c r="GO411" s="87"/>
      <c r="GP411" s="87"/>
      <c r="GQ411" s="87"/>
      <c r="GR411" s="87"/>
      <c r="GS411" s="87"/>
      <c r="GT411" s="87"/>
      <c r="GU411" s="87"/>
      <c r="GV411" s="87"/>
      <c r="GW411" s="87"/>
      <c r="GX411" s="87"/>
      <c r="GY411" s="87"/>
      <c r="GZ411" s="87"/>
      <c r="HA411" s="87"/>
    </row>
    <row r="412" spans="1:209" s="125" customFormat="1">
      <c r="A412" s="121"/>
      <c r="B412" s="67"/>
      <c r="C412" s="121"/>
      <c r="D412" s="121"/>
      <c r="E412" s="121"/>
      <c r="F412" s="121"/>
      <c r="G412" s="121"/>
      <c r="H412" s="121"/>
      <c r="I412" s="121"/>
      <c r="J412" s="121"/>
      <c r="K412" s="123"/>
      <c r="L412" s="123"/>
      <c r="M412" s="121"/>
      <c r="N412" s="121"/>
      <c r="O412" s="121"/>
      <c r="P412" s="121"/>
      <c r="Q412" s="121"/>
      <c r="R412" s="121"/>
      <c r="S412" s="123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  <c r="EI412" s="87"/>
      <c r="EJ412" s="87"/>
      <c r="EK412" s="87"/>
      <c r="EL412" s="87"/>
      <c r="EM412" s="87"/>
      <c r="EN412" s="87"/>
      <c r="EO412" s="87"/>
      <c r="EP412" s="87"/>
      <c r="EQ412" s="87"/>
      <c r="ER412" s="87"/>
      <c r="ES412" s="87"/>
      <c r="ET412" s="87"/>
      <c r="EU412" s="87"/>
      <c r="EV412" s="87"/>
      <c r="EW412" s="87"/>
      <c r="EX412" s="87"/>
      <c r="EY412" s="87"/>
      <c r="EZ412" s="87"/>
      <c r="FA412" s="87"/>
      <c r="FB412" s="87"/>
      <c r="FC412" s="87"/>
      <c r="FD412" s="87"/>
      <c r="FE412" s="87"/>
      <c r="FF412" s="87"/>
      <c r="FG412" s="87"/>
      <c r="FH412" s="87"/>
      <c r="FI412" s="87"/>
      <c r="FJ412" s="87"/>
      <c r="FK412" s="87"/>
      <c r="FL412" s="87"/>
      <c r="FM412" s="87"/>
      <c r="FN412" s="87"/>
      <c r="FO412" s="87"/>
      <c r="FP412" s="87"/>
      <c r="FQ412" s="87"/>
      <c r="FR412" s="87"/>
      <c r="FS412" s="87"/>
      <c r="FT412" s="87"/>
      <c r="FU412" s="87"/>
      <c r="FV412" s="87"/>
      <c r="FW412" s="87"/>
      <c r="FX412" s="87"/>
      <c r="FY412" s="87"/>
      <c r="FZ412" s="87"/>
      <c r="GA412" s="87"/>
      <c r="GB412" s="87"/>
      <c r="GC412" s="87"/>
      <c r="GD412" s="87"/>
      <c r="GE412" s="87"/>
      <c r="GF412" s="87"/>
      <c r="GG412" s="87"/>
      <c r="GH412" s="87"/>
      <c r="GI412" s="87"/>
      <c r="GJ412" s="87"/>
      <c r="GK412" s="87"/>
      <c r="GL412" s="87"/>
      <c r="GM412" s="87"/>
      <c r="GN412" s="87"/>
      <c r="GO412" s="87"/>
      <c r="GP412" s="87"/>
      <c r="GQ412" s="87"/>
      <c r="GR412" s="87"/>
      <c r="GS412" s="87"/>
      <c r="GT412" s="87"/>
      <c r="GU412" s="87"/>
      <c r="GV412" s="87"/>
      <c r="GW412" s="87"/>
      <c r="GX412" s="87"/>
      <c r="GY412" s="87"/>
      <c r="GZ412" s="87"/>
      <c r="HA412" s="87"/>
    </row>
    <row r="413" spans="1:209" s="125" customFormat="1">
      <c r="A413" s="121"/>
      <c r="B413" s="67"/>
      <c r="C413" s="121"/>
      <c r="D413" s="121"/>
      <c r="E413" s="121"/>
      <c r="F413" s="121"/>
      <c r="G413" s="121"/>
      <c r="H413" s="121"/>
      <c r="I413" s="121"/>
      <c r="J413" s="121"/>
      <c r="K413" s="123"/>
      <c r="L413" s="123"/>
      <c r="M413" s="121"/>
      <c r="N413" s="121"/>
      <c r="O413" s="121"/>
      <c r="P413" s="121"/>
      <c r="Q413" s="121"/>
      <c r="R413" s="121"/>
      <c r="S413" s="123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  <c r="EI413" s="87"/>
      <c r="EJ413" s="87"/>
      <c r="EK413" s="87"/>
      <c r="EL413" s="87"/>
      <c r="EM413" s="87"/>
      <c r="EN413" s="87"/>
      <c r="EO413" s="87"/>
      <c r="EP413" s="87"/>
      <c r="EQ413" s="87"/>
      <c r="ER413" s="87"/>
      <c r="ES413" s="87"/>
      <c r="ET413" s="87"/>
      <c r="EU413" s="87"/>
      <c r="EV413" s="87"/>
      <c r="EW413" s="87"/>
      <c r="EX413" s="87"/>
      <c r="EY413" s="87"/>
      <c r="EZ413" s="87"/>
      <c r="FA413" s="87"/>
      <c r="FB413" s="87"/>
      <c r="FC413" s="87"/>
      <c r="FD413" s="87"/>
      <c r="FE413" s="87"/>
      <c r="FF413" s="87"/>
      <c r="FG413" s="87"/>
      <c r="FH413" s="87"/>
      <c r="FI413" s="87"/>
      <c r="FJ413" s="87"/>
      <c r="FK413" s="87"/>
      <c r="FL413" s="87"/>
      <c r="FM413" s="87"/>
      <c r="FN413" s="87"/>
      <c r="FO413" s="87"/>
      <c r="FP413" s="87"/>
      <c r="FQ413" s="87"/>
      <c r="FR413" s="87"/>
      <c r="FS413" s="87"/>
      <c r="FT413" s="87"/>
      <c r="FU413" s="87"/>
      <c r="FV413" s="87"/>
      <c r="FW413" s="87"/>
      <c r="FX413" s="87"/>
      <c r="FY413" s="87"/>
      <c r="FZ413" s="87"/>
      <c r="GA413" s="87"/>
      <c r="GB413" s="87"/>
      <c r="GC413" s="87"/>
      <c r="GD413" s="87"/>
      <c r="GE413" s="87"/>
      <c r="GF413" s="87"/>
      <c r="GG413" s="87"/>
      <c r="GH413" s="87"/>
      <c r="GI413" s="87"/>
      <c r="GJ413" s="87"/>
      <c r="GK413" s="87"/>
      <c r="GL413" s="87"/>
      <c r="GM413" s="87"/>
      <c r="GN413" s="87"/>
      <c r="GO413" s="87"/>
      <c r="GP413" s="87"/>
      <c r="GQ413" s="87"/>
      <c r="GR413" s="87"/>
      <c r="GS413" s="87"/>
      <c r="GT413" s="87"/>
      <c r="GU413" s="87"/>
      <c r="GV413" s="87"/>
      <c r="GW413" s="87"/>
      <c r="GX413" s="87"/>
      <c r="GY413" s="87"/>
      <c r="GZ413" s="87"/>
      <c r="HA413" s="87"/>
    </row>
    <row r="414" spans="1:209" s="125" customFormat="1">
      <c r="A414" s="121"/>
      <c r="B414" s="67"/>
      <c r="C414" s="121"/>
      <c r="D414" s="121"/>
      <c r="E414" s="121"/>
      <c r="F414" s="121"/>
      <c r="G414" s="121"/>
      <c r="H414" s="121"/>
      <c r="I414" s="121"/>
      <c r="J414" s="121"/>
      <c r="K414" s="123"/>
      <c r="L414" s="123"/>
      <c r="M414" s="121"/>
      <c r="N414" s="121"/>
      <c r="O414" s="121"/>
      <c r="P414" s="121"/>
      <c r="Q414" s="121"/>
      <c r="R414" s="121"/>
      <c r="S414" s="123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  <c r="EI414" s="87"/>
      <c r="EJ414" s="87"/>
      <c r="EK414" s="87"/>
      <c r="EL414" s="87"/>
      <c r="EM414" s="87"/>
      <c r="EN414" s="87"/>
      <c r="EO414" s="87"/>
      <c r="EP414" s="87"/>
      <c r="EQ414" s="87"/>
      <c r="ER414" s="87"/>
      <c r="ES414" s="87"/>
      <c r="ET414" s="87"/>
      <c r="EU414" s="87"/>
      <c r="EV414" s="87"/>
      <c r="EW414" s="87"/>
      <c r="EX414" s="87"/>
      <c r="EY414" s="87"/>
      <c r="EZ414" s="87"/>
      <c r="FA414" s="87"/>
      <c r="FB414" s="87"/>
      <c r="FC414" s="87"/>
      <c r="FD414" s="87"/>
      <c r="FE414" s="87"/>
      <c r="FF414" s="87"/>
      <c r="FG414" s="87"/>
      <c r="FH414" s="87"/>
      <c r="FI414" s="87"/>
      <c r="FJ414" s="87"/>
      <c r="FK414" s="87"/>
      <c r="FL414" s="87"/>
      <c r="FM414" s="87"/>
      <c r="FN414" s="87"/>
      <c r="FO414" s="87"/>
      <c r="FP414" s="87"/>
      <c r="FQ414" s="87"/>
      <c r="FR414" s="87"/>
      <c r="FS414" s="87"/>
      <c r="FT414" s="87"/>
      <c r="FU414" s="87"/>
      <c r="FV414" s="87"/>
      <c r="FW414" s="87"/>
      <c r="FX414" s="87"/>
      <c r="FY414" s="87"/>
      <c r="FZ414" s="87"/>
      <c r="GA414" s="87"/>
      <c r="GB414" s="87"/>
      <c r="GC414" s="87"/>
      <c r="GD414" s="87"/>
      <c r="GE414" s="87"/>
      <c r="GF414" s="87"/>
      <c r="GG414" s="87"/>
      <c r="GH414" s="87"/>
      <c r="GI414" s="87"/>
      <c r="GJ414" s="87"/>
      <c r="GK414" s="87"/>
      <c r="GL414" s="87"/>
      <c r="GM414" s="87"/>
      <c r="GN414" s="87"/>
      <c r="GO414" s="87"/>
      <c r="GP414" s="87"/>
      <c r="GQ414" s="87"/>
      <c r="GR414" s="87"/>
      <c r="GS414" s="87"/>
      <c r="GT414" s="87"/>
      <c r="GU414" s="87"/>
      <c r="GV414" s="87"/>
      <c r="GW414" s="87"/>
      <c r="GX414" s="87"/>
      <c r="GY414" s="87"/>
      <c r="GZ414" s="87"/>
      <c r="HA414" s="87"/>
    </row>
    <row r="415" spans="1:209" s="125" customFormat="1">
      <c r="A415" s="121"/>
      <c r="B415" s="67"/>
      <c r="C415" s="121"/>
      <c r="D415" s="121"/>
      <c r="E415" s="121"/>
      <c r="F415" s="121"/>
      <c r="G415" s="121"/>
      <c r="H415" s="121"/>
      <c r="I415" s="121"/>
      <c r="J415" s="121"/>
      <c r="K415" s="123"/>
      <c r="L415" s="123"/>
      <c r="M415" s="121"/>
      <c r="N415" s="121"/>
      <c r="O415" s="121"/>
      <c r="P415" s="121"/>
      <c r="Q415" s="121"/>
      <c r="R415" s="121"/>
      <c r="S415" s="123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  <c r="EI415" s="87"/>
      <c r="EJ415" s="87"/>
      <c r="EK415" s="87"/>
      <c r="EL415" s="87"/>
      <c r="EM415" s="87"/>
      <c r="EN415" s="87"/>
      <c r="EO415" s="87"/>
      <c r="EP415" s="87"/>
      <c r="EQ415" s="87"/>
      <c r="ER415" s="87"/>
      <c r="ES415" s="87"/>
      <c r="ET415" s="87"/>
      <c r="EU415" s="87"/>
      <c r="EV415" s="87"/>
      <c r="EW415" s="87"/>
      <c r="EX415" s="87"/>
      <c r="EY415" s="87"/>
      <c r="EZ415" s="87"/>
      <c r="FA415" s="87"/>
      <c r="FB415" s="87"/>
      <c r="FC415" s="87"/>
      <c r="FD415" s="87"/>
      <c r="FE415" s="87"/>
      <c r="FF415" s="87"/>
      <c r="FG415" s="87"/>
      <c r="FH415" s="87"/>
      <c r="FI415" s="87"/>
      <c r="FJ415" s="87"/>
      <c r="FK415" s="87"/>
      <c r="FL415" s="87"/>
      <c r="FM415" s="87"/>
      <c r="FN415" s="87"/>
      <c r="FO415" s="87"/>
      <c r="FP415" s="87"/>
      <c r="FQ415" s="87"/>
      <c r="FR415" s="87"/>
      <c r="FS415" s="87"/>
      <c r="FT415" s="87"/>
      <c r="FU415" s="87"/>
      <c r="FV415" s="87"/>
      <c r="FW415" s="87"/>
      <c r="FX415" s="87"/>
      <c r="FY415" s="87"/>
      <c r="FZ415" s="87"/>
      <c r="GA415" s="87"/>
      <c r="GB415" s="87"/>
      <c r="GC415" s="87"/>
      <c r="GD415" s="87"/>
      <c r="GE415" s="87"/>
      <c r="GF415" s="87"/>
      <c r="GG415" s="87"/>
      <c r="GH415" s="87"/>
      <c r="GI415" s="87"/>
      <c r="GJ415" s="87"/>
      <c r="GK415" s="87"/>
      <c r="GL415" s="87"/>
      <c r="GM415" s="87"/>
      <c r="GN415" s="87"/>
      <c r="GO415" s="87"/>
      <c r="GP415" s="87"/>
      <c r="GQ415" s="87"/>
      <c r="GR415" s="87"/>
      <c r="GS415" s="87"/>
      <c r="GT415" s="87"/>
      <c r="GU415" s="87"/>
      <c r="GV415" s="87"/>
      <c r="GW415" s="87"/>
      <c r="GX415" s="87"/>
      <c r="GY415" s="87"/>
      <c r="GZ415" s="87"/>
      <c r="HA415" s="87"/>
    </row>
    <row r="416" spans="1:209" s="125" customFormat="1">
      <c r="A416" s="121"/>
      <c r="B416" s="67"/>
      <c r="C416" s="121"/>
      <c r="D416" s="121"/>
      <c r="E416" s="121"/>
      <c r="F416" s="121"/>
      <c r="G416" s="121"/>
      <c r="H416" s="121"/>
      <c r="I416" s="121"/>
      <c r="J416" s="121"/>
      <c r="K416" s="123"/>
      <c r="L416" s="123"/>
      <c r="M416" s="121"/>
      <c r="N416" s="121"/>
      <c r="O416" s="121"/>
      <c r="P416" s="121"/>
      <c r="Q416" s="121"/>
      <c r="R416" s="121"/>
      <c r="S416" s="123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  <c r="EI416" s="87"/>
      <c r="EJ416" s="87"/>
      <c r="EK416" s="87"/>
      <c r="EL416" s="87"/>
      <c r="EM416" s="87"/>
      <c r="EN416" s="87"/>
      <c r="EO416" s="87"/>
      <c r="EP416" s="87"/>
      <c r="EQ416" s="87"/>
      <c r="ER416" s="87"/>
      <c r="ES416" s="87"/>
      <c r="ET416" s="87"/>
      <c r="EU416" s="87"/>
      <c r="EV416" s="87"/>
      <c r="EW416" s="87"/>
      <c r="EX416" s="87"/>
      <c r="EY416" s="87"/>
      <c r="EZ416" s="87"/>
      <c r="FA416" s="87"/>
      <c r="FB416" s="87"/>
      <c r="FC416" s="87"/>
      <c r="FD416" s="87"/>
      <c r="FE416" s="87"/>
      <c r="FF416" s="87"/>
      <c r="FG416" s="87"/>
      <c r="FH416" s="87"/>
      <c r="FI416" s="87"/>
      <c r="FJ416" s="87"/>
      <c r="FK416" s="87"/>
      <c r="FL416" s="87"/>
      <c r="FM416" s="87"/>
      <c r="FN416" s="87"/>
      <c r="FO416" s="87"/>
      <c r="FP416" s="87"/>
      <c r="FQ416" s="87"/>
      <c r="FR416" s="87"/>
      <c r="FS416" s="87"/>
      <c r="FT416" s="87"/>
      <c r="FU416" s="87"/>
      <c r="FV416" s="87"/>
      <c r="FW416" s="87"/>
      <c r="FX416" s="87"/>
      <c r="FY416" s="87"/>
      <c r="FZ416" s="87"/>
      <c r="GA416" s="87"/>
      <c r="GB416" s="87"/>
      <c r="GC416" s="87"/>
      <c r="GD416" s="87"/>
      <c r="GE416" s="87"/>
      <c r="GF416" s="87"/>
      <c r="GG416" s="87"/>
      <c r="GH416" s="87"/>
      <c r="GI416" s="87"/>
      <c r="GJ416" s="87"/>
      <c r="GK416" s="87"/>
      <c r="GL416" s="87"/>
      <c r="GM416" s="87"/>
      <c r="GN416" s="87"/>
      <c r="GO416" s="87"/>
      <c r="GP416" s="87"/>
      <c r="GQ416" s="87"/>
      <c r="GR416" s="87"/>
      <c r="GS416" s="87"/>
      <c r="GT416" s="87"/>
      <c r="GU416" s="87"/>
      <c r="GV416" s="87"/>
      <c r="GW416" s="87"/>
      <c r="GX416" s="87"/>
      <c r="GY416" s="87"/>
      <c r="GZ416" s="87"/>
      <c r="HA416" s="87"/>
    </row>
    <row r="417" spans="1:209" s="125" customFormat="1">
      <c r="A417" s="121"/>
      <c r="B417" s="67"/>
      <c r="C417" s="121"/>
      <c r="D417" s="121"/>
      <c r="E417" s="121"/>
      <c r="F417" s="121"/>
      <c r="G417" s="121"/>
      <c r="H417" s="121"/>
      <c r="I417" s="121"/>
      <c r="J417" s="121"/>
      <c r="K417" s="123"/>
      <c r="L417" s="123"/>
      <c r="M417" s="121"/>
      <c r="N417" s="121"/>
      <c r="O417" s="121"/>
      <c r="P417" s="121"/>
      <c r="Q417" s="121"/>
      <c r="R417" s="121"/>
      <c r="S417" s="123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  <c r="EI417" s="87"/>
      <c r="EJ417" s="87"/>
      <c r="EK417" s="87"/>
      <c r="EL417" s="87"/>
      <c r="EM417" s="87"/>
      <c r="EN417" s="87"/>
      <c r="EO417" s="87"/>
      <c r="EP417" s="87"/>
      <c r="EQ417" s="87"/>
      <c r="ER417" s="87"/>
      <c r="ES417" s="87"/>
      <c r="ET417" s="87"/>
      <c r="EU417" s="87"/>
      <c r="EV417" s="87"/>
      <c r="EW417" s="87"/>
      <c r="EX417" s="87"/>
      <c r="EY417" s="87"/>
      <c r="EZ417" s="87"/>
      <c r="FA417" s="87"/>
      <c r="FB417" s="87"/>
      <c r="FC417" s="87"/>
      <c r="FD417" s="87"/>
      <c r="FE417" s="87"/>
      <c r="FF417" s="87"/>
      <c r="FG417" s="87"/>
      <c r="FH417" s="87"/>
      <c r="FI417" s="87"/>
      <c r="FJ417" s="87"/>
      <c r="FK417" s="87"/>
      <c r="FL417" s="87"/>
      <c r="FM417" s="87"/>
      <c r="FN417" s="87"/>
      <c r="FO417" s="87"/>
      <c r="FP417" s="87"/>
      <c r="FQ417" s="87"/>
      <c r="FR417" s="87"/>
      <c r="FS417" s="87"/>
      <c r="FT417" s="87"/>
      <c r="FU417" s="87"/>
      <c r="FV417" s="87"/>
      <c r="FW417" s="87"/>
      <c r="FX417" s="87"/>
      <c r="FY417" s="87"/>
      <c r="FZ417" s="87"/>
      <c r="GA417" s="87"/>
      <c r="GB417" s="87"/>
      <c r="GC417" s="87"/>
      <c r="GD417" s="87"/>
      <c r="GE417" s="87"/>
      <c r="GF417" s="87"/>
      <c r="GG417" s="87"/>
      <c r="GH417" s="87"/>
      <c r="GI417" s="87"/>
      <c r="GJ417" s="87"/>
      <c r="GK417" s="87"/>
      <c r="GL417" s="87"/>
      <c r="GM417" s="87"/>
      <c r="GN417" s="87"/>
      <c r="GO417" s="87"/>
      <c r="GP417" s="87"/>
      <c r="GQ417" s="87"/>
      <c r="GR417" s="87"/>
      <c r="GS417" s="87"/>
      <c r="GT417" s="87"/>
      <c r="GU417" s="87"/>
      <c r="GV417" s="87"/>
      <c r="GW417" s="87"/>
      <c r="GX417" s="87"/>
      <c r="GY417" s="87"/>
      <c r="GZ417" s="87"/>
      <c r="HA417" s="87"/>
    </row>
    <row r="418" spans="1:209" s="125" customFormat="1">
      <c r="A418" s="121"/>
      <c r="B418" s="67"/>
      <c r="C418" s="121"/>
      <c r="D418" s="121"/>
      <c r="E418" s="121"/>
      <c r="F418" s="121"/>
      <c r="G418" s="121"/>
      <c r="H418" s="121"/>
      <c r="I418" s="121"/>
      <c r="J418" s="121"/>
      <c r="K418" s="123"/>
      <c r="L418" s="123"/>
      <c r="M418" s="121"/>
      <c r="N418" s="121"/>
      <c r="O418" s="121"/>
      <c r="P418" s="121"/>
      <c r="Q418" s="121"/>
      <c r="R418" s="121"/>
      <c r="S418" s="123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  <c r="EI418" s="87"/>
      <c r="EJ418" s="87"/>
      <c r="EK418" s="87"/>
      <c r="EL418" s="87"/>
      <c r="EM418" s="87"/>
      <c r="EN418" s="87"/>
      <c r="EO418" s="87"/>
      <c r="EP418" s="87"/>
      <c r="EQ418" s="87"/>
      <c r="ER418" s="87"/>
      <c r="ES418" s="87"/>
      <c r="ET418" s="87"/>
      <c r="EU418" s="87"/>
      <c r="EV418" s="87"/>
      <c r="EW418" s="87"/>
      <c r="EX418" s="87"/>
      <c r="EY418" s="87"/>
      <c r="EZ418" s="87"/>
      <c r="FA418" s="87"/>
      <c r="FB418" s="87"/>
      <c r="FC418" s="87"/>
      <c r="FD418" s="87"/>
      <c r="FE418" s="87"/>
      <c r="FF418" s="87"/>
      <c r="FG418" s="87"/>
      <c r="FH418" s="87"/>
      <c r="FI418" s="87"/>
      <c r="FJ418" s="87"/>
      <c r="FK418" s="87"/>
      <c r="FL418" s="87"/>
      <c r="FM418" s="87"/>
      <c r="FN418" s="87"/>
      <c r="FO418" s="87"/>
      <c r="FP418" s="87"/>
      <c r="FQ418" s="87"/>
      <c r="FR418" s="87"/>
      <c r="FS418" s="87"/>
      <c r="FT418" s="87"/>
      <c r="FU418" s="87"/>
      <c r="FV418" s="87"/>
      <c r="FW418" s="87"/>
      <c r="FX418" s="87"/>
      <c r="FY418" s="87"/>
      <c r="FZ418" s="87"/>
      <c r="GA418" s="87"/>
      <c r="GB418" s="87"/>
      <c r="GC418" s="87"/>
      <c r="GD418" s="87"/>
      <c r="GE418" s="87"/>
      <c r="GF418" s="87"/>
      <c r="GG418" s="87"/>
      <c r="GH418" s="87"/>
      <c r="GI418" s="87"/>
      <c r="GJ418" s="87"/>
      <c r="GK418" s="87"/>
      <c r="GL418" s="87"/>
      <c r="GM418" s="87"/>
      <c r="GN418" s="87"/>
      <c r="GO418" s="87"/>
      <c r="GP418" s="87"/>
      <c r="GQ418" s="87"/>
      <c r="GR418" s="87"/>
      <c r="GS418" s="87"/>
      <c r="GT418" s="87"/>
      <c r="GU418" s="87"/>
      <c r="GV418" s="87"/>
      <c r="GW418" s="87"/>
      <c r="GX418" s="87"/>
      <c r="GY418" s="87"/>
      <c r="GZ418" s="87"/>
      <c r="HA418" s="87"/>
    </row>
    <row r="419" spans="1:209" s="125" customFormat="1">
      <c r="A419" s="121"/>
      <c r="B419" s="67"/>
      <c r="C419" s="121"/>
      <c r="D419" s="121"/>
      <c r="E419" s="121"/>
      <c r="F419" s="121"/>
      <c r="G419" s="121"/>
      <c r="H419" s="121"/>
      <c r="I419" s="121"/>
      <c r="J419" s="121"/>
      <c r="K419" s="123"/>
      <c r="L419" s="123"/>
      <c r="M419" s="121"/>
      <c r="N419" s="121"/>
      <c r="O419" s="121"/>
      <c r="P419" s="121"/>
      <c r="Q419" s="121"/>
      <c r="R419" s="121"/>
      <c r="S419" s="123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  <c r="EI419" s="87"/>
      <c r="EJ419" s="87"/>
      <c r="EK419" s="87"/>
      <c r="EL419" s="87"/>
      <c r="EM419" s="87"/>
      <c r="EN419" s="87"/>
      <c r="EO419" s="87"/>
      <c r="EP419" s="87"/>
      <c r="EQ419" s="87"/>
      <c r="ER419" s="87"/>
      <c r="ES419" s="87"/>
      <c r="ET419" s="87"/>
      <c r="EU419" s="87"/>
      <c r="EV419" s="87"/>
      <c r="EW419" s="87"/>
      <c r="EX419" s="87"/>
      <c r="EY419" s="87"/>
      <c r="EZ419" s="87"/>
      <c r="FA419" s="87"/>
      <c r="FB419" s="87"/>
      <c r="FC419" s="87"/>
      <c r="FD419" s="87"/>
      <c r="FE419" s="87"/>
      <c r="FF419" s="87"/>
      <c r="FG419" s="87"/>
      <c r="FH419" s="87"/>
      <c r="FI419" s="87"/>
      <c r="FJ419" s="87"/>
      <c r="FK419" s="87"/>
      <c r="FL419" s="87"/>
      <c r="FM419" s="87"/>
      <c r="FN419" s="87"/>
      <c r="FO419" s="87"/>
      <c r="FP419" s="87"/>
      <c r="FQ419" s="87"/>
      <c r="FR419" s="87"/>
      <c r="FS419" s="87"/>
      <c r="FT419" s="87"/>
      <c r="FU419" s="87"/>
      <c r="FV419" s="87"/>
      <c r="FW419" s="87"/>
      <c r="FX419" s="87"/>
      <c r="FY419" s="87"/>
      <c r="FZ419" s="87"/>
      <c r="GA419" s="87"/>
      <c r="GB419" s="87"/>
      <c r="GC419" s="87"/>
      <c r="GD419" s="87"/>
      <c r="GE419" s="87"/>
      <c r="GF419" s="87"/>
      <c r="GG419" s="87"/>
      <c r="GH419" s="87"/>
      <c r="GI419" s="87"/>
      <c r="GJ419" s="87"/>
      <c r="GK419" s="87"/>
      <c r="GL419" s="87"/>
      <c r="GM419" s="87"/>
      <c r="GN419" s="87"/>
      <c r="GO419" s="87"/>
      <c r="GP419" s="87"/>
      <c r="GQ419" s="87"/>
      <c r="GR419" s="87"/>
      <c r="GS419" s="87"/>
      <c r="GT419" s="87"/>
      <c r="GU419" s="87"/>
      <c r="GV419" s="87"/>
      <c r="GW419" s="87"/>
      <c r="GX419" s="87"/>
      <c r="GY419" s="87"/>
      <c r="GZ419" s="87"/>
      <c r="HA419" s="87"/>
    </row>
    <row r="420" spans="1:209" s="125" customFormat="1">
      <c r="A420" s="121"/>
      <c r="B420" s="67"/>
      <c r="C420" s="121"/>
      <c r="D420" s="121"/>
      <c r="E420" s="121"/>
      <c r="F420" s="121"/>
      <c r="G420" s="121"/>
      <c r="H420" s="121"/>
      <c r="I420" s="121"/>
      <c r="J420" s="121"/>
      <c r="K420" s="123"/>
      <c r="L420" s="123"/>
      <c r="M420" s="121"/>
      <c r="N420" s="121"/>
      <c r="O420" s="121"/>
      <c r="P420" s="121"/>
      <c r="Q420" s="121"/>
      <c r="R420" s="121"/>
      <c r="S420" s="123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  <c r="EI420" s="87"/>
      <c r="EJ420" s="87"/>
      <c r="EK420" s="87"/>
      <c r="EL420" s="87"/>
      <c r="EM420" s="87"/>
      <c r="EN420" s="87"/>
      <c r="EO420" s="87"/>
      <c r="EP420" s="87"/>
      <c r="EQ420" s="87"/>
      <c r="ER420" s="87"/>
      <c r="ES420" s="87"/>
      <c r="ET420" s="87"/>
      <c r="EU420" s="87"/>
      <c r="EV420" s="87"/>
      <c r="EW420" s="87"/>
      <c r="EX420" s="87"/>
      <c r="EY420" s="87"/>
      <c r="EZ420" s="87"/>
      <c r="FA420" s="87"/>
      <c r="FB420" s="87"/>
      <c r="FC420" s="87"/>
      <c r="FD420" s="87"/>
      <c r="FE420" s="87"/>
      <c r="FF420" s="87"/>
      <c r="FG420" s="87"/>
      <c r="FH420" s="87"/>
      <c r="FI420" s="87"/>
      <c r="FJ420" s="87"/>
      <c r="FK420" s="87"/>
      <c r="FL420" s="87"/>
      <c r="FM420" s="87"/>
      <c r="FN420" s="87"/>
      <c r="FO420" s="87"/>
      <c r="FP420" s="87"/>
      <c r="FQ420" s="87"/>
      <c r="FR420" s="87"/>
      <c r="FS420" s="87"/>
      <c r="FT420" s="87"/>
      <c r="FU420" s="87"/>
      <c r="FV420" s="87"/>
      <c r="FW420" s="87"/>
      <c r="FX420" s="87"/>
      <c r="FY420" s="87"/>
      <c r="FZ420" s="87"/>
      <c r="GA420" s="87"/>
      <c r="GB420" s="87"/>
      <c r="GC420" s="87"/>
      <c r="GD420" s="87"/>
      <c r="GE420" s="87"/>
      <c r="GF420" s="87"/>
      <c r="GG420" s="87"/>
      <c r="GH420" s="87"/>
      <c r="GI420" s="87"/>
      <c r="GJ420" s="87"/>
      <c r="GK420" s="87"/>
      <c r="GL420" s="87"/>
      <c r="GM420" s="87"/>
      <c r="GN420" s="87"/>
      <c r="GO420" s="87"/>
      <c r="GP420" s="87"/>
      <c r="GQ420" s="87"/>
      <c r="GR420" s="87"/>
      <c r="GS420" s="87"/>
      <c r="GT420" s="87"/>
      <c r="GU420" s="87"/>
      <c r="GV420" s="87"/>
      <c r="GW420" s="87"/>
      <c r="GX420" s="87"/>
      <c r="GY420" s="87"/>
      <c r="GZ420" s="87"/>
      <c r="HA420" s="87"/>
    </row>
    <row r="421" spans="1:209" s="125" customFormat="1">
      <c r="A421" s="121"/>
      <c r="B421" s="67"/>
      <c r="C421" s="121"/>
      <c r="D421" s="121"/>
      <c r="E421" s="121"/>
      <c r="F421" s="121"/>
      <c r="G421" s="121"/>
      <c r="H421" s="121"/>
      <c r="I421" s="121"/>
      <c r="J421" s="121"/>
      <c r="K421" s="123"/>
      <c r="L421" s="123"/>
      <c r="M421" s="121"/>
      <c r="N421" s="121"/>
      <c r="O421" s="121"/>
      <c r="P421" s="121"/>
      <c r="Q421" s="121"/>
      <c r="R421" s="121"/>
      <c r="S421" s="123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  <c r="EI421" s="87"/>
      <c r="EJ421" s="87"/>
      <c r="EK421" s="87"/>
      <c r="EL421" s="87"/>
      <c r="EM421" s="87"/>
      <c r="EN421" s="87"/>
      <c r="EO421" s="87"/>
      <c r="EP421" s="87"/>
      <c r="EQ421" s="87"/>
      <c r="ER421" s="87"/>
      <c r="ES421" s="87"/>
      <c r="ET421" s="87"/>
      <c r="EU421" s="87"/>
      <c r="EV421" s="87"/>
      <c r="EW421" s="87"/>
      <c r="EX421" s="87"/>
      <c r="EY421" s="87"/>
      <c r="EZ421" s="87"/>
      <c r="FA421" s="87"/>
      <c r="FB421" s="87"/>
      <c r="FC421" s="87"/>
      <c r="FD421" s="87"/>
      <c r="FE421" s="87"/>
      <c r="FF421" s="87"/>
      <c r="FG421" s="87"/>
      <c r="FH421" s="87"/>
      <c r="FI421" s="87"/>
      <c r="FJ421" s="87"/>
      <c r="FK421" s="87"/>
      <c r="FL421" s="87"/>
      <c r="FM421" s="87"/>
      <c r="FN421" s="87"/>
      <c r="FO421" s="87"/>
      <c r="FP421" s="87"/>
      <c r="FQ421" s="87"/>
      <c r="FR421" s="87"/>
      <c r="FS421" s="87"/>
      <c r="FT421" s="87"/>
      <c r="FU421" s="87"/>
      <c r="FV421" s="87"/>
      <c r="FW421" s="87"/>
      <c r="FX421" s="87"/>
      <c r="FY421" s="87"/>
      <c r="FZ421" s="87"/>
      <c r="GA421" s="87"/>
      <c r="GB421" s="87"/>
      <c r="GC421" s="87"/>
      <c r="GD421" s="87"/>
      <c r="GE421" s="87"/>
      <c r="GF421" s="87"/>
      <c r="GG421" s="87"/>
      <c r="GH421" s="87"/>
      <c r="GI421" s="87"/>
      <c r="GJ421" s="87"/>
      <c r="GK421" s="87"/>
      <c r="GL421" s="87"/>
      <c r="GM421" s="87"/>
      <c r="GN421" s="87"/>
      <c r="GO421" s="87"/>
      <c r="GP421" s="87"/>
      <c r="GQ421" s="87"/>
      <c r="GR421" s="87"/>
      <c r="GS421" s="87"/>
      <c r="GT421" s="87"/>
      <c r="GU421" s="87"/>
      <c r="GV421" s="87"/>
      <c r="GW421" s="87"/>
      <c r="GX421" s="87"/>
      <c r="GY421" s="87"/>
      <c r="GZ421" s="87"/>
      <c r="HA421" s="87"/>
    </row>
    <row r="422" spans="1:209" s="125" customFormat="1">
      <c r="A422" s="121"/>
      <c r="B422" s="67"/>
      <c r="C422" s="121"/>
      <c r="D422" s="121"/>
      <c r="E422" s="121"/>
      <c r="F422" s="121"/>
      <c r="G422" s="121"/>
      <c r="H422" s="121"/>
      <c r="I422" s="121"/>
      <c r="J422" s="121"/>
      <c r="K422" s="123"/>
      <c r="L422" s="123"/>
      <c r="M422" s="121"/>
      <c r="N422" s="121"/>
      <c r="O422" s="121"/>
      <c r="P422" s="121"/>
      <c r="Q422" s="121"/>
      <c r="R422" s="121"/>
      <c r="S422" s="123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  <c r="EI422" s="87"/>
      <c r="EJ422" s="87"/>
      <c r="EK422" s="87"/>
      <c r="EL422" s="87"/>
      <c r="EM422" s="87"/>
      <c r="EN422" s="87"/>
      <c r="EO422" s="87"/>
      <c r="EP422" s="87"/>
      <c r="EQ422" s="87"/>
      <c r="ER422" s="87"/>
      <c r="ES422" s="87"/>
      <c r="ET422" s="87"/>
      <c r="EU422" s="87"/>
      <c r="EV422" s="87"/>
      <c r="EW422" s="87"/>
      <c r="EX422" s="87"/>
      <c r="EY422" s="87"/>
      <c r="EZ422" s="87"/>
      <c r="FA422" s="87"/>
      <c r="FB422" s="87"/>
      <c r="FC422" s="87"/>
      <c r="FD422" s="87"/>
      <c r="FE422" s="87"/>
      <c r="FF422" s="87"/>
      <c r="FG422" s="87"/>
      <c r="FH422" s="87"/>
      <c r="FI422" s="87"/>
      <c r="FJ422" s="87"/>
      <c r="FK422" s="87"/>
      <c r="FL422" s="87"/>
      <c r="FM422" s="87"/>
      <c r="FN422" s="87"/>
      <c r="FO422" s="87"/>
      <c r="FP422" s="87"/>
      <c r="FQ422" s="87"/>
      <c r="FR422" s="87"/>
      <c r="FS422" s="87"/>
      <c r="FT422" s="87"/>
      <c r="FU422" s="87"/>
      <c r="FV422" s="87"/>
      <c r="FW422" s="87"/>
      <c r="FX422" s="87"/>
      <c r="FY422" s="87"/>
      <c r="FZ422" s="87"/>
      <c r="GA422" s="87"/>
      <c r="GB422" s="87"/>
      <c r="GC422" s="87"/>
      <c r="GD422" s="87"/>
      <c r="GE422" s="87"/>
      <c r="GF422" s="87"/>
      <c r="GG422" s="87"/>
      <c r="GH422" s="87"/>
      <c r="GI422" s="87"/>
      <c r="GJ422" s="87"/>
      <c r="GK422" s="87"/>
      <c r="GL422" s="87"/>
      <c r="GM422" s="87"/>
      <c r="GN422" s="87"/>
      <c r="GO422" s="87"/>
      <c r="GP422" s="87"/>
      <c r="GQ422" s="87"/>
      <c r="GR422" s="87"/>
      <c r="GS422" s="87"/>
      <c r="GT422" s="87"/>
      <c r="GU422" s="87"/>
      <c r="GV422" s="87"/>
      <c r="GW422" s="87"/>
      <c r="GX422" s="87"/>
      <c r="GY422" s="87"/>
      <c r="GZ422" s="87"/>
      <c r="HA422" s="87"/>
    </row>
    <row r="423" spans="1:209" s="125" customFormat="1">
      <c r="A423" s="121"/>
      <c r="B423" s="67"/>
      <c r="C423" s="121"/>
      <c r="D423" s="121"/>
      <c r="E423" s="121"/>
      <c r="F423" s="121"/>
      <c r="G423" s="121"/>
      <c r="H423" s="121"/>
      <c r="I423" s="121"/>
      <c r="J423" s="121"/>
      <c r="K423" s="123"/>
      <c r="L423" s="123"/>
      <c r="M423" s="121"/>
      <c r="N423" s="121"/>
      <c r="O423" s="121"/>
      <c r="P423" s="121"/>
      <c r="Q423" s="121"/>
      <c r="R423" s="121"/>
      <c r="S423" s="123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  <c r="EI423" s="87"/>
      <c r="EJ423" s="87"/>
      <c r="EK423" s="87"/>
      <c r="EL423" s="87"/>
      <c r="EM423" s="87"/>
      <c r="EN423" s="87"/>
      <c r="EO423" s="87"/>
      <c r="EP423" s="87"/>
      <c r="EQ423" s="87"/>
      <c r="ER423" s="87"/>
      <c r="ES423" s="87"/>
      <c r="ET423" s="87"/>
      <c r="EU423" s="87"/>
      <c r="EV423" s="87"/>
      <c r="EW423" s="87"/>
      <c r="EX423" s="87"/>
      <c r="EY423" s="87"/>
      <c r="EZ423" s="87"/>
      <c r="FA423" s="87"/>
      <c r="FB423" s="87"/>
      <c r="FC423" s="87"/>
      <c r="FD423" s="87"/>
      <c r="FE423" s="87"/>
      <c r="FF423" s="87"/>
      <c r="FG423" s="87"/>
      <c r="FH423" s="87"/>
      <c r="FI423" s="87"/>
      <c r="FJ423" s="87"/>
      <c r="FK423" s="87"/>
      <c r="FL423" s="87"/>
      <c r="FM423" s="87"/>
      <c r="FN423" s="87"/>
      <c r="FO423" s="87"/>
      <c r="FP423" s="87"/>
      <c r="FQ423" s="87"/>
      <c r="FR423" s="87"/>
      <c r="FS423" s="87"/>
      <c r="FT423" s="87"/>
      <c r="FU423" s="87"/>
      <c r="FV423" s="87"/>
      <c r="FW423" s="87"/>
      <c r="FX423" s="87"/>
      <c r="FY423" s="87"/>
      <c r="FZ423" s="87"/>
      <c r="GA423" s="87"/>
      <c r="GB423" s="87"/>
      <c r="GC423" s="87"/>
      <c r="GD423" s="87"/>
      <c r="GE423" s="87"/>
      <c r="GF423" s="87"/>
      <c r="GG423" s="87"/>
      <c r="GH423" s="87"/>
      <c r="GI423" s="87"/>
      <c r="GJ423" s="87"/>
      <c r="GK423" s="87"/>
      <c r="GL423" s="87"/>
      <c r="GM423" s="87"/>
      <c r="GN423" s="87"/>
      <c r="GO423" s="87"/>
      <c r="GP423" s="87"/>
      <c r="GQ423" s="87"/>
      <c r="GR423" s="87"/>
      <c r="GS423" s="87"/>
      <c r="GT423" s="87"/>
      <c r="GU423" s="87"/>
      <c r="GV423" s="87"/>
      <c r="GW423" s="87"/>
      <c r="GX423" s="87"/>
      <c r="GY423" s="87"/>
      <c r="GZ423" s="87"/>
      <c r="HA423" s="87"/>
    </row>
    <row r="424" spans="1:209" s="125" customFormat="1">
      <c r="A424" s="121"/>
      <c r="B424" s="67"/>
      <c r="C424" s="121"/>
      <c r="D424" s="121"/>
      <c r="E424" s="121"/>
      <c r="F424" s="121"/>
      <c r="G424" s="121"/>
      <c r="H424" s="121"/>
      <c r="I424" s="121"/>
      <c r="J424" s="121"/>
      <c r="K424" s="123"/>
      <c r="L424" s="123"/>
      <c r="M424" s="121"/>
      <c r="N424" s="121"/>
      <c r="O424" s="121"/>
      <c r="P424" s="121"/>
      <c r="Q424" s="121"/>
      <c r="R424" s="121"/>
      <c r="S424" s="123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  <c r="EI424" s="87"/>
      <c r="EJ424" s="87"/>
      <c r="EK424" s="87"/>
      <c r="EL424" s="87"/>
      <c r="EM424" s="87"/>
      <c r="EN424" s="87"/>
      <c r="EO424" s="87"/>
      <c r="EP424" s="87"/>
      <c r="EQ424" s="87"/>
      <c r="ER424" s="87"/>
      <c r="ES424" s="87"/>
      <c r="ET424" s="87"/>
      <c r="EU424" s="87"/>
      <c r="EV424" s="87"/>
      <c r="EW424" s="87"/>
      <c r="EX424" s="87"/>
      <c r="EY424" s="87"/>
      <c r="EZ424" s="87"/>
      <c r="FA424" s="87"/>
      <c r="FB424" s="87"/>
      <c r="FC424" s="87"/>
      <c r="FD424" s="87"/>
      <c r="FE424" s="87"/>
      <c r="FF424" s="87"/>
      <c r="FG424" s="87"/>
      <c r="FH424" s="87"/>
      <c r="FI424" s="87"/>
      <c r="FJ424" s="87"/>
      <c r="FK424" s="87"/>
      <c r="FL424" s="87"/>
      <c r="FM424" s="87"/>
      <c r="FN424" s="87"/>
      <c r="FO424" s="87"/>
      <c r="FP424" s="87"/>
      <c r="FQ424" s="87"/>
      <c r="FR424" s="87"/>
      <c r="FS424" s="87"/>
      <c r="FT424" s="87"/>
      <c r="FU424" s="87"/>
      <c r="FV424" s="87"/>
      <c r="FW424" s="87"/>
      <c r="FX424" s="87"/>
      <c r="FY424" s="87"/>
      <c r="FZ424" s="87"/>
      <c r="GA424" s="87"/>
      <c r="GB424" s="87"/>
      <c r="GC424" s="87"/>
      <c r="GD424" s="87"/>
      <c r="GE424" s="87"/>
      <c r="GF424" s="87"/>
      <c r="GG424" s="87"/>
      <c r="GH424" s="87"/>
      <c r="GI424" s="87"/>
      <c r="GJ424" s="87"/>
      <c r="GK424" s="87"/>
      <c r="GL424" s="87"/>
      <c r="GM424" s="87"/>
      <c r="GN424" s="87"/>
      <c r="GO424" s="87"/>
      <c r="GP424" s="87"/>
      <c r="GQ424" s="87"/>
      <c r="GR424" s="87"/>
      <c r="GS424" s="87"/>
      <c r="GT424" s="87"/>
      <c r="GU424" s="87"/>
      <c r="GV424" s="87"/>
      <c r="GW424" s="87"/>
      <c r="GX424" s="87"/>
      <c r="GY424" s="87"/>
      <c r="GZ424" s="87"/>
      <c r="HA424" s="87"/>
    </row>
    <row r="425" spans="1:209" s="125" customFormat="1">
      <c r="A425" s="121"/>
      <c r="B425" s="67"/>
      <c r="C425" s="121"/>
      <c r="D425" s="121"/>
      <c r="E425" s="121"/>
      <c r="F425" s="121"/>
      <c r="G425" s="121"/>
      <c r="H425" s="121"/>
      <c r="I425" s="121"/>
      <c r="J425" s="121"/>
      <c r="K425" s="123"/>
      <c r="L425" s="123"/>
      <c r="M425" s="121"/>
      <c r="N425" s="121"/>
      <c r="O425" s="121"/>
      <c r="P425" s="121"/>
      <c r="Q425" s="121"/>
      <c r="R425" s="121"/>
      <c r="S425" s="123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  <c r="EK425" s="87"/>
      <c r="EL425" s="87"/>
      <c r="EM425" s="87"/>
      <c r="EN425" s="87"/>
      <c r="EO425" s="87"/>
      <c r="EP425" s="87"/>
      <c r="EQ425" s="87"/>
      <c r="ER425" s="87"/>
      <c r="ES425" s="87"/>
      <c r="ET425" s="87"/>
      <c r="EU425" s="87"/>
      <c r="EV425" s="87"/>
      <c r="EW425" s="87"/>
      <c r="EX425" s="87"/>
      <c r="EY425" s="87"/>
      <c r="EZ425" s="87"/>
      <c r="FA425" s="87"/>
      <c r="FB425" s="87"/>
      <c r="FC425" s="87"/>
      <c r="FD425" s="87"/>
      <c r="FE425" s="87"/>
      <c r="FF425" s="87"/>
      <c r="FG425" s="87"/>
      <c r="FH425" s="87"/>
      <c r="FI425" s="87"/>
      <c r="FJ425" s="87"/>
      <c r="FK425" s="87"/>
      <c r="FL425" s="87"/>
      <c r="FM425" s="87"/>
      <c r="FN425" s="87"/>
      <c r="FO425" s="87"/>
      <c r="FP425" s="87"/>
      <c r="FQ425" s="87"/>
      <c r="FR425" s="87"/>
      <c r="FS425" s="87"/>
      <c r="FT425" s="87"/>
      <c r="FU425" s="87"/>
      <c r="FV425" s="87"/>
      <c r="FW425" s="87"/>
      <c r="FX425" s="87"/>
      <c r="FY425" s="87"/>
      <c r="FZ425" s="87"/>
      <c r="GA425" s="87"/>
      <c r="GB425" s="87"/>
      <c r="GC425" s="87"/>
      <c r="GD425" s="87"/>
      <c r="GE425" s="87"/>
      <c r="GF425" s="87"/>
      <c r="GG425" s="87"/>
      <c r="GH425" s="87"/>
      <c r="GI425" s="87"/>
      <c r="GJ425" s="87"/>
      <c r="GK425" s="87"/>
      <c r="GL425" s="87"/>
      <c r="GM425" s="87"/>
      <c r="GN425" s="87"/>
      <c r="GO425" s="87"/>
      <c r="GP425" s="87"/>
      <c r="GQ425" s="87"/>
      <c r="GR425" s="87"/>
      <c r="GS425" s="87"/>
      <c r="GT425" s="87"/>
      <c r="GU425" s="87"/>
      <c r="GV425" s="87"/>
      <c r="GW425" s="87"/>
      <c r="GX425" s="87"/>
      <c r="GY425" s="87"/>
      <c r="GZ425" s="87"/>
      <c r="HA425" s="87"/>
    </row>
    <row r="426" spans="1:209" s="125" customFormat="1">
      <c r="A426" s="121"/>
      <c r="B426" s="67"/>
      <c r="C426" s="121"/>
      <c r="D426" s="121"/>
      <c r="E426" s="121"/>
      <c r="F426" s="121"/>
      <c r="G426" s="121"/>
      <c r="H426" s="121"/>
      <c r="I426" s="121"/>
      <c r="J426" s="121"/>
      <c r="K426" s="123"/>
      <c r="L426" s="123"/>
      <c r="M426" s="121"/>
      <c r="N426" s="121"/>
      <c r="O426" s="121"/>
      <c r="P426" s="121"/>
      <c r="Q426" s="121"/>
      <c r="R426" s="121"/>
      <c r="S426" s="123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7"/>
      <c r="EP426" s="87"/>
      <c r="EQ426" s="87"/>
      <c r="ER426" s="87"/>
      <c r="ES426" s="87"/>
      <c r="ET426" s="87"/>
      <c r="EU426" s="87"/>
      <c r="EV426" s="87"/>
      <c r="EW426" s="87"/>
      <c r="EX426" s="87"/>
      <c r="EY426" s="87"/>
      <c r="EZ426" s="87"/>
      <c r="FA426" s="87"/>
      <c r="FB426" s="87"/>
      <c r="FC426" s="87"/>
      <c r="FD426" s="87"/>
      <c r="FE426" s="87"/>
      <c r="FF426" s="87"/>
      <c r="FG426" s="87"/>
      <c r="FH426" s="87"/>
      <c r="FI426" s="87"/>
      <c r="FJ426" s="87"/>
      <c r="FK426" s="87"/>
      <c r="FL426" s="87"/>
      <c r="FM426" s="87"/>
      <c r="FN426" s="87"/>
      <c r="FO426" s="87"/>
      <c r="FP426" s="87"/>
      <c r="FQ426" s="87"/>
      <c r="FR426" s="87"/>
      <c r="FS426" s="87"/>
      <c r="FT426" s="87"/>
      <c r="FU426" s="87"/>
      <c r="FV426" s="87"/>
      <c r="FW426" s="87"/>
      <c r="FX426" s="87"/>
      <c r="FY426" s="87"/>
      <c r="FZ426" s="87"/>
      <c r="GA426" s="87"/>
      <c r="GB426" s="87"/>
      <c r="GC426" s="87"/>
      <c r="GD426" s="87"/>
      <c r="GE426" s="87"/>
      <c r="GF426" s="87"/>
      <c r="GG426" s="87"/>
      <c r="GH426" s="87"/>
      <c r="GI426" s="87"/>
      <c r="GJ426" s="87"/>
      <c r="GK426" s="87"/>
      <c r="GL426" s="87"/>
      <c r="GM426" s="87"/>
      <c r="GN426" s="87"/>
      <c r="GO426" s="87"/>
      <c r="GP426" s="87"/>
      <c r="GQ426" s="87"/>
      <c r="GR426" s="87"/>
      <c r="GS426" s="87"/>
      <c r="GT426" s="87"/>
      <c r="GU426" s="87"/>
      <c r="GV426" s="87"/>
      <c r="GW426" s="87"/>
      <c r="GX426" s="87"/>
      <c r="GY426" s="87"/>
      <c r="GZ426" s="87"/>
      <c r="HA426" s="87"/>
    </row>
    <row r="427" spans="1:209" s="125" customFormat="1">
      <c r="A427" s="121"/>
      <c r="B427" s="67"/>
      <c r="C427" s="121"/>
      <c r="D427" s="121"/>
      <c r="E427" s="121"/>
      <c r="F427" s="121"/>
      <c r="G427" s="121"/>
      <c r="H427" s="121"/>
      <c r="I427" s="121"/>
      <c r="J427" s="121"/>
      <c r="K427" s="123"/>
      <c r="L427" s="123"/>
      <c r="M427" s="121"/>
      <c r="N427" s="121"/>
      <c r="O427" s="121"/>
      <c r="P427" s="121"/>
      <c r="Q427" s="121"/>
      <c r="R427" s="121"/>
      <c r="S427" s="123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  <c r="EI427" s="87"/>
      <c r="EJ427" s="87"/>
      <c r="EK427" s="87"/>
      <c r="EL427" s="87"/>
      <c r="EM427" s="87"/>
      <c r="EN427" s="87"/>
      <c r="EO427" s="87"/>
      <c r="EP427" s="87"/>
      <c r="EQ427" s="87"/>
      <c r="ER427" s="87"/>
      <c r="ES427" s="87"/>
      <c r="ET427" s="87"/>
      <c r="EU427" s="87"/>
      <c r="EV427" s="87"/>
      <c r="EW427" s="87"/>
      <c r="EX427" s="87"/>
      <c r="EY427" s="87"/>
      <c r="EZ427" s="87"/>
      <c r="FA427" s="87"/>
      <c r="FB427" s="87"/>
      <c r="FC427" s="87"/>
      <c r="FD427" s="87"/>
      <c r="FE427" s="87"/>
      <c r="FF427" s="87"/>
      <c r="FG427" s="87"/>
      <c r="FH427" s="87"/>
      <c r="FI427" s="87"/>
      <c r="FJ427" s="87"/>
      <c r="FK427" s="87"/>
      <c r="FL427" s="87"/>
      <c r="FM427" s="87"/>
      <c r="FN427" s="87"/>
      <c r="FO427" s="87"/>
      <c r="FP427" s="87"/>
      <c r="FQ427" s="87"/>
      <c r="FR427" s="87"/>
      <c r="FS427" s="87"/>
      <c r="FT427" s="87"/>
      <c r="FU427" s="87"/>
      <c r="FV427" s="87"/>
      <c r="FW427" s="87"/>
      <c r="FX427" s="87"/>
      <c r="FY427" s="87"/>
      <c r="FZ427" s="87"/>
      <c r="GA427" s="87"/>
      <c r="GB427" s="87"/>
      <c r="GC427" s="87"/>
      <c r="GD427" s="87"/>
      <c r="GE427" s="87"/>
      <c r="GF427" s="87"/>
      <c r="GG427" s="87"/>
      <c r="GH427" s="87"/>
      <c r="GI427" s="87"/>
      <c r="GJ427" s="87"/>
      <c r="GK427" s="87"/>
      <c r="GL427" s="87"/>
      <c r="GM427" s="87"/>
      <c r="GN427" s="87"/>
      <c r="GO427" s="87"/>
      <c r="GP427" s="87"/>
      <c r="GQ427" s="87"/>
      <c r="GR427" s="87"/>
      <c r="GS427" s="87"/>
      <c r="GT427" s="87"/>
      <c r="GU427" s="87"/>
      <c r="GV427" s="87"/>
      <c r="GW427" s="87"/>
      <c r="GX427" s="87"/>
      <c r="GY427" s="87"/>
      <c r="GZ427" s="87"/>
      <c r="HA427" s="87"/>
    </row>
    <row r="428" spans="1:209" s="125" customFormat="1">
      <c r="A428" s="121"/>
      <c r="B428" s="67"/>
      <c r="C428" s="121"/>
      <c r="D428" s="121"/>
      <c r="E428" s="121"/>
      <c r="F428" s="121"/>
      <c r="G428" s="121"/>
      <c r="H428" s="121"/>
      <c r="I428" s="121"/>
      <c r="J428" s="121"/>
      <c r="K428" s="123"/>
      <c r="L428" s="123"/>
      <c r="M428" s="121"/>
      <c r="N428" s="121"/>
      <c r="O428" s="121"/>
      <c r="P428" s="121"/>
      <c r="Q428" s="121"/>
      <c r="R428" s="121"/>
      <c r="S428" s="123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  <c r="EI428" s="87"/>
      <c r="EJ428" s="87"/>
      <c r="EK428" s="87"/>
      <c r="EL428" s="87"/>
      <c r="EM428" s="87"/>
      <c r="EN428" s="87"/>
      <c r="EO428" s="87"/>
      <c r="EP428" s="87"/>
      <c r="EQ428" s="87"/>
      <c r="ER428" s="87"/>
      <c r="ES428" s="87"/>
      <c r="ET428" s="87"/>
      <c r="EU428" s="87"/>
      <c r="EV428" s="87"/>
      <c r="EW428" s="87"/>
      <c r="EX428" s="87"/>
      <c r="EY428" s="87"/>
      <c r="EZ428" s="87"/>
      <c r="FA428" s="87"/>
      <c r="FB428" s="87"/>
      <c r="FC428" s="87"/>
      <c r="FD428" s="87"/>
      <c r="FE428" s="87"/>
      <c r="FF428" s="87"/>
      <c r="FG428" s="87"/>
      <c r="FH428" s="87"/>
      <c r="FI428" s="87"/>
      <c r="FJ428" s="87"/>
      <c r="FK428" s="87"/>
      <c r="FL428" s="87"/>
      <c r="FM428" s="87"/>
      <c r="FN428" s="87"/>
      <c r="FO428" s="87"/>
      <c r="FP428" s="87"/>
      <c r="FQ428" s="87"/>
      <c r="FR428" s="87"/>
      <c r="FS428" s="87"/>
      <c r="FT428" s="87"/>
      <c r="FU428" s="87"/>
      <c r="FV428" s="87"/>
      <c r="FW428" s="87"/>
      <c r="FX428" s="87"/>
      <c r="FY428" s="87"/>
      <c r="FZ428" s="87"/>
      <c r="GA428" s="87"/>
      <c r="GB428" s="87"/>
      <c r="GC428" s="87"/>
      <c r="GD428" s="87"/>
      <c r="GE428" s="87"/>
      <c r="GF428" s="87"/>
      <c r="GG428" s="87"/>
      <c r="GH428" s="87"/>
      <c r="GI428" s="87"/>
      <c r="GJ428" s="87"/>
      <c r="GK428" s="87"/>
      <c r="GL428" s="87"/>
      <c r="GM428" s="87"/>
      <c r="GN428" s="87"/>
      <c r="GO428" s="87"/>
      <c r="GP428" s="87"/>
      <c r="GQ428" s="87"/>
      <c r="GR428" s="87"/>
      <c r="GS428" s="87"/>
      <c r="GT428" s="87"/>
      <c r="GU428" s="87"/>
      <c r="GV428" s="87"/>
      <c r="GW428" s="87"/>
      <c r="GX428" s="87"/>
      <c r="GY428" s="87"/>
      <c r="GZ428" s="87"/>
      <c r="HA428" s="87"/>
    </row>
    <row r="429" spans="1:209" s="125" customFormat="1">
      <c r="A429" s="121"/>
      <c r="B429" s="67"/>
      <c r="C429" s="121"/>
      <c r="D429" s="121"/>
      <c r="E429" s="121"/>
      <c r="F429" s="121"/>
      <c r="G429" s="121"/>
      <c r="H429" s="121"/>
      <c r="I429" s="121"/>
      <c r="J429" s="121"/>
      <c r="K429" s="123"/>
      <c r="L429" s="123"/>
      <c r="M429" s="121"/>
      <c r="N429" s="121"/>
      <c r="O429" s="121"/>
      <c r="P429" s="121"/>
      <c r="Q429" s="121"/>
      <c r="R429" s="121"/>
      <c r="S429" s="123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  <c r="EI429" s="87"/>
      <c r="EJ429" s="87"/>
      <c r="EK429" s="87"/>
      <c r="EL429" s="87"/>
      <c r="EM429" s="87"/>
      <c r="EN429" s="87"/>
      <c r="EO429" s="87"/>
      <c r="EP429" s="87"/>
      <c r="EQ429" s="87"/>
      <c r="ER429" s="87"/>
      <c r="ES429" s="87"/>
      <c r="ET429" s="87"/>
      <c r="EU429" s="87"/>
      <c r="EV429" s="87"/>
      <c r="EW429" s="87"/>
      <c r="EX429" s="87"/>
      <c r="EY429" s="87"/>
      <c r="EZ429" s="87"/>
      <c r="FA429" s="87"/>
      <c r="FB429" s="87"/>
      <c r="FC429" s="87"/>
      <c r="FD429" s="87"/>
      <c r="FE429" s="87"/>
      <c r="FF429" s="87"/>
      <c r="FG429" s="87"/>
      <c r="FH429" s="87"/>
      <c r="FI429" s="87"/>
      <c r="FJ429" s="87"/>
      <c r="FK429" s="87"/>
      <c r="FL429" s="87"/>
      <c r="FM429" s="87"/>
      <c r="FN429" s="87"/>
      <c r="FO429" s="87"/>
      <c r="FP429" s="87"/>
      <c r="FQ429" s="87"/>
      <c r="FR429" s="87"/>
      <c r="FS429" s="87"/>
      <c r="FT429" s="87"/>
      <c r="FU429" s="87"/>
      <c r="FV429" s="87"/>
      <c r="FW429" s="87"/>
      <c r="FX429" s="87"/>
      <c r="FY429" s="87"/>
      <c r="FZ429" s="87"/>
      <c r="GA429" s="87"/>
      <c r="GB429" s="87"/>
      <c r="GC429" s="87"/>
      <c r="GD429" s="87"/>
      <c r="GE429" s="87"/>
      <c r="GF429" s="87"/>
      <c r="GG429" s="87"/>
      <c r="GH429" s="87"/>
      <c r="GI429" s="87"/>
      <c r="GJ429" s="87"/>
      <c r="GK429" s="87"/>
      <c r="GL429" s="87"/>
      <c r="GM429" s="87"/>
      <c r="GN429" s="87"/>
      <c r="GO429" s="87"/>
      <c r="GP429" s="87"/>
      <c r="GQ429" s="87"/>
      <c r="GR429" s="87"/>
      <c r="GS429" s="87"/>
      <c r="GT429" s="87"/>
      <c r="GU429" s="87"/>
      <c r="GV429" s="87"/>
      <c r="GW429" s="87"/>
      <c r="GX429" s="87"/>
      <c r="GY429" s="87"/>
      <c r="GZ429" s="87"/>
      <c r="HA429" s="87"/>
    </row>
    <row r="430" spans="1:209" s="125" customFormat="1">
      <c r="A430" s="121"/>
      <c r="B430" s="67"/>
      <c r="C430" s="121"/>
      <c r="D430" s="121"/>
      <c r="E430" s="121"/>
      <c r="F430" s="121"/>
      <c r="G430" s="121"/>
      <c r="H430" s="121"/>
      <c r="I430" s="121"/>
      <c r="J430" s="121"/>
      <c r="K430" s="123"/>
      <c r="L430" s="123"/>
      <c r="M430" s="121"/>
      <c r="N430" s="121"/>
      <c r="O430" s="121"/>
      <c r="P430" s="121"/>
      <c r="Q430" s="121"/>
      <c r="R430" s="121"/>
      <c r="S430" s="123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  <c r="EI430" s="87"/>
      <c r="EJ430" s="87"/>
      <c r="EK430" s="87"/>
      <c r="EL430" s="87"/>
      <c r="EM430" s="87"/>
      <c r="EN430" s="87"/>
      <c r="EO430" s="87"/>
      <c r="EP430" s="87"/>
      <c r="EQ430" s="87"/>
      <c r="ER430" s="87"/>
      <c r="ES430" s="87"/>
      <c r="ET430" s="87"/>
      <c r="EU430" s="87"/>
      <c r="EV430" s="87"/>
      <c r="EW430" s="87"/>
      <c r="EX430" s="87"/>
      <c r="EY430" s="87"/>
      <c r="EZ430" s="87"/>
      <c r="FA430" s="87"/>
      <c r="FB430" s="87"/>
      <c r="FC430" s="87"/>
      <c r="FD430" s="87"/>
      <c r="FE430" s="87"/>
      <c r="FF430" s="87"/>
      <c r="FG430" s="87"/>
      <c r="FH430" s="87"/>
      <c r="FI430" s="87"/>
      <c r="FJ430" s="87"/>
      <c r="FK430" s="87"/>
      <c r="FL430" s="87"/>
      <c r="FM430" s="87"/>
      <c r="FN430" s="87"/>
      <c r="FO430" s="87"/>
      <c r="FP430" s="87"/>
      <c r="FQ430" s="87"/>
      <c r="FR430" s="87"/>
      <c r="FS430" s="87"/>
      <c r="FT430" s="87"/>
      <c r="FU430" s="87"/>
      <c r="FV430" s="87"/>
      <c r="FW430" s="87"/>
      <c r="FX430" s="87"/>
      <c r="FY430" s="87"/>
      <c r="FZ430" s="87"/>
      <c r="GA430" s="87"/>
      <c r="GB430" s="87"/>
      <c r="GC430" s="87"/>
      <c r="GD430" s="87"/>
      <c r="GE430" s="87"/>
      <c r="GF430" s="87"/>
      <c r="GG430" s="87"/>
      <c r="GH430" s="87"/>
      <c r="GI430" s="87"/>
      <c r="GJ430" s="87"/>
      <c r="GK430" s="87"/>
      <c r="GL430" s="87"/>
      <c r="GM430" s="87"/>
      <c r="GN430" s="87"/>
      <c r="GO430" s="87"/>
      <c r="GP430" s="87"/>
      <c r="GQ430" s="87"/>
      <c r="GR430" s="87"/>
      <c r="GS430" s="87"/>
      <c r="GT430" s="87"/>
      <c r="GU430" s="87"/>
      <c r="GV430" s="87"/>
      <c r="GW430" s="87"/>
      <c r="GX430" s="87"/>
      <c r="GY430" s="87"/>
      <c r="GZ430" s="87"/>
      <c r="HA430" s="87"/>
    </row>
    <row r="431" spans="1:209" s="125" customFormat="1">
      <c r="A431" s="121"/>
      <c r="B431" s="67"/>
      <c r="C431" s="121"/>
      <c r="D431" s="121"/>
      <c r="E431" s="121"/>
      <c r="F431" s="121"/>
      <c r="G431" s="121"/>
      <c r="H431" s="121"/>
      <c r="I431" s="121"/>
      <c r="J431" s="121"/>
      <c r="K431" s="123"/>
      <c r="L431" s="123"/>
      <c r="M431" s="121"/>
      <c r="N431" s="121"/>
      <c r="O431" s="121"/>
      <c r="P431" s="121"/>
      <c r="Q431" s="121"/>
      <c r="R431" s="121"/>
      <c r="S431" s="123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  <c r="EI431" s="87"/>
      <c r="EJ431" s="87"/>
      <c r="EK431" s="87"/>
      <c r="EL431" s="87"/>
      <c r="EM431" s="87"/>
      <c r="EN431" s="87"/>
      <c r="EO431" s="87"/>
      <c r="EP431" s="87"/>
      <c r="EQ431" s="87"/>
      <c r="ER431" s="87"/>
      <c r="ES431" s="87"/>
      <c r="ET431" s="87"/>
      <c r="EU431" s="87"/>
      <c r="EV431" s="87"/>
      <c r="EW431" s="87"/>
      <c r="EX431" s="87"/>
      <c r="EY431" s="87"/>
      <c r="EZ431" s="87"/>
      <c r="FA431" s="87"/>
      <c r="FB431" s="87"/>
      <c r="FC431" s="87"/>
      <c r="FD431" s="87"/>
      <c r="FE431" s="87"/>
      <c r="FF431" s="87"/>
      <c r="FG431" s="87"/>
      <c r="FH431" s="87"/>
      <c r="FI431" s="87"/>
      <c r="FJ431" s="87"/>
      <c r="FK431" s="87"/>
      <c r="FL431" s="87"/>
      <c r="FM431" s="87"/>
      <c r="FN431" s="87"/>
      <c r="FO431" s="87"/>
      <c r="FP431" s="87"/>
      <c r="FQ431" s="87"/>
      <c r="FR431" s="87"/>
      <c r="FS431" s="87"/>
      <c r="FT431" s="87"/>
      <c r="FU431" s="87"/>
      <c r="FV431" s="87"/>
      <c r="FW431" s="87"/>
      <c r="FX431" s="87"/>
      <c r="FY431" s="87"/>
      <c r="FZ431" s="87"/>
      <c r="GA431" s="87"/>
      <c r="GB431" s="87"/>
      <c r="GC431" s="87"/>
      <c r="GD431" s="87"/>
      <c r="GE431" s="87"/>
      <c r="GF431" s="87"/>
      <c r="GG431" s="87"/>
      <c r="GH431" s="87"/>
      <c r="GI431" s="87"/>
      <c r="GJ431" s="87"/>
      <c r="GK431" s="87"/>
      <c r="GL431" s="87"/>
      <c r="GM431" s="87"/>
      <c r="GN431" s="87"/>
      <c r="GO431" s="87"/>
      <c r="GP431" s="87"/>
      <c r="GQ431" s="87"/>
      <c r="GR431" s="87"/>
      <c r="GS431" s="87"/>
      <c r="GT431" s="87"/>
      <c r="GU431" s="87"/>
      <c r="GV431" s="87"/>
      <c r="GW431" s="87"/>
      <c r="GX431" s="87"/>
      <c r="GY431" s="87"/>
      <c r="GZ431" s="87"/>
      <c r="HA431" s="87"/>
    </row>
    <row r="432" spans="1:209" s="125" customFormat="1">
      <c r="A432" s="121"/>
      <c r="B432" s="67"/>
      <c r="C432" s="121"/>
      <c r="D432" s="121"/>
      <c r="E432" s="121"/>
      <c r="F432" s="121"/>
      <c r="G432" s="121"/>
      <c r="H432" s="121"/>
      <c r="I432" s="121"/>
      <c r="J432" s="121"/>
      <c r="K432" s="123"/>
      <c r="L432" s="123"/>
      <c r="M432" s="121"/>
      <c r="N432" s="121"/>
      <c r="O432" s="121"/>
      <c r="P432" s="121"/>
      <c r="Q432" s="121"/>
      <c r="R432" s="121"/>
      <c r="S432" s="123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  <c r="EI432" s="87"/>
      <c r="EJ432" s="87"/>
      <c r="EK432" s="87"/>
      <c r="EL432" s="87"/>
      <c r="EM432" s="87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87"/>
      <c r="FF432" s="87"/>
      <c r="FG432" s="87"/>
      <c r="FH432" s="87"/>
      <c r="FI432" s="87"/>
      <c r="FJ432" s="87"/>
      <c r="FK432" s="87"/>
      <c r="FL432" s="87"/>
      <c r="FM432" s="87"/>
      <c r="FN432" s="87"/>
      <c r="FO432" s="87"/>
      <c r="FP432" s="87"/>
      <c r="FQ432" s="87"/>
      <c r="FR432" s="87"/>
      <c r="FS432" s="87"/>
      <c r="FT432" s="87"/>
      <c r="FU432" s="87"/>
      <c r="FV432" s="87"/>
      <c r="FW432" s="87"/>
      <c r="FX432" s="87"/>
      <c r="FY432" s="87"/>
      <c r="FZ432" s="87"/>
      <c r="GA432" s="87"/>
      <c r="GB432" s="87"/>
      <c r="GC432" s="87"/>
      <c r="GD432" s="87"/>
      <c r="GE432" s="87"/>
      <c r="GF432" s="87"/>
      <c r="GG432" s="87"/>
      <c r="GH432" s="87"/>
      <c r="GI432" s="87"/>
      <c r="GJ432" s="87"/>
      <c r="GK432" s="87"/>
      <c r="GL432" s="87"/>
      <c r="GM432" s="87"/>
      <c r="GN432" s="87"/>
      <c r="GO432" s="87"/>
      <c r="GP432" s="87"/>
      <c r="GQ432" s="87"/>
      <c r="GR432" s="87"/>
      <c r="GS432" s="87"/>
      <c r="GT432" s="87"/>
      <c r="GU432" s="87"/>
      <c r="GV432" s="87"/>
      <c r="GW432" s="87"/>
      <c r="GX432" s="87"/>
      <c r="GY432" s="87"/>
      <c r="GZ432" s="87"/>
      <c r="HA432" s="87"/>
    </row>
    <row r="433" spans="1:209" s="125" customFormat="1">
      <c r="A433" s="121"/>
      <c r="B433" s="67"/>
      <c r="C433" s="121"/>
      <c r="D433" s="121"/>
      <c r="E433" s="121"/>
      <c r="F433" s="121"/>
      <c r="G433" s="121"/>
      <c r="H433" s="121"/>
      <c r="I433" s="121"/>
      <c r="J433" s="121"/>
      <c r="K433" s="123"/>
      <c r="L433" s="123"/>
      <c r="M433" s="121"/>
      <c r="N433" s="121"/>
      <c r="O433" s="121"/>
      <c r="P433" s="121"/>
      <c r="Q433" s="121"/>
      <c r="R433" s="121"/>
      <c r="S433" s="123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  <c r="EI433" s="87"/>
      <c r="EJ433" s="87"/>
      <c r="EK433" s="87"/>
      <c r="EL433" s="87"/>
      <c r="EM433" s="87"/>
      <c r="EN433" s="87"/>
      <c r="EO433" s="87"/>
      <c r="EP433" s="87"/>
      <c r="EQ433" s="87"/>
      <c r="ER433" s="87"/>
      <c r="ES433" s="87"/>
      <c r="ET433" s="87"/>
      <c r="EU433" s="87"/>
      <c r="EV433" s="87"/>
      <c r="EW433" s="87"/>
      <c r="EX433" s="87"/>
      <c r="EY433" s="87"/>
      <c r="EZ433" s="87"/>
      <c r="FA433" s="87"/>
      <c r="FB433" s="87"/>
      <c r="FC433" s="87"/>
      <c r="FD433" s="87"/>
      <c r="FE433" s="87"/>
      <c r="FF433" s="87"/>
      <c r="FG433" s="87"/>
      <c r="FH433" s="87"/>
      <c r="FI433" s="87"/>
      <c r="FJ433" s="87"/>
      <c r="FK433" s="87"/>
      <c r="FL433" s="87"/>
      <c r="FM433" s="87"/>
      <c r="FN433" s="87"/>
      <c r="FO433" s="87"/>
      <c r="FP433" s="87"/>
      <c r="FQ433" s="87"/>
      <c r="FR433" s="87"/>
      <c r="FS433" s="87"/>
      <c r="FT433" s="87"/>
      <c r="FU433" s="87"/>
      <c r="FV433" s="87"/>
      <c r="FW433" s="87"/>
      <c r="FX433" s="87"/>
      <c r="FY433" s="87"/>
      <c r="FZ433" s="87"/>
      <c r="GA433" s="87"/>
      <c r="GB433" s="87"/>
      <c r="GC433" s="87"/>
      <c r="GD433" s="87"/>
      <c r="GE433" s="87"/>
      <c r="GF433" s="87"/>
      <c r="GG433" s="87"/>
      <c r="GH433" s="87"/>
      <c r="GI433" s="87"/>
      <c r="GJ433" s="87"/>
      <c r="GK433" s="87"/>
      <c r="GL433" s="87"/>
      <c r="GM433" s="87"/>
      <c r="GN433" s="87"/>
      <c r="GO433" s="87"/>
      <c r="GP433" s="87"/>
      <c r="GQ433" s="87"/>
      <c r="GR433" s="87"/>
      <c r="GS433" s="87"/>
      <c r="GT433" s="87"/>
      <c r="GU433" s="87"/>
      <c r="GV433" s="87"/>
      <c r="GW433" s="87"/>
      <c r="GX433" s="87"/>
      <c r="GY433" s="87"/>
      <c r="GZ433" s="87"/>
      <c r="HA433" s="87"/>
    </row>
    <row r="434" spans="1:209" s="125" customFormat="1">
      <c r="A434" s="121"/>
      <c r="B434" s="67"/>
      <c r="C434" s="121"/>
      <c r="D434" s="121"/>
      <c r="E434" s="121"/>
      <c r="F434" s="121"/>
      <c r="G434" s="121"/>
      <c r="H434" s="121"/>
      <c r="I434" s="121"/>
      <c r="J434" s="121"/>
      <c r="K434" s="123"/>
      <c r="L434" s="123"/>
      <c r="M434" s="121"/>
      <c r="N434" s="121"/>
      <c r="O434" s="121"/>
      <c r="P434" s="121"/>
      <c r="Q434" s="121"/>
      <c r="R434" s="121"/>
      <c r="S434" s="123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  <c r="EI434" s="87"/>
      <c r="EJ434" s="87"/>
      <c r="EK434" s="87"/>
      <c r="EL434" s="87"/>
      <c r="EM434" s="87"/>
      <c r="EN434" s="87"/>
      <c r="EO434" s="87"/>
      <c r="EP434" s="87"/>
      <c r="EQ434" s="87"/>
      <c r="ER434" s="87"/>
      <c r="ES434" s="87"/>
      <c r="ET434" s="87"/>
      <c r="EU434" s="87"/>
      <c r="EV434" s="87"/>
      <c r="EW434" s="87"/>
      <c r="EX434" s="87"/>
      <c r="EY434" s="87"/>
      <c r="EZ434" s="87"/>
      <c r="FA434" s="87"/>
      <c r="FB434" s="87"/>
      <c r="FC434" s="87"/>
      <c r="FD434" s="87"/>
      <c r="FE434" s="87"/>
      <c r="FF434" s="87"/>
      <c r="FG434" s="87"/>
      <c r="FH434" s="87"/>
      <c r="FI434" s="87"/>
      <c r="FJ434" s="87"/>
      <c r="FK434" s="87"/>
      <c r="FL434" s="87"/>
      <c r="FM434" s="87"/>
      <c r="FN434" s="87"/>
      <c r="FO434" s="87"/>
      <c r="FP434" s="87"/>
      <c r="FQ434" s="87"/>
      <c r="FR434" s="87"/>
      <c r="FS434" s="87"/>
      <c r="FT434" s="87"/>
      <c r="FU434" s="87"/>
      <c r="FV434" s="87"/>
      <c r="FW434" s="87"/>
      <c r="FX434" s="87"/>
      <c r="FY434" s="87"/>
      <c r="FZ434" s="87"/>
      <c r="GA434" s="87"/>
      <c r="GB434" s="87"/>
      <c r="GC434" s="87"/>
      <c r="GD434" s="87"/>
      <c r="GE434" s="87"/>
      <c r="GF434" s="87"/>
      <c r="GG434" s="87"/>
      <c r="GH434" s="87"/>
      <c r="GI434" s="87"/>
      <c r="GJ434" s="87"/>
      <c r="GK434" s="87"/>
      <c r="GL434" s="87"/>
      <c r="GM434" s="87"/>
      <c r="GN434" s="87"/>
      <c r="GO434" s="87"/>
      <c r="GP434" s="87"/>
      <c r="GQ434" s="87"/>
      <c r="GR434" s="87"/>
      <c r="GS434" s="87"/>
      <c r="GT434" s="87"/>
      <c r="GU434" s="87"/>
      <c r="GV434" s="87"/>
      <c r="GW434" s="87"/>
      <c r="GX434" s="87"/>
      <c r="GY434" s="87"/>
      <c r="GZ434" s="87"/>
      <c r="HA434" s="87"/>
    </row>
    <row r="435" spans="1:209" s="125" customFormat="1">
      <c r="A435" s="121"/>
      <c r="B435" s="67"/>
      <c r="C435" s="121"/>
      <c r="D435" s="121"/>
      <c r="E435" s="121"/>
      <c r="F435" s="121"/>
      <c r="G435" s="121"/>
      <c r="H435" s="121"/>
      <c r="I435" s="121"/>
      <c r="J435" s="121"/>
      <c r="K435" s="123"/>
      <c r="L435" s="123"/>
      <c r="M435" s="121"/>
      <c r="N435" s="121"/>
      <c r="O435" s="121"/>
      <c r="P435" s="121"/>
      <c r="Q435" s="121"/>
      <c r="R435" s="121"/>
      <c r="S435" s="123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  <c r="EI435" s="87"/>
      <c r="EJ435" s="87"/>
      <c r="EK435" s="87"/>
      <c r="EL435" s="87"/>
      <c r="EM435" s="87"/>
      <c r="EN435" s="87"/>
      <c r="EO435" s="87"/>
      <c r="EP435" s="87"/>
      <c r="EQ435" s="87"/>
      <c r="ER435" s="87"/>
      <c r="ES435" s="87"/>
      <c r="ET435" s="87"/>
      <c r="EU435" s="87"/>
      <c r="EV435" s="87"/>
      <c r="EW435" s="87"/>
      <c r="EX435" s="87"/>
      <c r="EY435" s="87"/>
      <c r="EZ435" s="87"/>
      <c r="FA435" s="87"/>
      <c r="FB435" s="87"/>
      <c r="FC435" s="87"/>
      <c r="FD435" s="87"/>
      <c r="FE435" s="87"/>
      <c r="FF435" s="87"/>
      <c r="FG435" s="87"/>
      <c r="FH435" s="87"/>
      <c r="FI435" s="87"/>
      <c r="FJ435" s="87"/>
      <c r="FK435" s="87"/>
      <c r="FL435" s="87"/>
      <c r="FM435" s="87"/>
      <c r="FN435" s="87"/>
      <c r="FO435" s="87"/>
      <c r="FP435" s="87"/>
      <c r="FQ435" s="87"/>
      <c r="FR435" s="87"/>
      <c r="FS435" s="87"/>
      <c r="FT435" s="87"/>
      <c r="FU435" s="87"/>
      <c r="FV435" s="87"/>
      <c r="FW435" s="87"/>
      <c r="FX435" s="87"/>
      <c r="FY435" s="87"/>
      <c r="FZ435" s="87"/>
      <c r="GA435" s="87"/>
      <c r="GB435" s="87"/>
      <c r="GC435" s="87"/>
      <c r="GD435" s="87"/>
      <c r="GE435" s="87"/>
      <c r="GF435" s="87"/>
      <c r="GG435" s="87"/>
      <c r="GH435" s="87"/>
      <c r="GI435" s="87"/>
      <c r="GJ435" s="87"/>
      <c r="GK435" s="87"/>
      <c r="GL435" s="87"/>
      <c r="GM435" s="87"/>
      <c r="GN435" s="87"/>
      <c r="GO435" s="87"/>
      <c r="GP435" s="87"/>
      <c r="GQ435" s="87"/>
      <c r="GR435" s="87"/>
      <c r="GS435" s="87"/>
      <c r="GT435" s="87"/>
      <c r="GU435" s="87"/>
      <c r="GV435" s="87"/>
      <c r="GW435" s="87"/>
      <c r="GX435" s="87"/>
      <c r="GY435" s="87"/>
      <c r="GZ435" s="87"/>
      <c r="HA435" s="87"/>
    </row>
    <row r="436" spans="1:209" s="125" customFormat="1">
      <c r="A436" s="121"/>
      <c r="B436" s="67"/>
      <c r="C436" s="121"/>
      <c r="D436" s="121"/>
      <c r="E436" s="121"/>
      <c r="F436" s="121"/>
      <c r="G436" s="121"/>
      <c r="H436" s="121"/>
      <c r="I436" s="121"/>
      <c r="J436" s="121"/>
      <c r="K436" s="123"/>
      <c r="L436" s="123"/>
      <c r="M436" s="121"/>
      <c r="N436" s="121"/>
      <c r="O436" s="121"/>
      <c r="P436" s="121"/>
      <c r="Q436" s="121"/>
      <c r="R436" s="121"/>
      <c r="S436" s="123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  <c r="EI436" s="87"/>
      <c r="EJ436" s="87"/>
      <c r="EK436" s="87"/>
      <c r="EL436" s="87"/>
      <c r="EM436" s="87"/>
      <c r="EN436" s="87"/>
      <c r="EO436" s="87"/>
      <c r="EP436" s="87"/>
      <c r="EQ436" s="87"/>
      <c r="ER436" s="87"/>
      <c r="ES436" s="87"/>
      <c r="ET436" s="87"/>
      <c r="EU436" s="87"/>
      <c r="EV436" s="87"/>
      <c r="EW436" s="87"/>
      <c r="EX436" s="87"/>
      <c r="EY436" s="87"/>
      <c r="EZ436" s="87"/>
      <c r="FA436" s="87"/>
      <c r="FB436" s="87"/>
      <c r="FC436" s="87"/>
      <c r="FD436" s="87"/>
      <c r="FE436" s="87"/>
      <c r="FF436" s="87"/>
      <c r="FG436" s="87"/>
      <c r="FH436" s="87"/>
      <c r="FI436" s="87"/>
      <c r="FJ436" s="87"/>
      <c r="FK436" s="87"/>
      <c r="FL436" s="87"/>
      <c r="FM436" s="87"/>
      <c r="FN436" s="87"/>
      <c r="FO436" s="87"/>
      <c r="FP436" s="87"/>
      <c r="FQ436" s="87"/>
      <c r="FR436" s="87"/>
      <c r="FS436" s="87"/>
      <c r="FT436" s="87"/>
      <c r="FU436" s="87"/>
      <c r="FV436" s="87"/>
      <c r="FW436" s="87"/>
      <c r="FX436" s="87"/>
      <c r="FY436" s="87"/>
      <c r="FZ436" s="87"/>
      <c r="GA436" s="87"/>
      <c r="GB436" s="87"/>
      <c r="GC436" s="87"/>
      <c r="GD436" s="87"/>
      <c r="GE436" s="87"/>
      <c r="GF436" s="87"/>
      <c r="GG436" s="87"/>
      <c r="GH436" s="87"/>
      <c r="GI436" s="87"/>
      <c r="GJ436" s="87"/>
      <c r="GK436" s="87"/>
      <c r="GL436" s="87"/>
      <c r="GM436" s="87"/>
      <c r="GN436" s="87"/>
      <c r="GO436" s="87"/>
      <c r="GP436" s="87"/>
      <c r="GQ436" s="87"/>
      <c r="GR436" s="87"/>
      <c r="GS436" s="87"/>
      <c r="GT436" s="87"/>
      <c r="GU436" s="87"/>
      <c r="GV436" s="87"/>
      <c r="GW436" s="87"/>
      <c r="GX436" s="87"/>
      <c r="GY436" s="87"/>
      <c r="GZ436" s="87"/>
      <c r="HA436" s="87"/>
    </row>
    <row r="437" spans="1:209" s="125" customFormat="1">
      <c r="A437" s="121"/>
      <c r="B437" s="67"/>
      <c r="C437" s="121"/>
      <c r="D437" s="121"/>
      <c r="E437" s="121"/>
      <c r="F437" s="121"/>
      <c r="G437" s="121"/>
      <c r="H437" s="121"/>
      <c r="I437" s="121"/>
      <c r="J437" s="121"/>
      <c r="K437" s="123"/>
      <c r="L437" s="123"/>
      <c r="M437" s="121"/>
      <c r="N437" s="121"/>
      <c r="O437" s="121"/>
      <c r="P437" s="121"/>
      <c r="Q437" s="121"/>
      <c r="R437" s="121"/>
      <c r="S437" s="123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  <c r="EI437" s="87"/>
      <c r="EJ437" s="87"/>
      <c r="EK437" s="87"/>
      <c r="EL437" s="87"/>
      <c r="EM437" s="87"/>
      <c r="EN437" s="87"/>
      <c r="EO437" s="87"/>
      <c r="EP437" s="87"/>
      <c r="EQ437" s="87"/>
      <c r="ER437" s="87"/>
      <c r="ES437" s="87"/>
      <c r="ET437" s="87"/>
      <c r="EU437" s="87"/>
      <c r="EV437" s="87"/>
      <c r="EW437" s="87"/>
      <c r="EX437" s="87"/>
      <c r="EY437" s="87"/>
      <c r="EZ437" s="87"/>
      <c r="FA437" s="87"/>
      <c r="FB437" s="87"/>
      <c r="FC437" s="87"/>
      <c r="FD437" s="87"/>
      <c r="FE437" s="87"/>
      <c r="FF437" s="87"/>
      <c r="FG437" s="87"/>
      <c r="FH437" s="87"/>
      <c r="FI437" s="87"/>
      <c r="FJ437" s="87"/>
      <c r="FK437" s="87"/>
      <c r="FL437" s="87"/>
      <c r="FM437" s="87"/>
      <c r="FN437" s="87"/>
      <c r="FO437" s="87"/>
      <c r="FP437" s="87"/>
      <c r="FQ437" s="87"/>
      <c r="FR437" s="87"/>
      <c r="FS437" s="87"/>
      <c r="FT437" s="87"/>
      <c r="FU437" s="87"/>
      <c r="FV437" s="87"/>
      <c r="FW437" s="87"/>
      <c r="FX437" s="87"/>
      <c r="FY437" s="87"/>
      <c r="FZ437" s="87"/>
      <c r="GA437" s="87"/>
      <c r="GB437" s="87"/>
      <c r="GC437" s="87"/>
      <c r="GD437" s="87"/>
      <c r="GE437" s="87"/>
      <c r="GF437" s="87"/>
      <c r="GG437" s="87"/>
      <c r="GH437" s="87"/>
      <c r="GI437" s="87"/>
      <c r="GJ437" s="87"/>
      <c r="GK437" s="87"/>
      <c r="GL437" s="87"/>
      <c r="GM437" s="87"/>
      <c r="GN437" s="87"/>
      <c r="GO437" s="87"/>
      <c r="GP437" s="87"/>
      <c r="GQ437" s="87"/>
      <c r="GR437" s="87"/>
      <c r="GS437" s="87"/>
      <c r="GT437" s="87"/>
      <c r="GU437" s="87"/>
      <c r="GV437" s="87"/>
      <c r="GW437" s="87"/>
      <c r="GX437" s="87"/>
      <c r="GY437" s="87"/>
      <c r="GZ437" s="87"/>
      <c r="HA437" s="87"/>
    </row>
    <row r="438" spans="1:209" s="125" customFormat="1">
      <c r="A438" s="121"/>
      <c r="B438" s="67"/>
      <c r="C438" s="121"/>
      <c r="D438" s="121"/>
      <c r="E438" s="121"/>
      <c r="F438" s="121"/>
      <c r="G438" s="121"/>
      <c r="H438" s="121"/>
      <c r="I438" s="121"/>
      <c r="J438" s="121"/>
      <c r="K438" s="123"/>
      <c r="L438" s="123"/>
      <c r="M438" s="121"/>
      <c r="N438" s="121"/>
      <c r="O438" s="121"/>
      <c r="P438" s="121"/>
      <c r="Q438" s="121"/>
      <c r="R438" s="121"/>
      <c r="S438" s="123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87"/>
      <c r="EH438" s="87"/>
      <c r="EI438" s="87"/>
      <c r="EJ438" s="87"/>
      <c r="EK438" s="87"/>
      <c r="EL438" s="87"/>
      <c r="EM438" s="87"/>
      <c r="EN438" s="87"/>
      <c r="EO438" s="87"/>
      <c r="EP438" s="87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87"/>
      <c r="FI438" s="87"/>
      <c r="FJ438" s="87"/>
      <c r="FK438" s="87"/>
      <c r="FL438" s="87"/>
      <c r="FM438" s="87"/>
      <c r="FN438" s="87"/>
      <c r="FO438" s="87"/>
      <c r="FP438" s="87"/>
      <c r="FQ438" s="87"/>
      <c r="FR438" s="87"/>
      <c r="FS438" s="87"/>
      <c r="FT438" s="87"/>
      <c r="FU438" s="87"/>
      <c r="FV438" s="87"/>
      <c r="FW438" s="87"/>
      <c r="FX438" s="87"/>
      <c r="FY438" s="87"/>
      <c r="FZ438" s="87"/>
      <c r="GA438" s="87"/>
      <c r="GB438" s="87"/>
      <c r="GC438" s="87"/>
      <c r="GD438" s="87"/>
      <c r="GE438" s="87"/>
      <c r="GF438" s="87"/>
      <c r="GG438" s="87"/>
      <c r="GH438" s="87"/>
      <c r="GI438" s="87"/>
      <c r="GJ438" s="87"/>
      <c r="GK438" s="87"/>
      <c r="GL438" s="87"/>
      <c r="GM438" s="87"/>
      <c r="GN438" s="87"/>
      <c r="GO438" s="87"/>
      <c r="GP438" s="87"/>
      <c r="GQ438" s="87"/>
      <c r="GR438" s="87"/>
      <c r="GS438" s="87"/>
      <c r="GT438" s="87"/>
      <c r="GU438" s="87"/>
      <c r="GV438" s="87"/>
      <c r="GW438" s="87"/>
      <c r="GX438" s="87"/>
      <c r="GY438" s="87"/>
      <c r="GZ438" s="87"/>
      <c r="HA438" s="87"/>
    </row>
    <row r="439" spans="1:209" s="125" customFormat="1">
      <c r="A439" s="121"/>
      <c r="B439" s="67"/>
      <c r="C439" s="121"/>
      <c r="D439" s="121"/>
      <c r="E439" s="121"/>
      <c r="F439" s="121"/>
      <c r="G439" s="121"/>
      <c r="H439" s="121"/>
      <c r="I439" s="121"/>
      <c r="J439" s="121"/>
      <c r="K439" s="123"/>
      <c r="L439" s="123"/>
      <c r="M439" s="121"/>
      <c r="N439" s="121"/>
      <c r="O439" s="121"/>
      <c r="P439" s="121"/>
      <c r="Q439" s="121"/>
      <c r="R439" s="121"/>
      <c r="S439" s="123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87"/>
      <c r="EH439" s="87"/>
      <c r="EI439" s="87"/>
      <c r="EJ439" s="87"/>
      <c r="EK439" s="87"/>
      <c r="EL439" s="87"/>
      <c r="EM439" s="87"/>
      <c r="EN439" s="87"/>
      <c r="EO439" s="87"/>
      <c r="EP439" s="87"/>
      <c r="EQ439" s="87"/>
      <c r="ER439" s="87"/>
      <c r="ES439" s="87"/>
      <c r="ET439" s="87"/>
      <c r="EU439" s="87"/>
      <c r="EV439" s="87"/>
      <c r="EW439" s="87"/>
      <c r="EX439" s="87"/>
      <c r="EY439" s="87"/>
      <c r="EZ439" s="87"/>
      <c r="FA439" s="87"/>
      <c r="FB439" s="87"/>
      <c r="FC439" s="87"/>
      <c r="FD439" s="87"/>
      <c r="FE439" s="87"/>
      <c r="FF439" s="87"/>
      <c r="FG439" s="87"/>
      <c r="FH439" s="87"/>
      <c r="FI439" s="87"/>
      <c r="FJ439" s="87"/>
      <c r="FK439" s="87"/>
      <c r="FL439" s="87"/>
      <c r="FM439" s="87"/>
      <c r="FN439" s="87"/>
      <c r="FO439" s="87"/>
      <c r="FP439" s="87"/>
      <c r="FQ439" s="87"/>
      <c r="FR439" s="87"/>
      <c r="FS439" s="87"/>
      <c r="FT439" s="87"/>
      <c r="FU439" s="87"/>
      <c r="FV439" s="87"/>
      <c r="FW439" s="87"/>
      <c r="FX439" s="87"/>
      <c r="FY439" s="87"/>
      <c r="FZ439" s="87"/>
      <c r="GA439" s="87"/>
      <c r="GB439" s="87"/>
      <c r="GC439" s="87"/>
      <c r="GD439" s="87"/>
      <c r="GE439" s="87"/>
      <c r="GF439" s="87"/>
      <c r="GG439" s="87"/>
      <c r="GH439" s="87"/>
      <c r="GI439" s="87"/>
      <c r="GJ439" s="87"/>
      <c r="GK439" s="87"/>
      <c r="GL439" s="87"/>
      <c r="GM439" s="87"/>
      <c r="GN439" s="87"/>
      <c r="GO439" s="87"/>
      <c r="GP439" s="87"/>
      <c r="GQ439" s="87"/>
      <c r="GR439" s="87"/>
      <c r="GS439" s="87"/>
      <c r="GT439" s="87"/>
      <c r="GU439" s="87"/>
      <c r="GV439" s="87"/>
      <c r="GW439" s="87"/>
      <c r="GX439" s="87"/>
      <c r="GY439" s="87"/>
      <c r="GZ439" s="87"/>
      <c r="HA439" s="87"/>
    </row>
    <row r="440" spans="1:209" s="125" customFormat="1">
      <c r="A440" s="121"/>
      <c r="B440" s="67"/>
      <c r="C440" s="121"/>
      <c r="D440" s="121"/>
      <c r="E440" s="121"/>
      <c r="F440" s="121"/>
      <c r="G440" s="121"/>
      <c r="H440" s="121"/>
      <c r="I440" s="121"/>
      <c r="J440" s="121"/>
      <c r="K440" s="123"/>
      <c r="L440" s="123"/>
      <c r="M440" s="121"/>
      <c r="N440" s="121"/>
      <c r="O440" s="121"/>
      <c r="P440" s="121"/>
      <c r="Q440" s="121"/>
      <c r="R440" s="121"/>
      <c r="S440" s="123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87"/>
      <c r="EH440" s="87"/>
      <c r="EI440" s="87"/>
      <c r="EJ440" s="87"/>
      <c r="EK440" s="87"/>
      <c r="EL440" s="87"/>
      <c r="EM440" s="87"/>
      <c r="EN440" s="87"/>
      <c r="EO440" s="87"/>
      <c r="EP440" s="87"/>
      <c r="EQ440" s="87"/>
      <c r="ER440" s="87"/>
      <c r="ES440" s="87"/>
      <c r="ET440" s="87"/>
      <c r="EU440" s="87"/>
      <c r="EV440" s="87"/>
      <c r="EW440" s="87"/>
      <c r="EX440" s="87"/>
      <c r="EY440" s="87"/>
      <c r="EZ440" s="87"/>
      <c r="FA440" s="87"/>
      <c r="FB440" s="87"/>
      <c r="FC440" s="87"/>
      <c r="FD440" s="87"/>
      <c r="FE440" s="87"/>
      <c r="FF440" s="87"/>
      <c r="FG440" s="87"/>
      <c r="FH440" s="87"/>
      <c r="FI440" s="87"/>
      <c r="FJ440" s="87"/>
      <c r="FK440" s="87"/>
      <c r="FL440" s="87"/>
      <c r="FM440" s="87"/>
      <c r="FN440" s="87"/>
      <c r="FO440" s="87"/>
      <c r="FP440" s="87"/>
      <c r="FQ440" s="87"/>
      <c r="FR440" s="87"/>
      <c r="FS440" s="87"/>
      <c r="FT440" s="87"/>
      <c r="FU440" s="87"/>
      <c r="FV440" s="87"/>
      <c r="FW440" s="87"/>
      <c r="FX440" s="87"/>
      <c r="FY440" s="87"/>
      <c r="FZ440" s="87"/>
      <c r="GA440" s="87"/>
      <c r="GB440" s="87"/>
      <c r="GC440" s="87"/>
      <c r="GD440" s="87"/>
      <c r="GE440" s="87"/>
      <c r="GF440" s="87"/>
      <c r="GG440" s="87"/>
      <c r="GH440" s="87"/>
      <c r="GI440" s="87"/>
      <c r="GJ440" s="87"/>
      <c r="GK440" s="87"/>
      <c r="GL440" s="87"/>
      <c r="GM440" s="87"/>
      <c r="GN440" s="87"/>
      <c r="GO440" s="87"/>
      <c r="GP440" s="87"/>
      <c r="GQ440" s="87"/>
      <c r="GR440" s="87"/>
      <c r="GS440" s="87"/>
      <c r="GT440" s="87"/>
      <c r="GU440" s="87"/>
      <c r="GV440" s="87"/>
      <c r="GW440" s="87"/>
      <c r="GX440" s="87"/>
      <c r="GY440" s="87"/>
      <c r="GZ440" s="87"/>
      <c r="HA440" s="87"/>
    </row>
    <row r="441" spans="1:209" s="125" customFormat="1">
      <c r="A441" s="121"/>
      <c r="B441" s="67"/>
      <c r="C441" s="121"/>
      <c r="D441" s="121"/>
      <c r="E441" s="121"/>
      <c r="F441" s="121"/>
      <c r="G441" s="121"/>
      <c r="H441" s="121"/>
      <c r="I441" s="121"/>
      <c r="J441" s="121"/>
      <c r="K441" s="123"/>
      <c r="L441" s="123"/>
      <c r="M441" s="121"/>
      <c r="N441" s="121"/>
      <c r="O441" s="121"/>
      <c r="P441" s="121"/>
      <c r="Q441" s="121"/>
      <c r="R441" s="121"/>
      <c r="S441" s="123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87"/>
      <c r="EH441" s="87"/>
      <c r="EI441" s="87"/>
      <c r="EJ441" s="87"/>
      <c r="EK441" s="87"/>
      <c r="EL441" s="87"/>
      <c r="EM441" s="87"/>
      <c r="EN441" s="87"/>
      <c r="EO441" s="87"/>
      <c r="EP441" s="87"/>
      <c r="EQ441" s="87"/>
      <c r="ER441" s="87"/>
      <c r="ES441" s="87"/>
      <c r="ET441" s="87"/>
      <c r="EU441" s="87"/>
      <c r="EV441" s="87"/>
      <c r="EW441" s="87"/>
      <c r="EX441" s="87"/>
      <c r="EY441" s="87"/>
      <c r="EZ441" s="87"/>
      <c r="FA441" s="87"/>
      <c r="FB441" s="87"/>
      <c r="FC441" s="87"/>
      <c r="FD441" s="87"/>
      <c r="FE441" s="87"/>
      <c r="FF441" s="87"/>
      <c r="FG441" s="87"/>
      <c r="FH441" s="87"/>
      <c r="FI441" s="87"/>
      <c r="FJ441" s="87"/>
      <c r="FK441" s="87"/>
      <c r="FL441" s="87"/>
      <c r="FM441" s="87"/>
      <c r="FN441" s="87"/>
      <c r="FO441" s="87"/>
      <c r="FP441" s="87"/>
      <c r="FQ441" s="87"/>
      <c r="FR441" s="87"/>
      <c r="FS441" s="87"/>
      <c r="FT441" s="87"/>
      <c r="FU441" s="87"/>
      <c r="FV441" s="87"/>
      <c r="FW441" s="87"/>
      <c r="FX441" s="87"/>
      <c r="FY441" s="87"/>
      <c r="FZ441" s="87"/>
      <c r="GA441" s="87"/>
      <c r="GB441" s="87"/>
      <c r="GC441" s="87"/>
      <c r="GD441" s="87"/>
      <c r="GE441" s="87"/>
      <c r="GF441" s="87"/>
      <c r="GG441" s="87"/>
      <c r="GH441" s="87"/>
      <c r="GI441" s="87"/>
      <c r="GJ441" s="87"/>
      <c r="GK441" s="87"/>
      <c r="GL441" s="87"/>
      <c r="GM441" s="87"/>
      <c r="GN441" s="87"/>
      <c r="GO441" s="87"/>
      <c r="GP441" s="87"/>
      <c r="GQ441" s="87"/>
      <c r="GR441" s="87"/>
      <c r="GS441" s="87"/>
      <c r="GT441" s="87"/>
      <c r="GU441" s="87"/>
      <c r="GV441" s="87"/>
      <c r="GW441" s="87"/>
      <c r="GX441" s="87"/>
      <c r="GY441" s="87"/>
      <c r="GZ441" s="87"/>
      <c r="HA441" s="87"/>
    </row>
    <row r="442" spans="1:209" s="125" customFormat="1">
      <c r="A442" s="121"/>
      <c r="B442" s="67"/>
      <c r="C442" s="121"/>
      <c r="D442" s="121"/>
      <c r="E442" s="121"/>
      <c r="F442" s="121"/>
      <c r="G442" s="121"/>
      <c r="H442" s="121"/>
      <c r="I442" s="121"/>
      <c r="J442" s="121"/>
      <c r="K442" s="123"/>
      <c r="L442" s="123"/>
      <c r="M442" s="121"/>
      <c r="N442" s="121"/>
      <c r="O442" s="121"/>
      <c r="P442" s="121"/>
      <c r="Q442" s="121"/>
      <c r="R442" s="121"/>
      <c r="S442" s="123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87"/>
      <c r="EH442" s="87"/>
      <c r="EI442" s="87"/>
      <c r="EJ442" s="87"/>
      <c r="EK442" s="87"/>
      <c r="EL442" s="87"/>
      <c r="EM442" s="87"/>
      <c r="EN442" s="87"/>
      <c r="EO442" s="87"/>
      <c r="EP442" s="87"/>
      <c r="EQ442" s="87"/>
      <c r="ER442" s="87"/>
      <c r="ES442" s="87"/>
      <c r="ET442" s="87"/>
      <c r="EU442" s="87"/>
      <c r="EV442" s="87"/>
      <c r="EW442" s="87"/>
      <c r="EX442" s="87"/>
      <c r="EY442" s="87"/>
      <c r="EZ442" s="87"/>
      <c r="FA442" s="87"/>
      <c r="FB442" s="87"/>
      <c r="FC442" s="87"/>
      <c r="FD442" s="87"/>
      <c r="FE442" s="87"/>
      <c r="FF442" s="87"/>
      <c r="FG442" s="87"/>
      <c r="FH442" s="87"/>
      <c r="FI442" s="87"/>
      <c r="FJ442" s="87"/>
      <c r="FK442" s="87"/>
      <c r="FL442" s="87"/>
      <c r="FM442" s="87"/>
      <c r="FN442" s="87"/>
      <c r="FO442" s="87"/>
      <c r="FP442" s="87"/>
      <c r="FQ442" s="87"/>
      <c r="FR442" s="87"/>
      <c r="FS442" s="87"/>
      <c r="FT442" s="87"/>
      <c r="FU442" s="87"/>
      <c r="FV442" s="87"/>
      <c r="FW442" s="87"/>
      <c r="FX442" s="87"/>
      <c r="FY442" s="87"/>
      <c r="FZ442" s="87"/>
      <c r="GA442" s="87"/>
      <c r="GB442" s="87"/>
      <c r="GC442" s="87"/>
      <c r="GD442" s="87"/>
      <c r="GE442" s="87"/>
      <c r="GF442" s="87"/>
      <c r="GG442" s="87"/>
      <c r="GH442" s="87"/>
      <c r="GI442" s="87"/>
      <c r="GJ442" s="87"/>
      <c r="GK442" s="87"/>
      <c r="GL442" s="87"/>
      <c r="GM442" s="87"/>
      <c r="GN442" s="87"/>
      <c r="GO442" s="87"/>
      <c r="GP442" s="87"/>
      <c r="GQ442" s="87"/>
      <c r="GR442" s="87"/>
      <c r="GS442" s="87"/>
      <c r="GT442" s="87"/>
      <c r="GU442" s="87"/>
      <c r="GV442" s="87"/>
      <c r="GW442" s="87"/>
      <c r="GX442" s="87"/>
      <c r="GY442" s="87"/>
      <c r="GZ442" s="87"/>
      <c r="HA442" s="87"/>
    </row>
    <row r="443" spans="1:209" s="125" customFormat="1">
      <c r="A443" s="121"/>
      <c r="B443" s="67"/>
      <c r="C443" s="121"/>
      <c r="D443" s="121"/>
      <c r="E443" s="121"/>
      <c r="F443" s="121"/>
      <c r="G443" s="121"/>
      <c r="H443" s="121"/>
      <c r="I443" s="121"/>
      <c r="J443" s="121"/>
      <c r="K443" s="123"/>
      <c r="L443" s="123"/>
      <c r="M443" s="121"/>
      <c r="N443" s="121"/>
      <c r="O443" s="121"/>
      <c r="P443" s="121"/>
      <c r="Q443" s="121"/>
      <c r="R443" s="121"/>
      <c r="S443" s="123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87"/>
      <c r="EH443" s="87"/>
      <c r="EI443" s="87"/>
      <c r="EJ443" s="87"/>
      <c r="EK443" s="87"/>
      <c r="EL443" s="87"/>
      <c r="EM443" s="87"/>
      <c r="EN443" s="87"/>
      <c r="EO443" s="87"/>
      <c r="EP443" s="87"/>
      <c r="EQ443" s="87"/>
      <c r="ER443" s="87"/>
      <c r="ES443" s="87"/>
      <c r="ET443" s="87"/>
      <c r="EU443" s="87"/>
      <c r="EV443" s="87"/>
      <c r="EW443" s="87"/>
      <c r="EX443" s="87"/>
      <c r="EY443" s="87"/>
      <c r="EZ443" s="87"/>
      <c r="FA443" s="87"/>
      <c r="FB443" s="87"/>
      <c r="FC443" s="87"/>
      <c r="FD443" s="87"/>
      <c r="FE443" s="87"/>
      <c r="FF443" s="87"/>
      <c r="FG443" s="87"/>
      <c r="FH443" s="87"/>
      <c r="FI443" s="87"/>
      <c r="FJ443" s="87"/>
      <c r="FK443" s="87"/>
      <c r="FL443" s="87"/>
      <c r="FM443" s="87"/>
      <c r="FN443" s="87"/>
      <c r="FO443" s="87"/>
      <c r="FP443" s="87"/>
      <c r="FQ443" s="87"/>
      <c r="FR443" s="87"/>
      <c r="FS443" s="87"/>
      <c r="FT443" s="87"/>
      <c r="FU443" s="87"/>
      <c r="FV443" s="87"/>
      <c r="FW443" s="87"/>
      <c r="FX443" s="87"/>
      <c r="FY443" s="87"/>
      <c r="FZ443" s="87"/>
      <c r="GA443" s="87"/>
      <c r="GB443" s="87"/>
      <c r="GC443" s="87"/>
      <c r="GD443" s="87"/>
      <c r="GE443" s="87"/>
      <c r="GF443" s="87"/>
      <c r="GG443" s="87"/>
      <c r="GH443" s="87"/>
      <c r="GI443" s="87"/>
      <c r="GJ443" s="87"/>
      <c r="GK443" s="87"/>
      <c r="GL443" s="87"/>
      <c r="GM443" s="87"/>
      <c r="GN443" s="87"/>
      <c r="GO443" s="87"/>
      <c r="GP443" s="87"/>
      <c r="GQ443" s="87"/>
      <c r="GR443" s="87"/>
      <c r="GS443" s="87"/>
      <c r="GT443" s="87"/>
      <c r="GU443" s="87"/>
      <c r="GV443" s="87"/>
      <c r="GW443" s="87"/>
      <c r="GX443" s="87"/>
      <c r="GY443" s="87"/>
      <c r="GZ443" s="87"/>
      <c r="HA443" s="87"/>
    </row>
    <row r="444" spans="1:209" s="125" customFormat="1">
      <c r="A444" s="121"/>
      <c r="B444" s="67"/>
      <c r="C444" s="121"/>
      <c r="D444" s="121"/>
      <c r="E444" s="121"/>
      <c r="F444" s="121"/>
      <c r="G444" s="121"/>
      <c r="H444" s="121"/>
      <c r="I444" s="121"/>
      <c r="J444" s="121"/>
      <c r="K444" s="123"/>
      <c r="L444" s="123"/>
      <c r="M444" s="121"/>
      <c r="N444" s="121"/>
      <c r="O444" s="121"/>
      <c r="P444" s="121"/>
      <c r="Q444" s="121"/>
      <c r="R444" s="121"/>
      <c r="S444" s="123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87"/>
      <c r="EH444" s="87"/>
      <c r="EI444" s="87"/>
      <c r="EJ444" s="87"/>
      <c r="EK444" s="87"/>
      <c r="EL444" s="87"/>
      <c r="EM444" s="87"/>
      <c r="EN444" s="87"/>
      <c r="EO444" s="87"/>
      <c r="EP444" s="87"/>
      <c r="EQ444" s="87"/>
      <c r="ER444" s="87"/>
      <c r="ES444" s="87"/>
      <c r="ET444" s="87"/>
      <c r="EU444" s="87"/>
      <c r="EV444" s="87"/>
      <c r="EW444" s="87"/>
      <c r="EX444" s="87"/>
      <c r="EY444" s="87"/>
      <c r="EZ444" s="87"/>
      <c r="FA444" s="87"/>
      <c r="FB444" s="87"/>
      <c r="FC444" s="87"/>
      <c r="FD444" s="87"/>
      <c r="FE444" s="87"/>
      <c r="FF444" s="87"/>
      <c r="FG444" s="87"/>
      <c r="FH444" s="87"/>
      <c r="FI444" s="87"/>
      <c r="FJ444" s="87"/>
      <c r="FK444" s="87"/>
      <c r="FL444" s="87"/>
      <c r="FM444" s="87"/>
      <c r="FN444" s="87"/>
      <c r="FO444" s="87"/>
      <c r="FP444" s="87"/>
      <c r="FQ444" s="87"/>
      <c r="FR444" s="87"/>
      <c r="FS444" s="87"/>
      <c r="FT444" s="87"/>
      <c r="FU444" s="87"/>
      <c r="FV444" s="87"/>
      <c r="FW444" s="87"/>
      <c r="FX444" s="87"/>
      <c r="FY444" s="87"/>
      <c r="FZ444" s="87"/>
      <c r="GA444" s="87"/>
      <c r="GB444" s="87"/>
      <c r="GC444" s="87"/>
      <c r="GD444" s="87"/>
      <c r="GE444" s="87"/>
      <c r="GF444" s="87"/>
      <c r="GG444" s="87"/>
      <c r="GH444" s="87"/>
      <c r="GI444" s="87"/>
      <c r="GJ444" s="87"/>
      <c r="GK444" s="87"/>
      <c r="GL444" s="87"/>
      <c r="GM444" s="87"/>
      <c r="GN444" s="87"/>
      <c r="GO444" s="87"/>
      <c r="GP444" s="87"/>
      <c r="GQ444" s="87"/>
      <c r="GR444" s="87"/>
      <c r="GS444" s="87"/>
      <c r="GT444" s="87"/>
      <c r="GU444" s="87"/>
      <c r="GV444" s="87"/>
      <c r="GW444" s="87"/>
      <c r="GX444" s="87"/>
      <c r="GY444" s="87"/>
      <c r="GZ444" s="87"/>
      <c r="HA444" s="87"/>
    </row>
    <row r="445" spans="1:209" s="125" customFormat="1">
      <c r="A445" s="121"/>
      <c r="B445" s="67"/>
      <c r="C445" s="121"/>
      <c r="D445" s="121"/>
      <c r="E445" s="121"/>
      <c r="F445" s="121"/>
      <c r="G445" s="121"/>
      <c r="H445" s="121"/>
      <c r="I445" s="121"/>
      <c r="J445" s="121"/>
      <c r="K445" s="123"/>
      <c r="L445" s="123"/>
      <c r="M445" s="121"/>
      <c r="N445" s="121"/>
      <c r="O445" s="121"/>
      <c r="P445" s="121"/>
      <c r="Q445" s="121"/>
      <c r="R445" s="121"/>
      <c r="S445" s="123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87"/>
      <c r="EH445" s="87"/>
      <c r="EI445" s="87"/>
      <c r="EJ445" s="87"/>
      <c r="EK445" s="87"/>
      <c r="EL445" s="87"/>
      <c r="EM445" s="87"/>
      <c r="EN445" s="87"/>
      <c r="EO445" s="87"/>
      <c r="EP445" s="87"/>
      <c r="EQ445" s="87"/>
      <c r="ER445" s="87"/>
      <c r="ES445" s="87"/>
      <c r="ET445" s="87"/>
      <c r="EU445" s="87"/>
      <c r="EV445" s="87"/>
      <c r="EW445" s="87"/>
      <c r="EX445" s="87"/>
      <c r="EY445" s="87"/>
      <c r="EZ445" s="87"/>
      <c r="FA445" s="87"/>
      <c r="FB445" s="87"/>
      <c r="FC445" s="87"/>
      <c r="FD445" s="87"/>
      <c r="FE445" s="87"/>
      <c r="FF445" s="87"/>
      <c r="FG445" s="87"/>
      <c r="FH445" s="87"/>
      <c r="FI445" s="87"/>
      <c r="FJ445" s="87"/>
      <c r="FK445" s="87"/>
      <c r="FL445" s="87"/>
      <c r="FM445" s="87"/>
      <c r="FN445" s="87"/>
      <c r="FO445" s="87"/>
      <c r="FP445" s="87"/>
      <c r="FQ445" s="87"/>
      <c r="FR445" s="87"/>
      <c r="FS445" s="87"/>
      <c r="FT445" s="87"/>
      <c r="FU445" s="87"/>
      <c r="FV445" s="87"/>
      <c r="FW445" s="87"/>
      <c r="FX445" s="87"/>
      <c r="FY445" s="87"/>
      <c r="FZ445" s="87"/>
      <c r="GA445" s="87"/>
      <c r="GB445" s="87"/>
      <c r="GC445" s="87"/>
      <c r="GD445" s="87"/>
      <c r="GE445" s="87"/>
      <c r="GF445" s="87"/>
      <c r="GG445" s="87"/>
      <c r="GH445" s="87"/>
      <c r="GI445" s="87"/>
      <c r="GJ445" s="87"/>
      <c r="GK445" s="87"/>
      <c r="GL445" s="87"/>
      <c r="GM445" s="87"/>
      <c r="GN445" s="87"/>
      <c r="GO445" s="87"/>
      <c r="GP445" s="87"/>
      <c r="GQ445" s="87"/>
      <c r="GR445" s="87"/>
      <c r="GS445" s="87"/>
      <c r="GT445" s="87"/>
      <c r="GU445" s="87"/>
      <c r="GV445" s="87"/>
      <c r="GW445" s="87"/>
      <c r="GX445" s="87"/>
      <c r="GY445" s="87"/>
      <c r="GZ445" s="87"/>
      <c r="HA445" s="87"/>
    </row>
    <row r="446" spans="1:209" s="125" customFormat="1">
      <c r="A446" s="121"/>
      <c r="B446" s="67"/>
      <c r="C446" s="121"/>
      <c r="D446" s="121"/>
      <c r="E446" s="121"/>
      <c r="F446" s="121"/>
      <c r="G446" s="121"/>
      <c r="H446" s="121"/>
      <c r="I446" s="121"/>
      <c r="J446" s="121"/>
      <c r="K446" s="123"/>
      <c r="L446" s="123"/>
      <c r="M446" s="121"/>
      <c r="N446" s="121"/>
      <c r="O446" s="121"/>
      <c r="P446" s="121"/>
      <c r="Q446" s="121"/>
      <c r="R446" s="121"/>
      <c r="S446" s="123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87"/>
      <c r="EH446" s="87"/>
      <c r="EI446" s="87"/>
      <c r="EJ446" s="87"/>
      <c r="EK446" s="87"/>
      <c r="EL446" s="87"/>
      <c r="EM446" s="87"/>
      <c r="EN446" s="87"/>
      <c r="EO446" s="87"/>
      <c r="EP446" s="87"/>
      <c r="EQ446" s="87"/>
      <c r="ER446" s="87"/>
      <c r="ES446" s="87"/>
      <c r="ET446" s="87"/>
      <c r="EU446" s="87"/>
      <c r="EV446" s="87"/>
      <c r="EW446" s="87"/>
      <c r="EX446" s="87"/>
      <c r="EY446" s="87"/>
      <c r="EZ446" s="87"/>
      <c r="FA446" s="87"/>
      <c r="FB446" s="87"/>
      <c r="FC446" s="87"/>
      <c r="FD446" s="87"/>
      <c r="FE446" s="87"/>
      <c r="FF446" s="87"/>
      <c r="FG446" s="87"/>
      <c r="FH446" s="87"/>
      <c r="FI446" s="87"/>
      <c r="FJ446" s="87"/>
      <c r="FK446" s="87"/>
      <c r="FL446" s="87"/>
      <c r="FM446" s="87"/>
      <c r="FN446" s="87"/>
      <c r="FO446" s="87"/>
      <c r="FP446" s="87"/>
      <c r="FQ446" s="87"/>
      <c r="FR446" s="87"/>
      <c r="FS446" s="87"/>
      <c r="FT446" s="87"/>
      <c r="FU446" s="87"/>
      <c r="FV446" s="87"/>
      <c r="FW446" s="87"/>
      <c r="FX446" s="87"/>
      <c r="FY446" s="87"/>
      <c r="FZ446" s="87"/>
      <c r="GA446" s="87"/>
      <c r="GB446" s="87"/>
      <c r="GC446" s="87"/>
      <c r="GD446" s="87"/>
      <c r="GE446" s="87"/>
      <c r="GF446" s="87"/>
      <c r="GG446" s="87"/>
      <c r="GH446" s="87"/>
      <c r="GI446" s="87"/>
      <c r="GJ446" s="87"/>
      <c r="GK446" s="87"/>
      <c r="GL446" s="87"/>
      <c r="GM446" s="87"/>
      <c r="GN446" s="87"/>
      <c r="GO446" s="87"/>
      <c r="GP446" s="87"/>
      <c r="GQ446" s="87"/>
      <c r="GR446" s="87"/>
      <c r="GS446" s="87"/>
      <c r="GT446" s="87"/>
      <c r="GU446" s="87"/>
      <c r="GV446" s="87"/>
      <c r="GW446" s="87"/>
      <c r="GX446" s="87"/>
      <c r="GY446" s="87"/>
      <c r="GZ446" s="87"/>
      <c r="HA446" s="87"/>
    </row>
    <row r="447" spans="1:209" s="125" customFormat="1">
      <c r="A447" s="121"/>
      <c r="B447" s="67"/>
      <c r="C447" s="121"/>
      <c r="D447" s="121"/>
      <c r="E447" s="121"/>
      <c r="F447" s="121"/>
      <c r="G447" s="121"/>
      <c r="H447" s="121"/>
      <c r="I447" s="121"/>
      <c r="J447" s="121"/>
      <c r="K447" s="123"/>
      <c r="L447" s="123"/>
      <c r="M447" s="121"/>
      <c r="N447" s="121"/>
      <c r="O447" s="121"/>
      <c r="P447" s="121"/>
      <c r="Q447" s="121"/>
      <c r="R447" s="121"/>
      <c r="S447" s="123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87"/>
      <c r="EH447" s="87"/>
      <c r="EI447" s="87"/>
      <c r="EJ447" s="87"/>
      <c r="EK447" s="87"/>
      <c r="EL447" s="87"/>
      <c r="EM447" s="87"/>
      <c r="EN447" s="87"/>
      <c r="EO447" s="87"/>
      <c r="EP447" s="87"/>
      <c r="EQ447" s="87"/>
      <c r="ER447" s="87"/>
      <c r="ES447" s="87"/>
      <c r="ET447" s="87"/>
      <c r="EU447" s="87"/>
      <c r="EV447" s="87"/>
      <c r="EW447" s="87"/>
      <c r="EX447" s="87"/>
      <c r="EY447" s="87"/>
      <c r="EZ447" s="87"/>
      <c r="FA447" s="87"/>
      <c r="FB447" s="87"/>
      <c r="FC447" s="87"/>
      <c r="FD447" s="87"/>
      <c r="FE447" s="87"/>
      <c r="FF447" s="87"/>
      <c r="FG447" s="87"/>
      <c r="FH447" s="87"/>
      <c r="FI447" s="87"/>
      <c r="FJ447" s="87"/>
      <c r="FK447" s="87"/>
      <c r="FL447" s="87"/>
      <c r="FM447" s="87"/>
      <c r="FN447" s="87"/>
      <c r="FO447" s="87"/>
      <c r="FP447" s="87"/>
      <c r="FQ447" s="87"/>
      <c r="FR447" s="87"/>
      <c r="FS447" s="87"/>
      <c r="FT447" s="87"/>
      <c r="FU447" s="87"/>
      <c r="FV447" s="87"/>
      <c r="FW447" s="87"/>
      <c r="FX447" s="87"/>
      <c r="FY447" s="87"/>
      <c r="FZ447" s="87"/>
      <c r="GA447" s="87"/>
      <c r="GB447" s="87"/>
      <c r="GC447" s="87"/>
      <c r="GD447" s="87"/>
      <c r="GE447" s="87"/>
      <c r="GF447" s="87"/>
      <c r="GG447" s="87"/>
      <c r="GH447" s="87"/>
      <c r="GI447" s="87"/>
      <c r="GJ447" s="87"/>
      <c r="GK447" s="87"/>
      <c r="GL447" s="87"/>
      <c r="GM447" s="87"/>
      <c r="GN447" s="87"/>
      <c r="GO447" s="87"/>
      <c r="GP447" s="87"/>
      <c r="GQ447" s="87"/>
      <c r="GR447" s="87"/>
      <c r="GS447" s="87"/>
      <c r="GT447" s="87"/>
      <c r="GU447" s="87"/>
      <c r="GV447" s="87"/>
      <c r="GW447" s="87"/>
      <c r="GX447" s="87"/>
      <c r="GY447" s="87"/>
      <c r="GZ447" s="87"/>
      <c r="HA447" s="87"/>
    </row>
    <row r="448" spans="1:209" s="125" customFormat="1">
      <c r="A448" s="121"/>
      <c r="B448" s="67"/>
      <c r="C448" s="121"/>
      <c r="D448" s="121"/>
      <c r="E448" s="121"/>
      <c r="F448" s="121"/>
      <c r="G448" s="121"/>
      <c r="H448" s="121"/>
      <c r="I448" s="121"/>
      <c r="J448" s="121"/>
      <c r="K448" s="123"/>
      <c r="L448" s="123"/>
      <c r="M448" s="121"/>
      <c r="N448" s="121"/>
      <c r="O448" s="121"/>
      <c r="P448" s="121"/>
      <c r="Q448" s="121"/>
      <c r="R448" s="121"/>
      <c r="S448" s="123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  <c r="DK448" s="87"/>
      <c r="DL448" s="87"/>
      <c r="DM448" s="87"/>
      <c r="DN448" s="87"/>
      <c r="DO448" s="87"/>
      <c r="DP448" s="87"/>
      <c r="DQ448" s="87"/>
      <c r="DR448" s="87"/>
      <c r="DS448" s="87"/>
      <c r="DT448" s="87"/>
      <c r="DU448" s="87"/>
      <c r="DV448" s="87"/>
      <c r="DW448" s="87"/>
      <c r="DX448" s="87"/>
      <c r="DY448" s="87"/>
      <c r="DZ448" s="87"/>
      <c r="EA448" s="87"/>
      <c r="EB448" s="87"/>
      <c r="EC448" s="87"/>
      <c r="ED448" s="87"/>
      <c r="EE448" s="87"/>
      <c r="EF448" s="87"/>
      <c r="EG448" s="87"/>
      <c r="EH448" s="87"/>
      <c r="EI448" s="87"/>
      <c r="EJ448" s="87"/>
      <c r="EK448" s="87"/>
      <c r="EL448" s="87"/>
      <c r="EM448" s="87"/>
      <c r="EN448" s="87"/>
      <c r="EO448" s="87"/>
      <c r="EP448" s="87"/>
      <c r="EQ448" s="87"/>
      <c r="ER448" s="87"/>
      <c r="ES448" s="87"/>
      <c r="ET448" s="87"/>
      <c r="EU448" s="87"/>
      <c r="EV448" s="87"/>
      <c r="EW448" s="87"/>
      <c r="EX448" s="87"/>
      <c r="EY448" s="87"/>
      <c r="EZ448" s="87"/>
      <c r="FA448" s="87"/>
      <c r="FB448" s="87"/>
      <c r="FC448" s="87"/>
      <c r="FD448" s="87"/>
      <c r="FE448" s="87"/>
      <c r="FF448" s="87"/>
      <c r="FG448" s="87"/>
      <c r="FH448" s="87"/>
      <c r="FI448" s="87"/>
      <c r="FJ448" s="87"/>
      <c r="FK448" s="87"/>
      <c r="FL448" s="87"/>
      <c r="FM448" s="87"/>
      <c r="FN448" s="87"/>
      <c r="FO448" s="87"/>
      <c r="FP448" s="87"/>
      <c r="FQ448" s="87"/>
      <c r="FR448" s="87"/>
      <c r="FS448" s="87"/>
      <c r="FT448" s="87"/>
      <c r="FU448" s="87"/>
      <c r="FV448" s="87"/>
      <c r="FW448" s="87"/>
      <c r="FX448" s="87"/>
      <c r="FY448" s="87"/>
      <c r="FZ448" s="87"/>
      <c r="GA448" s="87"/>
      <c r="GB448" s="87"/>
      <c r="GC448" s="87"/>
      <c r="GD448" s="87"/>
      <c r="GE448" s="87"/>
      <c r="GF448" s="87"/>
      <c r="GG448" s="87"/>
      <c r="GH448" s="87"/>
      <c r="GI448" s="87"/>
      <c r="GJ448" s="87"/>
      <c r="GK448" s="87"/>
      <c r="GL448" s="87"/>
      <c r="GM448" s="87"/>
      <c r="GN448" s="87"/>
      <c r="GO448" s="87"/>
      <c r="GP448" s="87"/>
      <c r="GQ448" s="87"/>
      <c r="GR448" s="87"/>
      <c r="GS448" s="87"/>
      <c r="GT448" s="87"/>
      <c r="GU448" s="87"/>
      <c r="GV448" s="87"/>
      <c r="GW448" s="87"/>
      <c r="GX448" s="87"/>
      <c r="GY448" s="87"/>
      <c r="GZ448" s="87"/>
      <c r="HA448" s="87"/>
    </row>
    <row r="449" spans="1:209" s="125" customFormat="1">
      <c r="A449" s="121"/>
      <c r="B449" s="67"/>
      <c r="C449" s="121"/>
      <c r="D449" s="121"/>
      <c r="E449" s="121"/>
      <c r="F449" s="121"/>
      <c r="G449" s="121"/>
      <c r="H449" s="121"/>
      <c r="I449" s="121"/>
      <c r="J449" s="121"/>
      <c r="K449" s="123"/>
      <c r="L449" s="123"/>
      <c r="M449" s="121"/>
      <c r="N449" s="121"/>
      <c r="O449" s="121"/>
      <c r="P449" s="121"/>
      <c r="Q449" s="121"/>
      <c r="R449" s="121"/>
      <c r="S449" s="123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  <c r="DK449" s="87"/>
      <c r="DL449" s="87"/>
      <c r="DM449" s="87"/>
      <c r="DN449" s="87"/>
      <c r="DO449" s="87"/>
      <c r="DP449" s="87"/>
      <c r="DQ449" s="87"/>
      <c r="DR449" s="87"/>
      <c r="DS449" s="87"/>
      <c r="DT449" s="87"/>
      <c r="DU449" s="87"/>
      <c r="DV449" s="87"/>
      <c r="DW449" s="87"/>
      <c r="DX449" s="87"/>
      <c r="DY449" s="87"/>
      <c r="DZ449" s="87"/>
      <c r="EA449" s="87"/>
      <c r="EB449" s="87"/>
      <c r="EC449" s="87"/>
      <c r="ED449" s="87"/>
      <c r="EE449" s="87"/>
      <c r="EF449" s="87"/>
      <c r="EG449" s="87"/>
      <c r="EH449" s="87"/>
      <c r="EI449" s="87"/>
      <c r="EJ449" s="87"/>
      <c r="EK449" s="87"/>
      <c r="EL449" s="87"/>
      <c r="EM449" s="87"/>
      <c r="EN449" s="87"/>
      <c r="EO449" s="87"/>
      <c r="EP449" s="87"/>
      <c r="EQ449" s="87"/>
      <c r="ER449" s="87"/>
      <c r="ES449" s="87"/>
      <c r="ET449" s="87"/>
      <c r="EU449" s="87"/>
      <c r="EV449" s="87"/>
      <c r="EW449" s="87"/>
      <c r="EX449" s="87"/>
      <c r="EY449" s="87"/>
      <c r="EZ449" s="87"/>
      <c r="FA449" s="87"/>
      <c r="FB449" s="87"/>
      <c r="FC449" s="87"/>
      <c r="FD449" s="87"/>
      <c r="FE449" s="87"/>
      <c r="FF449" s="87"/>
      <c r="FG449" s="87"/>
      <c r="FH449" s="87"/>
      <c r="FI449" s="87"/>
      <c r="FJ449" s="87"/>
      <c r="FK449" s="87"/>
      <c r="FL449" s="87"/>
      <c r="FM449" s="87"/>
      <c r="FN449" s="87"/>
      <c r="FO449" s="87"/>
      <c r="FP449" s="87"/>
      <c r="FQ449" s="87"/>
      <c r="FR449" s="87"/>
      <c r="FS449" s="87"/>
      <c r="FT449" s="87"/>
      <c r="FU449" s="87"/>
      <c r="FV449" s="87"/>
      <c r="FW449" s="87"/>
      <c r="FX449" s="87"/>
      <c r="FY449" s="87"/>
      <c r="FZ449" s="87"/>
      <c r="GA449" s="87"/>
      <c r="GB449" s="87"/>
      <c r="GC449" s="87"/>
      <c r="GD449" s="87"/>
      <c r="GE449" s="87"/>
      <c r="GF449" s="87"/>
      <c r="GG449" s="87"/>
      <c r="GH449" s="87"/>
      <c r="GI449" s="87"/>
      <c r="GJ449" s="87"/>
      <c r="GK449" s="87"/>
      <c r="GL449" s="87"/>
      <c r="GM449" s="87"/>
      <c r="GN449" s="87"/>
      <c r="GO449" s="87"/>
      <c r="GP449" s="87"/>
      <c r="GQ449" s="87"/>
      <c r="GR449" s="87"/>
      <c r="GS449" s="87"/>
      <c r="GT449" s="87"/>
      <c r="GU449" s="87"/>
      <c r="GV449" s="87"/>
      <c r="GW449" s="87"/>
      <c r="GX449" s="87"/>
      <c r="GY449" s="87"/>
      <c r="GZ449" s="87"/>
      <c r="HA449" s="87"/>
    </row>
    <row r="450" spans="1:209" s="125" customFormat="1">
      <c r="A450" s="121"/>
      <c r="B450" s="67"/>
      <c r="C450" s="121"/>
      <c r="D450" s="121"/>
      <c r="E450" s="121"/>
      <c r="F450" s="121"/>
      <c r="G450" s="121"/>
      <c r="H450" s="121"/>
      <c r="I450" s="121"/>
      <c r="J450" s="121"/>
      <c r="K450" s="123"/>
      <c r="L450" s="123"/>
      <c r="M450" s="121"/>
      <c r="N450" s="121"/>
      <c r="O450" s="121"/>
      <c r="P450" s="121"/>
      <c r="Q450" s="121"/>
      <c r="R450" s="121"/>
      <c r="S450" s="123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  <c r="DK450" s="87"/>
      <c r="DL450" s="87"/>
      <c r="DM450" s="87"/>
      <c r="DN450" s="87"/>
      <c r="DO450" s="87"/>
      <c r="DP450" s="87"/>
      <c r="DQ450" s="87"/>
      <c r="DR450" s="87"/>
      <c r="DS450" s="87"/>
      <c r="DT450" s="87"/>
      <c r="DU450" s="87"/>
      <c r="DV450" s="87"/>
      <c r="DW450" s="87"/>
      <c r="DX450" s="87"/>
      <c r="DY450" s="87"/>
      <c r="DZ450" s="87"/>
      <c r="EA450" s="87"/>
      <c r="EB450" s="87"/>
      <c r="EC450" s="87"/>
      <c r="ED450" s="87"/>
      <c r="EE450" s="87"/>
      <c r="EF450" s="87"/>
      <c r="EG450" s="87"/>
      <c r="EH450" s="87"/>
      <c r="EI450" s="87"/>
      <c r="EJ450" s="87"/>
      <c r="EK450" s="87"/>
      <c r="EL450" s="87"/>
      <c r="EM450" s="87"/>
      <c r="EN450" s="87"/>
      <c r="EO450" s="87"/>
      <c r="EP450" s="87"/>
      <c r="EQ450" s="87"/>
      <c r="ER450" s="87"/>
      <c r="ES450" s="87"/>
      <c r="ET450" s="87"/>
      <c r="EU450" s="87"/>
      <c r="EV450" s="87"/>
      <c r="EW450" s="87"/>
      <c r="EX450" s="87"/>
      <c r="EY450" s="87"/>
      <c r="EZ450" s="87"/>
      <c r="FA450" s="87"/>
      <c r="FB450" s="87"/>
      <c r="FC450" s="87"/>
      <c r="FD450" s="87"/>
      <c r="FE450" s="87"/>
      <c r="FF450" s="87"/>
      <c r="FG450" s="87"/>
      <c r="FH450" s="87"/>
      <c r="FI450" s="87"/>
      <c r="FJ450" s="87"/>
      <c r="FK450" s="87"/>
      <c r="FL450" s="87"/>
      <c r="FM450" s="87"/>
      <c r="FN450" s="87"/>
      <c r="FO450" s="87"/>
      <c r="FP450" s="87"/>
      <c r="FQ450" s="87"/>
      <c r="FR450" s="87"/>
      <c r="FS450" s="87"/>
      <c r="FT450" s="87"/>
      <c r="FU450" s="87"/>
      <c r="FV450" s="87"/>
      <c r="FW450" s="87"/>
      <c r="FX450" s="87"/>
      <c r="FY450" s="87"/>
      <c r="FZ450" s="87"/>
      <c r="GA450" s="87"/>
      <c r="GB450" s="87"/>
      <c r="GC450" s="87"/>
      <c r="GD450" s="87"/>
      <c r="GE450" s="87"/>
      <c r="GF450" s="87"/>
      <c r="GG450" s="87"/>
      <c r="GH450" s="87"/>
      <c r="GI450" s="87"/>
      <c r="GJ450" s="87"/>
      <c r="GK450" s="87"/>
      <c r="GL450" s="87"/>
      <c r="GM450" s="87"/>
      <c r="GN450" s="87"/>
      <c r="GO450" s="87"/>
      <c r="GP450" s="87"/>
      <c r="GQ450" s="87"/>
      <c r="GR450" s="87"/>
      <c r="GS450" s="87"/>
      <c r="GT450" s="87"/>
      <c r="GU450" s="87"/>
      <c r="GV450" s="87"/>
      <c r="GW450" s="87"/>
      <c r="GX450" s="87"/>
      <c r="GY450" s="87"/>
      <c r="GZ450" s="87"/>
      <c r="HA450" s="87"/>
    </row>
    <row r="451" spans="1:209" s="125" customFormat="1">
      <c r="A451" s="121"/>
      <c r="B451" s="67"/>
      <c r="C451" s="121"/>
      <c r="D451" s="121"/>
      <c r="E451" s="121"/>
      <c r="F451" s="121"/>
      <c r="G451" s="121"/>
      <c r="H451" s="121"/>
      <c r="I451" s="121"/>
      <c r="J451" s="121"/>
      <c r="K451" s="123"/>
      <c r="L451" s="123"/>
      <c r="M451" s="121"/>
      <c r="N451" s="121"/>
      <c r="O451" s="121"/>
      <c r="P451" s="121"/>
      <c r="Q451" s="121"/>
      <c r="R451" s="121"/>
      <c r="S451" s="123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  <c r="DK451" s="87"/>
      <c r="DL451" s="87"/>
      <c r="DM451" s="87"/>
      <c r="DN451" s="87"/>
      <c r="DO451" s="87"/>
      <c r="DP451" s="87"/>
      <c r="DQ451" s="87"/>
      <c r="DR451" s="87"/>
      <c r="DS451" s="87"/>
      <c r="DT451" s="87"/>
      <c r="DU451" s="87"/>
      <c r="DV451" s="87"/>
      <c r="DW451" s="87"/>
      <c r="DX451" s="87"/>
      <c r="DY451" s="87"/>
      <c r="DZ451" s="87"/>
      <c r="EA451" s="87"/>
      <c r="EB451" s="87"/>
      <c r="EC451" s="87"/>
      <c r="ED451" s="87"/>
      <c r="EE451" s="87"/>
      <c r="EF451" s="87"/>
      <c r="EG451" s="87"/>
      <c r="EH451" s="87"/>
      <c r="EI451" s="87"/>
      <c r="EJ451" s="87"/>
      <c r="EK451" s="87"/>
      <c r="EL451" s="87"/>
      <c r="EM451" s="87"/>
      <c r="EN451" s="87"/>
      <c r="EO451" s="87"/>
      <c r="EP451" s="87"/>
      <c r="EQ451" s="87"/>
      <c r="ER451" s="87"/>
      <c r="ES451" s="87"/>
      <c r="ET451" s="87"/>
      <c r="EU451" s="87"/>
      <c r="EV451" s="87"/>
      <c r="EW451" s="87"/>
      <c r="EX451" s="87"/>
      <c r="EY451" s="87"/>
      <c r="EZ451" s="87"/>
      <c r="FA451" s="87"/>
      <c r="FB451" s="87"/>
      <c r="FC451" s="87"/>
      <c r="FD451" s="87"/>
      <c r="FE451" s="87"/>
      <c r="FF451" s="87"/>
      <c r="FG451" s="87"/>
      <c r="FH451" s="87"/>
      <c r="FI451" s="87"/>
      <c r="FJ451" s="87"/>
      <c r="FK451" s="87"/>
      <c r="FL451" s="87"/>
      <c r="FM451" s="87"/>
      <c r="FN451" s="87"/>
      <c r="FO451" s="87"/>
      <c r="FP451" s="87"/>
      <c r="FQ451" s="87"/>
      <c r="FR451" s="87"/>
      <c r="FS451" s="87"/>
      <c r="FT451" s="87"/>
      <c r="FU451" s="87"/>
      <c r="FV451" s="87"/>
      <c r="FW451" s="87"/>
      <c r="FX451" s="87"/>
      <c r="FY451" s="87"/>
      <c r="FZ451" s="87"/>
      <c r="GA451" s="87"/>
      <c r="GB451" s="87"/>
      <c r="GC451" s="87"/>
      <c r="GD451" s="87"/>
      <c r="GE451" s="87"/>
      <c r="GF451" s="87"/>
      <c r="GG451" s="87"/>
      <c r="GH451" s="87"/>
      <c r="GI451" s="87"/>
      <c r="GJ451" s="87"/>
      <c r="GK451" s="87"/>
      <c r="GL451" s="87"/>
      <c r="GM451" s="87"/>
      <c r="GN451" s="87"/>
      <c r="GO451" s="87"/>
      <c r="GP451" s="87"/>
      <c r="GQ451" s="87"/>
      <c r="GR451" s="87"/>
      <c r="GS451" s="87"/>
      <c r="GT451" s="87"/>
      <c r="GU451" s="87"/>
      <c r="GV451" s="87"/>
      <c r="GW451" s="87"/>
      <c r="GX451" s="87"/>
      <c r="GY451" s="87"/>
      <c r="GZ451" s="87"/>
      <c r="HA451" s="87"/>
    </row>
    <row r="452" spans="1:209" s="125" customFormat="1">
      <c r="A452" s="121"/>
      <c r="B452" s="67"/>
      <c r="C452" s="121"/>
      <c r="D452" s="121"/>
      <c r="E452" s="121"/>
      <c r="F452" s="121"/>
      <c r="G452" s="121"/>
      <c r="H452" s="121"/>
      <c r="I452" s="121"/>
      <c r="J452" s="121"/>
      <c r="K452" s="123"/>
      <c r="L452" s="123"/>
      <c r="M452" s="121"/>
      <c r="N452" s="121"/>
      <c r="O452" s="121"/>
      <c r="P452" s="121"/>
      <c r="Q452" s="121"/>
      <c r="R452" s="121"/>
      <c r="S452" s="123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  <c r="DK452" s="87"/>
      <c r="DL452" s="87"/>
      <c r="DM452" s="87"/>
      <c r="DN452" s="87"/>
      <c r="DO452" s="87"/>
      <c r="DP452" s="87"/>
      <c r="DQ452" s="87"/>
      <c r="DR452" s="87"/>
      <c r="DS452" s="87"/>
      <c r="DT452" s="87"/>
      <c r="DU452" s="87"/>
      <c r="DV452" s="87"/>
      <c r="DW452" s="87"/>
      <c r="DX452" s="87"/>
      <c r="DY452" s="87"/>
      <c r="DZ452" s="87"/>
      <c r="EA452" s="87"/>
      <c r="EB452" s="87"/>
      <c r="EC452" s="87"/>
      <c r="ED452" s="87"/>
      <c r="EE452" s="87"/>
      <c r="EF452" s="87"/>
      <c r="EG452" s="87"/>
      <c r="EH452" s="87"/>
      <c r="EI452" s="87"/>
      <c r="EJ452" s="87"/>
      <c r="EK452" s="87"/>
      <c r="EL452" s="87"/>
      <c r="EM452" s="87"/>
      <c r="EN452" s="87"/>
      <c r="EO452" s="87"/>
      <c r="EP452" s="87"/>
      <c r="EQ452" s="87"/>
      <c r="ER452" s="87"/>
      <c r="ES452" s="87"/>
      <c r="ET452" s="87"/>
      <c r="EU452" s="87"/>
      <c r="EV452" s="87"/>
      <c r="EW452" s="87"/>
      <c r="EX452" s="87"/>
      <c r="EY452" s="87"/>
      <c r="EZ452" s="87"/>
      <c r="FA452" s="87"/>
      <c r="FB452" s="87"/>
      <c r="FC452" s="87"/>
      <c r="FD452" s="87"/>
      <c r="FE452" s="87"/>
      <c r="FF452" s="87"/>
      <c r="FG452" s="87"/>
      <c r="FH452" s="87"/>
      <c r="FI452" s="87"/>
      <c r="FJ452" s="87"/>
      <c r="FK452" s="87"/>
      <c r="FL452" s="87"/>
      <c r="FM452" s="87"/>
      <c r="FN452" s="87"/>
      <c r="FO452" s="87"/>
      <c r="FP452" s="87"/>
      <c r="FQ452" s="87"/>
      <c r="FR452" s="87"/>
      <c r="FS452" s="87"/>
      <c r="FT452" s="87"/>
      <c r="FU452" s="87"/>
      <c r="FV452" s="87"/>
      <c r="FW452" s="87"/>
      <c r="FX452" s="87"/>
      <c r="FY452" s="87"/>
      <c r="FZ452" s="87"/>
      <c r="GA452" s="87"/>
      <c r="GB452" s="87"/>
      <c r="GC452" s="87"/>
      <c r="GD452" s="87"/>
      <c r="GE452" s="87"/>
      <c r="GF452" s="87"/>
      <c r="GG452" s="87"/>
      <c r="GH452" s="87"/>
      <c r="GI452" s="87"/>
      <c r="GJ452" s="87"/>
      <c r="GK452" s="87"/>
      <c r="GL452" s="87"/>
      <c r="GM452" s="87"/>
      <c r="GN452" s="87"/>
      <c r="GO452" s="87"/>
      <c r="GP452" s="87"/>
      <c r="GQ452" s="87"/>
      <c r="GR452" s="87"/>
      <c r="GS452" s="87"/>
      <c r="GT452" s="87"/>
      <c r="GU452" s="87"/>
      <c r="GV452" s="87"/>
      <c r="GW452" s="87"/>
      <c r="GX452" s="87"/>
      <c r="GY452" s="87"/>
      <c r="GZ452" s="87"/>
      <c r="HA452" s="87"/>
    </row>
    <row r="453" spans="1:209" s="125" customFormat="1">
      <c r="A453" s="121"/>
      <c r="B453" s="67"/>
      <c r="C453" s="121"/>
      <c r="D453" s="121"/>
      <c r="E453" s="121"/>
      <c r="F453" s="121"/>
      <c r="G453" s="121"/>
      <c r="H453" s="121"/>
      <c r="I453" s="121"/>
      <c r="J453" s="121"/>
      <c r="K453" s="123"/>
      <c r="L453" s="123"/>
      <c r="M453" s="121"/>
      <c r="N453" s="121"/>
      <c r="O453" s="121"/>
      <c r="P453" s="121"/>
      <c r="Q453" s="121"/>
      <c r="R453" s="121"/>
      <c r="S453" s="123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  <c r="DK453" s="87"/>
      <c r="DL453" s="87"/>
      <c r="DM453" s="87"/>
      <c r="DN453" s="87"/>
      <c r="DO453" s="87"/>
      <c r="DP453" s="87"/>
      <c r="DQ453" s="87"/>
      <c r="DR453" s="87"/>
      <c r="DS453" s="87"/>
      <c r="DT453" s="87"/>
      <c r="DU453" s="87"/>
      <c r="DV453" s="87"/>
      <c r="DW453" s="87"/>
      <c r="DX453" s="87"/>
      <c r="DY453" s="87"/>
      <c r="DZ453" s="87"/>
      <c r="EA453" s="87"/>
      <c r="EB453" s="87"/>
      <c r="EC453" s="87"/>
      <c r="ED453" s="87"/>
      <c r="EE453" s="87"/>
      <c r="EF453" s="87"/>
      <c r="EG453" s="87"/>
      <c r="EH453" s="87"/>
      <c r="EI453" s="87"/>
      <c r="EJ453" s="87"/>
      <c r="EK453" s="87"/>
      <c r="EL453" s="87"/>
      <c r="EM453" s="87"/>
      <c r="EN453" s="87"/>
      <c r="EO453" s="87"/>
      <c r="EP453" s="87"/>
      <c r="EQ453" s="87"/>
      <c r="ER453" s="87"/>
      <c r="ES453" s="87"/>
      <c r="ET453" s="87"/>
      <c r="EU453" s="87"/>
      <c r="EV453" s="87"/>
      <c r="EW453" s="87"/>
      <c r="EX453" s="87"/>
      <c r="EY453" s="87"/>
      <c r="EZ453" s="87"/>
      <c r="FA453" s="87"/>
      <c r="FB453" s="87"/>
      <c r="FC453" s="87"/>
      <c r="FD453" s="87"/>
      <c r="FE453" s="87"/>
      <c r="FF453" s="87"/>
      <c r="FG453" s="87"/>
      <c r="FH453" s="87"/>
      <c r="FI453" s="87"/>
      <c r="FJ453" s="87"/>
      <c r="FK453" s="87"/>
      <c r="FL453" s="87"/>
      <c r="FM453" s="87"/>
      <c r="FN453" s="87"/>
      <c r="FO453" s="87"/>
      <c r="FP453" s="87"/>
      <c r="FQ453" s="87"/>
      <c r="FR453" s="87"/>
      <c r="FS453" s="87"/>
      <c r="FT453" s="87"/>
      <c r="FU453" s="87"/>
      <c r="FV453" s="87"/>
      <c r="FW453" s="87"/>
      <c r="FX453" s="87"/>
      <c r="FY453" s="87"/>
      <c r="FZ453" s="87"/>
      <c r="GA453" s="87"/>
      <c r="GB453" s="87"/>
      <c r="GC453" s="87"/>
      <c r="GD453" s="87"/>
      <c r="GE453" s="87"/>
      <c r="GF453" s="87"/>
      <c r="GG453" s="87"/>
      <c r="GH453" s="87"/>
      <c r="GI453" s="87"/>
      <c r="GJ453" s="87"/>
      <c r="GK453" s="87"/>
      <c r="GL453" s="87"/>
      <c r="GM453" s="87"/>
      <c r="GN453" s="87"/>
      <c r="GO453" s="87"/>
      <c r="GP453" s="87"/>
      <c r="GQ453" s="87"/>
      <c r="GR453" s="87"/>
      <c r="GS453" s="87"/>
      <c r="GT453" s="87"/>
      <c r="GU453" s="87"/>
      <c r="GV453" s="87"/>
      <c r="GW453" s="87"/>
      <c r="GX453" s="87"/>
      <c r="GY453" s="87"/>
      <c r="GZ453" s="87"/>
      <c r="HA453" s="87"/>
    </row>
    <row r="454" spans="1:209" s="125" customFormat="1">
      <c r="A454" s="121"/>
      <c r="B454" s="67"/>
      <c r="C454" s="121"/>
      <c r="D454" s="121"/>
      <c r="E454" s="121"/>
      <c r="F454" s="121"/>
      <c r="G454" s="121"/>
      <c r="H454" s="121"/>
      <c r="I454" s="121"/>
      <c r="J454" s="121"/>
      <c r="K454" s="123"/>
      <c r="L454" s="123"/>
      <c r="M454" s="121"/>
      <c r="N454" s="121"/>
      <c r="O454" s="121"/>
      <c r="P454" s="121"/>
      <c r="Q454" s="121"/>
      <c r="R454" s="121"/>
      <c r="S454" s="123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  <c r="DK454" s="87"/>
      <c r="DL454" s="87"/>
      <c r="DM454" s="87"/>
      <c r="DN454" s="87"/>
      <c r="DO454" s="87"/>
      <c r="DP454" s="87"/>
      <c r="DQ454" s="87"/>
      <c r="DR454" s="87"/>
      <c r="DS454" s="87"/>
      <c r="DT454" s="87"/>
      <c r="DU454" s="87"/>
      <c r="DV454" s="87"/>
      <c r="DW454" s="87"/>
      <c r="DX454" s="87"/>
      <c r="DY454" s="87"/>
      <c r="DZ454" s="87"/>
      <c r="EA454" s="87"/>
      <c r="EB454" s="87"/>
      <c r="EC454" s="87"/>
      <c r="ED454" s="87"/>
      <c r="EE454" s="87"/>
      <c r="EF454" s="87"/>
      <c r="EG454" s="87"/>
      <c r="EH454" s="87"/>
      <c r="EI454" s="87"/>
      <c r="EJ454" s="87"/>
      <c r="EK454" s="87"/>
      <c r="EL454" s="87"/>
      <c r="EM454" s="87"/>
      <c r="EN454" s="87"/>
      <c r="EO454" s="87"/>
      <c r="EP454" s="87"/>
      <c r="EQ454" s="87"/>
      <c r="ER454" s="87"/>
      <c r="ES454" s="87"/>
      <c r="ET454" s="87"/>
      <c r="EU454" s="87"/>
      <c r="EV454" s="87"/>
      <c r="EW454" s="87"/>
      <c r="EX454" s="87"/>
      <c r="EY454" s="87"/>
      <c r="EZ454" s="87"/>
      <c r="FA454" s="87"/>
      <c r="FB454" s="87"/>
      <c r="FC454" s="87"/>
      <c r="FD454" s="87"/>
      <c r="FE454" s="87"/>
      <c r="FF454" s="87"/>
      <c r="FG454" s="87"/>
      <c r="FH454" s="87"/>
      <c r="FI454" s="87"/>
      <c r="FJ454" s="87"/>
      <c r="FK454" s="87"/>
      <c r="FL454" s="87"/>
      <c r="FM454" s="87"/>
      <c r="FN454" s="87"/>
      <c r="FO454" s="87"/>
      <c r="FP454" s="87"/>
      <c r="FQ454" s="87"/>
      <c r="FR454" s="87"/>
      <c r="FS454" s="87"/>
      <c r="FT454" s="87"/>
      <c r="FU454" s="87"/>
      <c r="FV454" s="87"/>
      <c r="FW454" s="87"/>
      <c r="FX454" s="87"/>
      <c r="FY454" s="87"/>
      <c r="FZ454" s="87"/>
      <c r="GA454" s="87"/>
      <c r="GB454" s="87"/>
      <c r="GC454" s="87"/>
      <c r="GD454" s="87"/>
      <c r="GE454" s="87"/>
      <c r="GF454" s="87"/>
      <c r="GG454" s="87"/>
      <c r="GH454" s="87"/>
      <c r="GI454" s="87"/>
      <c r="GJ454" s="87"/>
      <c r="GK454" s="87"/>
      <c r="GL454" s="87"/>
      <c r="GM454" s="87"/>
      <c r="GN454" s="87"/>
      <c r="GO454" s="87"/>
      <c r="GP454" s="87"/>
      <c r="GQ454" s="87"/>
      <c r="GR454" s="87"/>
      <c r="GS454" s="87"/>
      <c r="GT454" s="87"/>
      <c r="GU454" s="87"/>
      <c r="GV454" s="87"/>
      <c r="GW454" s="87"/>
      <c r="GX454" s="87"/>
      <c r="GY454" s="87"/>
      <c r="GZ454" s="87"/>
      <c r="HA454" s="87"/>
    </row>
    <row r="455" spans="1:209" s="127" customFormat="1">
      <c r="A455" s="121"/>
      <c r="B455" s="67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  <c r="EH455" s="126"/>
      <c r="EI455" s="126"/>
      <c r="EJ455" s="126"/>
      <c r="EK455" s="126"/>
      <c r="EL455" s="126"/>
      <c r="EM455" s="126"/>
      <c r="EN455" s="126"/>
      <c r="EO455" s="126"/>
      <c r="EP455" s="126"/>
      <c r="EQ455" s="126"/>
      <c r="ER455" s="126"/>
      <c r="ES455" s="126"/>
      <c r="ET455" s="126"/>
      <c r="EU455" s="126"/>
      <c r="EV455" s="126"/>
      <c r="EW455" s="126"/>
      <c r="EX455" s="126"/>
      <c r="EY455" s="126"/>
      <c r="EZ455" s="126"/>
      <c r="FA455" s="126"/>
      <c r="FB455" s="126"/>
      <c r="FC455" s="126"/>
      <c r="FD455" s="126"/>
      <c r="FE455" s="126"/>
      <c r="FF455" s="126"/>
      <c r="FG455" s="126"/>
      <c r="FH455" s="126"/>
      <c r="FI455" s="126"/>
      <c r="FJ455" s="126"/>
      <c r="FK455" s="126"/>
      <c r="FL455" s="126"/>
      <c r="FM455" s="126"/>
      <c r="FN455" s="126"/>
      <c r="FO455" s="126"/>
      <c r="FP455" s="126"/>
      <c r="FQ455" s="126"/>
      <c r="FR455" s="126"/>
      <c r="FS455" s="126"/>
      <c r="FT455" s="126"/>
      <c r="FU455" s="126"/>
      <c r="FV455" s="126"/>
      <c r="FW455" s="126"/>
      <c r="FX455" s="126"/>
      <c r="FY455" s="126"/>
      <c r="FZ455" s="126"/>
      <c r="GA455" s="126"/>
      <c r="GB455" s="126"/>
      <c r="GC455" s="126"/>
      <c r="GD455" s="126"/>
      <c r="GE455" s="126"/>
      <c r="GF455" s="126"/>
      <c r="GG455" s="126"/>
      <c r="GH455" s="126"/>
      <c r="GI455" s="126"/>
      <c r="GJ455" s="126"/>
      <c r="GK455" s="126"/>
      <c r="GL455" s="126"/>
      <c r="GM455" s="126"/>
      <c r="GN455" s="126"/>
      <c r="GO455" s="126"/>
      <c r="GP455" s="126"/>
      <c r="GQ455" s="126"/>
      <c r="GR455" s="126"/>
      <c r="GS455" s="126"/>
      <c r="GT455" s="126"/>
      <c r="GU455" s="126"/>
      <c r="GV455" s="126"/>
      <c r="GW455" s="126"/>
      <c r="GX455" s="126"/>
      <c r="GY455" s="126"/>
      <c r="GZ455" s="126"/>
      <c r="HA455" s="126"/>
    </row>
    <row r="456" spans="1:209" s="127" customFormat="1">
      <c r="A456" s="121"/>
      <c r="B456" s="67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  <c r="EH456" s="126"/>
      <c r="EI456" s="126"/>
      <c r="EJ456" s="126"/>
      <c r="EK456" s="126"/>
      <c r="EL456" s="126"/>
      <c r="EM456" s="126"/>
      <c r="EN456" s="126"/>
      <c r="EO456" s="126"/>
      <c r="EP456" s="126"/>
      <c r="EQ456" s="126"/>
      <c r="ER456" s="126"/>
      <c r="ES456" s="126"/>
      <c r="ET456" s="126"/>
      <c r="EU456" s="126"/>
      <c r="EV456" s="126"/>
      <c r="EW456" s="126"/>
      <c r="EX456" s="126"/>
      <c r="EY456" s="126"/>
      <c r="EZ456" s="126"/>
      <c r="FA456" s="126"/>
      <c r="FB456" s="126"/>
      <c r="FC456" s="126"/>
      <c r="FD456" s="126"/>
      <c r="FE456" s="126"/>
      <c r="FF456" s="126"/>
      <c r="FG456" s="126"/>
      <c r="FH456" s="126"/>
      <c r="FI456" s="126"/>
      <c r="FJ456" s="126"/>
      <c r="FK456" s="126"/>
      <c r="FL456" s="126"/>
      <c r="FM456" s="126"/>
      <c r="FN456" s="126"/>
      <c r="FO456" s="126"/>
      <c r="FP456" s="126"/>
      <c r="FQ456" s="126"/>
      <c r="FR456" s="126"/>
      <c r="FS456" s="126"/>
      <c r="FT456" s="126"/>
      <c r="FU456" s="126"/>
      <c r="FV456" s="126"/>
      <c r="FW456" s="126"/>
      <c r="FX456" s="126"/>
      <c r="FY456" s="126"/>
      <c r="FZ456" s="126"/>
      <c r="GA456" s="126"/>
      <c r="GB456" s="126"/>
      <c r="GC456" s="126"/>
      <c r="GD456" s="126"/>
      <c r="GE456" s="126"/>
      <c r="GF456" s="126"/>
      <c r="GG456" s="126"/>
      <c r="GH456" s="126"/>
      <c r="GI456" s="126"/>
      <c r="GJ456" s="126"/>
      <c r="GK456" s="126"/>
      <c r="GL456" s="126"/>
      <c r="GM456" s="126"/>
      <c r="GN456" s="126"/>
      <c r="GO456" s="126"/>
      <c r="GP456" s="126"/>
      <c r="GQ456" s="126"/>
      <c r="GR456" s="126"/>
      <c r="GS456" s="126"/>
      <c r="GT456" s="126"/>
      <c r="GU456" s="126"/>
      <c r="GV456" s="126"/>
      <c r="GW456" s="126"/>
      <c r="GX456" s="126"/>
      <c r="GY456" s="126"/>
      <c r="GZ456" s="126"/>
      <c r="HA456" s="126"/>
    </row>
    <row r="457" spans="1:209" s="127" customFormat="1">
      <c r="A457" s="121"/>
      <c r="B457" s="67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  <c r="EH457" s="126"/>
      <c r="EI457" s="126"/>
      <c r="EJ457" s="126"/>
      <c r="EK457" s="126"/>
      <c r="EL457" s="126"/>
      <c r="EM457" s="126"/>
      <c r="EN457" s="126"/>
      <c r="EO457" s="126"/>
      <c r="EP457" s="126"/>
      <c r="EQ457" s="126"/>
      <c r="ER457" s="126"/>
      <c r="ES457" s="126"/>
      <c r="ET457" s="126"/>
      <c r="EU457" s="126"/>
      <c r="EV457" s="126"/>
      <c r="EW457" s="126"/>
      <c r="EX457" s="126"/>
      <c r="EY457" s="126"/>
      <c r="EZ457" s="126"/>
      <c r="FA457" s="126"/>
      <c r="FB457" s="126"/>
      <c r="FC457" s="126"/>
      <c r="FD457" s="126"/>
      <c r="FE457" s="126"/>
      <c r="FF457" s="126"/>
      <c r="FG457" s="126"/>
      <c r="FH457" s="126"/>
      <c r="FI457" s="126"/>
      <c r="FJ457" s="126"/>
      <c r="FK457" s="126"/>
      <c r="FL457" s="126"/>
      <c r="FM457" s="126"/>
      <c r="FN457" s="126"/>
      <c r="FO457" s="126"/>
      <c r="FP457" s="126"/>
      <c r="FQ457" s="126"/>
      <c r="FR457" s="126"/>
      <c r="FS457" s="126"/>
      <c r="FT457" s="126"/>
      <c r="FU457" s="126"/>
      <c r="FV457" s="126"/>
      <c r="FW457" s="126"/>
      <c r="FX457" s="126"/>
      <c r="FY457" s="126"/>
      <c r="FZ457" s="126"/>
      <c r="GA457" s="126"/>
      <c r="GB457" s="126"/>
      <c r="GC457" s="126"/>
      <c r="GD457" s="126"/>
      <c r="GE457" s="126"/>
      <c r="GF457" s="126"/>
      <c r="GG457" s="126"/>
      <c r="GH457" s="126"/>
      <c r="GI457" s="126"/>
      <c r="GJ457" s="126"/>
      <c r="GK457" s="126"/>
      <c r="GL457" s="126"/>
      <c r="GM457" s="126"/>
      <c r="GN457" s="126"/>
      <c r="GO457" s="126"/>
      <c r="GP457" s="126"/>
      <c r="GQ457" s="126"/>
      <c r="GR457" s="126"/>
      <c r="GS457" s="126"/>
      <c r="GT457" s="126"/>
      <c r="GU457" s="126"/>
      <c r="GV457" s="126"/>
      <c r="GW457" s="126"/>
      <c r="GX457" s="126"/>
      <c r="GY457" s="126"/>
      <c r="GZ457" s="126"/>
      <c r="HA457" s="126"/>
    </row>
    <row r="458" spans="1:209" s="127" customFormat="1">
      <c r="A458" s="121"/>
      <c r="B458" s="67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  <c r="EH458" s="126"/>
      <c r="EI458" s="126"/>
      <c r="EJ458" s="126"/>
      <c r="EK458" s="126"/>
      <c r="EL458" s="126"/>
      <c r="EM458" s="126"/>
      <c r="EN458" s="126"/>
      <c r="EO458" s="126"/>
      <c r="EP458" s="126"/>
      <c r="EQ458" s="126"/>
      <c r="ER458" s="126"/>
      <c r="ES458" s="126"/>
      <c r="ET458" s="126"/>
      <c r="EU458" s="126"/>
      <c r="EV458" s="126"/>
      <c r="EW458" s="126"/>
      <c r="EX458" s="126"/>
      <c r="EY458" s="126"/>
      <c r="EZ458" s="126"/>
      <c r="FA458" s="126"/>
      <c r="FB458" s="126"/>
      <c r="FC458" s="126"/>
      <c r="FD458" s="126"/>
      <c r="FE458" s="126"/>
      <c r="FF458" s="126"/>
      <c r="FG458" s="126"/>
      <c r="FH458" s="126"/>
      <c r="FI458" s="126"/>
      <c r="FJ458" s="126"/>
      <c r="FK458" s="126"/>
      <c r="FL458" s="126"/>
      <c r="FM458" s="126"/>
      <c r="FN458" s="126"/>
      <c r="FO458" s="126"/>
      <c r="FP458" s="126"/>
      <c r="FQ458" s="126"/>
      <c r="FR458" s="126"/>
      <c r="FS458" s="126"/>
      <c r="FT458" s="126"/>
      <c r="FU458" s="126"/>
      <c r="FV458" s="126"/>
      <c r="FW458" s="126"/>
      <c r="FX458" s="126"/>
      <c r="FY458" s="126"/>
      <c r="FZ458" s="126"/>
      <c r="GA458" s="126"/>
      <c r="GB458" s="126"/>
      <c r="GC458" s="126"/>
      <c r="GD458" s="126"/>
      <c r="GE458" s="126"/>
      <c r="GF458" s="126"/>
      <c r="GG458" s="126"/>
      <c r="GH458" s="126"/>
      <c r="GI458" s="126"/>
      <c r="GJ458" s="126"/>
      <c r="GK458" s="126"/>
      <c r="GL458" s="126"/>
      <c r="GM458" s="126"/>
      <c r="GN458" s="126"/>
      <c r="GO458" s="126"/>
      <c r="GP458" s="126"/>
      <c r="GQ458" s="126"/>
      <c r="GR458" s="126"/>
      <c r="GS458" s="126"/>
      <c r="GT458" s="126"/>
      <c r="GU458" s="126"/>
      <c r="GV458" s="126"/>
      <c r="GW458" s="126"/>
      <c r="GX458" s="126"/>
      <c r="GY458" s="126"/>
      <c r="GZ458" s="126"/>
      <c r="HA458" s="126"/>
    </row>
    <row r="459" spans="1:209" s="127" customFormat="1">
      <c r="A459" s="121"/>
      <c r="B459" s="67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  <c r="EH459" s="126"/>
      <c r="EI459" s="126"/>
      <c r="EJ459" s="126"/>
      <c r="EK459" s="126"/>
      <c r="EL459" s="126"/>
      <c r="EM459" s="126"/>
      <c r="EN459" s="126"/>
      <c r="EO459" s="126"/>
      <c r="EP459" s="126"/>
      <c r="EQ459" s="126"/>
      <c r="ER459" s="126"/>
      <c r="ES459" s="126"/>
      <c r="ET459" s="126"/>
      <c r="EU459" s="126"/>
      <c r="EV459" s="126"/>
      <c r="EW459" s="126"/>
      <c r="EX459" s="126"/>
      <c r="EY459" s="126"/>
      <c r="EZ459" s="126"/>
      <c r="FA459" s="126"/>
      <c r="FB459" s="126"/>
      <c r="FC459" s="126"/>
      <c r="FD459" s="126"/>
      <c r="FE459" s="126"/>
      <c r="FF459" s="126"/>
      <c r="FG459" s="126"/>
      <c r="FH459" s="126"/>
      <c r="FI459" s="126"/>
      <c r="FJ459" s="126"/>
      <c r="FK459" s="126"/>
      <c r="FL459" s="126"/>
      <c r="FM459" s="126"/>
      <c r="FN459" s="126"/>
      <c r="FO459" s="126"/>
      <c r="FP459" s="126"/>
      <c r="FQ459" s="126"/>
      <c r="FR459" s="126"/>
      <c r="FS459" s="126"/>
      <c r="FT459" s="126"/>
      <c r="FU459" s="126"/>
      <c r="FV459" s="126"/>
      <c r="FW459" s="126"/>
      <c r="FX459" s="126"/>
      <c r="FY459" s="126"/>
      <c r="FZ459" s="126"/>
      <c r="GA459" s="126"/>
      <c r="GB459" s="126"/>
      <c r="GC459" s="126"/>
      <c r="GD459" s="126"/>
      <c r="GE459" s="126"/>
      <c r="GF459" s="126"/>
      <c r="GG459" s="126"/>
      <c r="GH459" s="126"/>
      <c r="GI459" s="126"/>
      <c r="GJ459" s="126"/>
      <c r="GK459" s="126"/>
      <c r="GL459" s="126"/>
      <c r="GM459" s="126"/>
      <c r="GN459" s="126"/>
      <c r="GO459" s="126"/>
      <c r="GP459" s="126"/>
      <c r="GQ459" s="126"/>
      <c r="GR459" s="126"/>
      <c r="GS459" s="126"/>
      <c r="GT459" s="126"/>
      <c r="GU459" s="126"/>
      <c r="GV459" s="126"/>
      <c r="GW459" s="126"/>
      <c r="GX459" s="126"/>
      <c r="GY459" s="126"/>
      <c r="GZ459" s="126"/>
      <c r="HA459" s="126"/>
    </row>
    <row r="460" spans="1:209" s="127" customFormat="1">
      <c r="A460" s="121"/>
      <c r="B460" s="67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  <c r="EH460" s="126"/>
      <c r="EI460" s="126"/>
      <c r="EJ460" s="126"/>
      <c r="EK460" s="126"/>
      <c r="EL460" s="126"/>
      <c r="EM460" s="126"/>
      <c r="EN460" s="126"/>
      <c r="EO460" s="126"/>
      <c r="EP460" s="126"/>
      <c r="EQ460" s="126"/>
      <c r="ER460" s="126"/>
      <c r="ES460" s="126"/>
      <c r="ET460" s="126"/>
      <c r="EU460" s="126"/>
      <c r="EV460" s="126"/>
      <c r="EW460" s="126"/>
      <c r="EX460" s="126"/>
      <c r="EY460" s="126"/>
      <c r="EZ460" s="126"/>
      <c r="FA460" s="126"/>
      <c r="FB460" s="126"/>
      <c r="FC460" s="126"/>
      <c r="FD460" s="126"/>
      <c r="FE460" s="126"/>
      <c r="FF460" s="126"/>
      <c r="FG460" s="126"/>
      <c r="FH460" s="126"/>
      <c r="FI460" s="126"/>
      <c r="FJ460" s="126"/>
      <c r="FK460" s="126"/>
      <c r="FL460" s="126"/>
      <c r="FM460" s="126"/>
      <c r="FN460" s="126"/>
      <c r="FO460" s="126"/>
      <c r="FP460" s="126"/>
      <c r="FQ460" s="126"/>
      <c r="FR460" s="126"/>
      <c r="FS460" s="126"/>
      <c r="FT460" s="126"/>
      <c r="FU460" s="126"/>
      <c r="FV460" s="126"/>
      <c r="FW460" s="126"/>
      <c r="FX460" s="126"/>
      <c r="FY460" s="126"/>
      <c r="FZ460" s="126"/>
      <c r="GA460" s="126"/>
      <c r="GB460" s="126"/>
      <c r="GC460" s="126"/>
      <c r="GD460" s="126"/>
      <c r="GE460" s="126"/>
      <c r="GF460" s="126"/>
      <c r="GG460" s="126"/>
      <c r="GH460" s="126"/>
      <c r="GI460" s="126"/>
      <c r="GJ460" s="126"/>
      <c r="GK460" s="126"/>
      <c r="GL460" s="126"/>
      <c r="GM460" s="126"/>
      <c r="GN460" s="126"/>
      <c r="GO460" s="126"/>
      <c r="GP460" s="126"/>
      <c r="GQ460" s="126"/>
      <c r="GR460" s="126"/>
      <c r="GS460" s="126"/>
      <c r="GT460" s="126"/>
      <c r="GU460" s="126"/>
      <c r="GV460" s="126"/>
      <c r="GW460" s="126"/>
      <c r="GX460" s="126"/>
      <c r="GY460" s="126"/>
      <c r="GZ460" s="126"/>
      <c r="HA460" s="126"/>
    </row>
    <row r="461" spans="1:209" s="127" customFormat="1">
      <c r="A461" s="121"/>
      <c r="B461" s="67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  <c r="EH461" s="126"/>
      <c r="EI461" s="126"/>
      <c r="EJ461" s="126"/>
      <c r="EK461" s="126"/>
      <c r="EL461" s="126"/>
      <c r="EM461" s="126"/>
      <c r="EN461" s="126"/>
      <c r="EO461" s="126"/>
      <c r="EP461" s="126"/>
      <c r="EQ461" s="126"/>
      <c r="ER461" s="126"/>
      <c r="ES461" s="126"/>
      <c r="ET461" s="126"/>
      <c r="EU461" s="126"/>
      <c r="EV461" s="126"/>
      <c r="EW461" s="126"/>
      <c r="EX461" s="126"/>
      <c r="EY461" s="126"/>
      <c r="EZ461" s="126"/>
      <c r="FA461" s="126"/>
      <c r="FB461" s="126"/>
      <c r="FC461" s="126"/>
      <c r="FD461" s="126"/>
      <c r="FE461" s="126"/>
      <c r="FF461" s="126"/>
      <c r="FG461" s="126"/>
      <c r="FH461" s="126"/>
      <c r="FI461" s="126"/>
      <c r="FJ461" s="126"/>
      <c r="FK461" s="126"/>
      <c r="FL461" s="126"/>
      <c r="FM461" s="126"/>
      <c r="FN461" s="126"/>
      <c r="FO461" s="126"/>
      <c r="FP461" s="126"/>
      <c r="FQ461" s="126"/>
      <c r="FR461" s="126"/>
      <c r="FS461" s="126"/>
      <c r="FT461" s="126"/>
      <c r="FU461" s="126"/>
      <c r="FV461" s="126"/>
      <c r="FW461" s="126"/>
      <c r="FX461" s="126"/>
      <c r="FY461" s="126"/>
      <c r="FZ461" s="126"/>
      <c r="GA461" s="126"/>
      <c r="GB461" s="126"/>
      <c r="GC461" s="126"/>
      <c r="GD461" s="126"/>
      <c r="GE461" s="126"/>
      <c r="GF461" s="126"/>
      <c r="GG461" s="126"/>
      <c r="GH461" s="126"/>
      <c r="GI461" s="126"/>
      <c r="GJ461" s="126"/>
      <c r="GK461" s="126"/>
      <c r="GL461" s="126"/>
      <c r="GM461" s="126"/>
      <c r="GN461" s="126"/>
      <c r="GO461" s="126"/>
      <c r="GP461" s="126"/>
      <c r="GQ461" s="126"/>
      <c r="GR461" s="126"/>
      <c r="GS461" s="126"/>
      <c r="GT461" s="126"/>
      <c r="GU461" s="126"/>
      <c r="GV461" s="126"/>
      <c r="GW461" s="126"/>
      <c r="GX461" s="126"/>
      <c r="GY461" s="126"/>
      <c r="GZ461" s="126"/>
      <c r="HA461" s="126"/>
    </row>
    <row r="462" spans="1:209" s="127" customFormat="1">
      <c r="A462" s="121"/>
      <c r="B462" s="67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  <c r="EH462" s="126"/>
      <c r="EI462" s="126"/>
      <c r="EJ462" s="126"/>
      <c r="EK462" s="126"/>
      <c r="EL462" s="126"/>
      <c r="EM462" s="126"/>
      <c r="EN462" s="126"/>
      <c r="EO462" s="126"/>
      <c r="EP462" s="126"/>
      <c r="EQ462" s="126"/>
      <c r="ER462" s="126"/>
      <c r="ES462" s="126"/>
      <c r="ET462" s="126"/>
      <c r="EU462" s="126"/>
      <c r="EV462" s="126"/>
      <c r="EW462" s="126"/>
      <c r="EX462" s="126"/>
      <c r="EY462" s="126"/>
      <c r="EZ462" s="126"/>
      <c r="FA462" s="126"/>
      <c r="FB462" s="126"/>
      <c r="FC462" s="126"/>
      <c r="FD462" s="126"/>
      <c r="FE462" s="126"/>
      <c r="FF462" s="126"/>
      <c r="FG462" s="126"/>
      <c r="FH462" s="126"/>
      <c r="FI462" s="126"/>
      <c r="FJ462" s="126"/>
      <c r="FK462" s="126"/>
      <c r="FL462" s="126"/>
      <c r="FM462" s="126"/>
      <c r="FN462" s="126"/>
      <c r="FO462" s="126"/>
      <c r="FP462" s="126"/>
      <c r="FQ462" s="126"/>
      <c r="FR462" s="126"/>
      <c r="FS462" s="126"/>
      <c r="FT462" s="126"/>
      <c r="FU462" s="126"/>
      <c r="FV462" s="126"/>
      <c r="FW462" s="126"/>
      <c r="FX462" s="126"/>
      <c r="FY462" s="126"/>
      <c r="FZ462" s="126"/>
      <c r="GA462" s="126"/>
      <c r="GB462" s="126"/>
      <c r="GC462" s="126"/>
      <c r="GD462" s="126"/>
      <c r="GE462" s="126"/>
      <c r="GF462" s="126"/>
      <c r="GG462" s="126"/>
      <c r="GH462" s="126"/>
      <c r="GI462" s="126"/>
      <c r="GJ462" s="126"/>
      <c r="GK462" s="126"/>
      <c r="GL462" s="126"/>
      <c r="GM462" s="126"/>
      <c r="GN462" s="126"/>
      <c r="GO462" s="126"/>
      <c r="GP462" s="126"/>
      <c r="GQ462" s="126"/>
      <c r="GR462" s="126"/>
      <c r="GS462" s="126"/>
      <c r="GT462" s="126"/>
      <c r="GU462" s="126"/>
      <c r="GV462" s="126"/>
      <c r="GW462" s="126"/>
      <c r="GX462" s="126"/>
      <c r="GY462" s="126"/>
      <c r="GZ462" s="126"/>
      <c r="HA462" s="126"/>
    </row>
    <row r="463" spans="1:209" s="127" customFormat="1">
      <c r="A463" s="121"/>
      <c r="B463" s="67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  <c r="EH463" s="126"/>
      <c r="EI463" s="126"/>
      <c r="EJ463" s="126"/>
      <c r="EK463" s="126"/>
      <c r="EL463" s="126"/>
      <c r="EM463" s="126"/>
      <c r="EN463" s="126"/>
      <c r="EO463" s="126"/>
      <c r="EP463" s="126"/>
      <c r="EQ463" s="126"/>
      <c r="ER463" s="126"/>
      <c r="ES463" s="126"/>
      <c r="ET463" s="126"/>
      <c r="EU463" s="126"/>
      <c r="EV463" s="126"/>
      <c r="EW463" s="126"/>
      <c r="EX463" s="126"/>
      <c r="EY463" s="126"/>
      <c r="EZ463" s="126"/>
      <c r="FA463" s="126"/>
      <c r="FB463" s="126"/>
      <c r="FC463" s="126"/>
      <c r="FD463" s="126"/>
      <c r="FE463" s="126"/>
      <c r="FF463" s="126"/>
      <c r="FG463" s="126"/>
      <c r="FH463" s="126"/>
      <c r="FI463" s="126"/>
      <c r="FJ463" s="126"/>
      <c r="FK463" s="126"/>
      <c r="FL463" s="126"/>
      <c r="FM463" s="126"/>
      <c r="FN463" s="126"/>
      <c r="FO463" s="126"/>
      <c r="FP463" s="126"/>
      <c r="FQ463" s="126"/>
      <c r="FR463" s="126"/>
      <c r="FS463" s="126"/>
      <c r="FT463" s="126"/>
      <c r="FU463" s="126"/>
      <c r="FV463" s="126"/>
      <c r="FW463" s="126"/>
      <c r="FX463" s="126"/>
      <c r="FY463" s="126"/>
      <c r="FZ463" s="126"/>
      <c r="GA463" s="126"/>
      <c r="GB463" s="126"/>
      <c r="GC463" s="126"/>
      <c r="GD463" s="126"/>
      <c r="GE463" s="126"/>
      <c r="GF463" s="126"/>
      <c r="GG463" s="126"/>
      <c r="GH463" s="126"/>
      <c r="GI463" s="126"/>
      <c r="GJ463" s="126"/>
      <c r="GK463" s="126"/>
      <c r="GL463" s="126"/>
      <c r="GM463" s="126"/>
      <c r="GN463" s="126"/>
      <c r="GO463" s="126"/>
      <c r="GP463" s="126"/>
      <c r="GQ463" s="126"/>
      <c r="GR463" s="126"/>
      <c r="GS463" s="126"/>
      <c r="GT463" s="126"/>
      <c r="GU463" s="126"/>
      <c r="GV463" s="126"/>
      <c r="GW463" s="126"/>
      <c r="GX463" s="126"/>
      <c r="GY463" s="126"/>
      <c r="GZ463" s="126"/>
      <c r="HA463" s="126"/>
    </row>
    <row r="464" spans="1:209" s="127" customFormat="1">
      <c r="A464" s="121"/>
      <c r="B464" s="67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G464" s="126"/>
      <c r="FH464" s="126"/>
      <c r="FI464" s="126"/>
      <c r="FJ464" s="126"/>
      <c r="FK464" s="126"/>
      <c r="FL464" s="126"/>
      <c r="FM464" s="126"/>
      <c r="FN464" s="126"/>
      <c r="FO464" s="126"/>
      <c r="FP464" s="126"/>
      <c r="FQ464" s="126"/>
      <c r="FR464" s="126"/>
      <c r="FS464" s="126"/>
      <c r="FT464" s="126"/>
      <c r="FU464" s="126"/>
      <c r="FV464" s="126"/>
      <c r="FW464" s="126"/>
      <c r="FX464" s="126"/>
      <c r="FY464" s="126"/>
      <c r="FZ464" s="126"/>
      <c r="GA464" s="126"/>
      <c r="GB464" s="126"/>
      <c r="GC464" s="126"/>
      <c r="GD464" s="126"/>
      <c r="GE464" s="126"/>
      <c r="GF464" s="126"/>
      <c r="GG464" s="126"/>
      <c r="GH464" s="126"/>
      <c r="GI464" s="126"/>
      <c r="GJ464" s="126"/>
      <c r="GK464" s="126"/>
      <c r="GL464" s="126"/>
      <c r="GM464" s="126"/>
      <c r="GN464" s="126"/>
      <c r="GO464" s="126"/>
      <c r="GP464" s="126"/>
      <c r="GQ464" s="126"/>
      <c r="GR464" s="126"/>
      <c r="GS464" s="126"/>
      <c r="GT464" s="126"/>
      <c r="GU464" s="126"/>
      <c r="GV464" s="126"/>
      <c r="GW464" s="126"/>
      <c r="GX464" s="126"/>
      <c r="GY464" s="126"/>
      <c r="GZ464" s="126"/>
      <c r="HA464" s="126"/>
    </row>
    <row r="465" spans="1:209" s="127" customFormat="1">
      <c r="A465" s="121"/>
      <c r="B465" s="67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G465" s="126"/>
      <c r="FH465" s="126"/>
      <c r="FI465" s="126"/>
      <c r="FJ465" s="126"/>
      <c r="FK465" s="126"/>
      <c r="FL465" s="126"/>
      <c r="FM465" s="126"/>
      <c r="FN465" s="126"/>
      <c r="FO465" s="126"/>
      <c r="FP465" s="126"/>
      <c r="FQ465" s="126"/>
      <c r="FR465" s="126"/>
      <c r="FS465" s="126"/>
      <c r="FT465" s="126"/>
      <c r="FU465" s="126"/>
      <c r="FV465" s="126"/>
      <c r="FW465" s="126"/>
      <c r="FX465" s="126"/>
      <c r="FY465" s="126"/>
      <c r="FZ465" s="126"/>
      <c r="GA465" s="126"/>
      <c r="GB465" s="126"/>
      <c r="GC465" s="126"/>
      <c r="GD465" s="126"/>
      <c r="GE465" s="126"/>
      <c r="GF465" s="126"/>
      <c r="GG465" s="126"/>
      <c r="GH465" s="126"/>
      <c r="GI465" s="126"/>
      <c r="GJ465" s="126"/>
      <c r="GK465" s="126"/>
      <c r="GL465" s="126"/>
      <c r="GM465" s="126"/>
      <c r="GN465" s="126"/>
      <c r="GO465" s="126"/>
      <c r="GP465" s="126"/>
      <c r="GQ465" s="126"/>
      <c r="GR465" s="126"/>
      <c r="GS465" s="126"/>
      <c r="GT465" s="126"/>
      <c r="GU465" s="126"/>
      <c r="GV465" s="126"/>
      <c r="GW465" s="126"/>
      <c r="GX465" s="126"/>
      <c r="GY465" s="126"/>
      <c r="GZ465" s="126"/>
      <c r="HA465" s="126"/>
    </row>
    <row r="466" spans="1:209" s="127" customFormat="1">
      <c r="A466" s="121"/>
      <c r="B466" s="67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  <c r="EH466" s="126"/>
      <c r="EI466" s="126"/>
      <c r="EJ466" s="126"/>
      <c r="EK466" s="126"/>
      <c r="EL466" s="126"/>
      <c r="EM466" s="126"/>
      <c r="EN466" s="126"/>
      <c r="EO466" s="126"/>
      <c r="EP466" s="126"/>
      <c r="EQ466" s="126"/>
      <c r="ER466" s="126"/>
      <c r="ES466" s="126"/>
      <c r="ET466" s="126"/>
      <c r="EU466" s="126"/>
      <c r="EV466" s="126"/>
      <c r="EW466" s="126"/>
      <c r="EX466" s="126"/>
      <c r="EY466" s="126"/>
      <c r="EZ466" s="126"/>
      <c r="FA466" s="126"/>
      <c r="FB466" s="126"/>
      <c r="FC466" s="126"/>
      <c r="FD466" s="126"/>
      <c r="FE466" s="126"/>
      <c r="FF466" s="126"/>
      <c r="FG466" s="126"/>
      <c r="FH466" s="126"/>
      <c r="FI466" s="126"/>
      <c r="FJ466" s="126"/>
      <c r="FK466" s="126"/>
      <c r="FL466" s="126"/>
      <c r="FM466" s="126"/>
      <c r="FN466" s="126"/>
      <c r="FO466" s="126"/>
      <c r="FP466" s="126"/>
      <c r="FQ466" s="126"/>
      <c r="FR466" s="126"/>
      <c r="FS466" s="126"/>
      <c r="FT466" s="126"/>
      <c r="FU466" s="126"/>
      <c r="FV466" s="126"/>
      <c r="FW466" s="126"/>
      <c r="FX466" s="126"/>
      <c r="FY466" s="126"/>
      <c r="FZ466" s="126"/>
      <c r="GA466" s="126"/>
      <c r="GB466" s="126"/>
      <c r="GC466" s="126"/>
      <c r="GD466" s="126"/>
      <c r="GE466" s="126"/>
      <c r="GF466" s="126"/>
      <c r="GG466" s="126"/>
      <c r="GH466" s="126"/>
      <c r="GI466" s="126"/>
      <c r="GJ466" s="126"/>
      <c r="GK466" s="126"/>
      <c r="GL466" s="126"/>
      <c r="GM466" s="126"/>
      <c r="GN466" s="126"/>
      <c r="GO466" s="126"/>
      <c r="GP466" s="126"/>
      <c r="GQ466" s="126"/>
      <c r="GR466" s="126"/>
      <c r="GS466" s="126"/>
      <c r="GT466" s="126"/>
      <c r="GU466" s="126"/>
      <c r="GV466" s="126"/>
      <c r="GW466" s="126"/>
      <c r="GX466" s="126"/>
      <c r="GY466" s="126"/>
      <c r="GZ466" s="126"/>
      <c r="HA466" s="126"/>
    </row>
    <row r="467" spans="1:209" s="127" customFormat="1">
      <c r="A467" s="121"/>
      <c r="B467" s="67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  <c r="EH467" s="126"/>
      <c r="EI467" s="126"/>
      <c r="EJ467" s="126"/>
      <c r="EK467" s="126"/>
      <c r="EL467" s="126"/>
      <c r="EM467" s="126"/>
      <c r="EN467" s="126"/>
      <c r="EO467" s="126"/>
      <c r="EP467" s="126"/>
      <c r="EQ467" s="126"/>
      <c r="ER467" s="126"/>
      <c r="ES467" s="126"/>
      <c r="ET467" s="126"/>
      <c r="EU467" s="126"/>
      <c r="EV467" s="126"/>
      <c r="EW467" s="126"/>
      <c r="EX467" s="126"/>
      <c r="EY467" s="126"/>
      <c r="EZ467" s="126"/>
      <c r="FA467" s="126"/>
      <c r="FB467" s="126"/>
      <c r="FC467" s="126"/>
      <c r="FD467" s="126"/>
      <c r="FE467" s="126"/>
      <c r="FF467" s="126"/>
      <c r="FG467" s="126"/>
      <c r="FH467" s="126"/>
      <c r="FI467" s="126"/>
      <c r="FJ467" s="126"/>
      <c r="FK467" s="126"/>
      <c r="FL467" s="126"/>
      <c r="FM467" s="126"/>
      <c r="FN467" s="126"/>
      <c r="FO467" s="126"/>
      <c r="FP467" s="126"/>
      <c r="FQ467" s="126"/>
      <c r="FR467" s="126"/>
      <c r="FS467" s="126"/>
      <c r="FT467" s="126"/>
      <c r="FU467" s="126"/>
      <c r="FV467" s="126"/>
      <c r="FW467" s="126"/>
      <c r="FX467" s="126"/>
      <c r="FY467" s="126"/>
      <c r="FZ467" s="126"/>
      <c r="GA467" s="126"/>
      <c r="GB467" s="126"/>
      <c r="GC467" s="126"/>
      <c r="GD467" s="126"/>
      <c r="GE467" s="126"/>
      <c r="GF467" s="126"/>
      <c r="GG467" s="126"/>
      <c r="GH467" s="126"/>
      <c r="GI467" s="126"/>
      <c r="GJ467" s="126"/>
      <c r="GK467" s="126"/>
      <c r="GL467" s="126"/>
      <c r="GM467" s="126"/>
      <c r="GN467" s="126"/>
      <c r="GO467" s="126"/>
      <c r="GP467" s="126"/>
      <c r="GQ467" s="126"/>
      <c r="GR467" s="126"/>
      <c r="GS467" s="126"/>
      <c r="GT467" s="126"/>
      <c r="GU467" s="126"/>
      <c r="GV467" s="126"/>
      <c r="GW467" s="126"/>
      <c r="GX467" s="126"/>
      <c r="GY467" s="126"/>
      <c r="GZ467" s="126"/>
      <c r="HA467" s="126"/>
    </row>
    <row r="468" spans="1:209" s="127" customFormat="1">
      <c r="A468" s="121"/>
      <c r="B468" s="67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  <c r="EH468" s="126"/>
      <c r="EI468" s="126"/>
      <c r="EJ468" s="126"/>
      <c r="EK468" s="126"/>
      <c r="EL468" s="126"/>
      <c r="EM468" s="126"/>
      <c r="EN468" s="126"/>
      <c r="EO468" s="126"/>
      <c r="EP468" s="126"/>
      <c r="EQ468" s="126"/>
      <c r="ER468" s="126"/>
      <c r="ES468" s="126"/>
      <c r="ET468" s="126"/>
      <c r="EU468" s="126"/>
      <c r="EV468" s="126"/>
      <c r="EW468" s="126"/>
      <c r="EX468" s="126"/>
      <c r="EY468" s="126"/>
      <c r="EZ468" s="126"/>
      <c r="FA468" s="126"/>
      <c r="FB468" s="126"/>
      <c r="FC468" s="126"/>
      <c r="FD468" s="126"/>
      <c r="FE468" s="126"/>
      <c r="FF468" s="126"/>
      <c r="FG468" s="126"/>
      <c r="FH468" s="126"/>
      <c r="FI468" s="126"/>
      <c r="FJ468" s="126"/>
      <c r="FK468" s="126"/>
      <c r="FL468" s="126"/>
      <c r="FM468" s="126"/>
      <c r="FN468" s="126"/>
      <c r="FO468" s="126"/>
      <c r="FP468" s="126"/>
      <c r="FQ468" s="126"/>
      <c r="FR468" s="126"/>
      <c r="FS468" s="126"/>
      <c r="FT468" s="126"/>
      <c r="FU468" s="126"/>
      <c r="FV468" s="126"/>
      <c r="FW468" s="126"/>
      <c r="FX468" s="126"/>
      <c r="FY468" s="126"/>
      <c r="FZ468" s="126"/>
      <c r="GA468" s="126"/>
      <c r="GB468" s="126"/>
      <c r="GC468" s="126"/>
      <c r="GD468" s="126"/>
      <c r="GE468" s="126"/>
      <c r="GF468" s="126"/>
      <c r="GG468" s="126"/>
      <c r="GH468" s="126"/>
      <c r="GI468" s="126"/>
      <c r="GJ468" s="126"/>
      <c r="GK468" s="126"/>
      <c r="GL468" s="126"/>
      <c r="GM468" s="126"/>
      <c r="GN468" s="126"/>
      <c r="GO468" s="126"/>
      <c r="GP468" s="126"/>
      <c r="GQ468" s="126"/>
      <c r="GR468" s="126"/>
      <c r="GS468" s="126"/>
      <c r="GT468" s="126"/>
      <c r="GU468" s="126"/>
      <c r="GV468" s="126"/>
      <c r="GW468" s="126"/>
      <c r="GX468" s="126"/>
      <c r="GY468" s="126"/>
      <c r="GZ468" s="126"/>
      <c r="HA468" s="126"/>
    </row>
    <row r="469" spans="1:209" s="127" customFormat="1">
      <c r="A469" s="121"/>
      <c r="B469" s="67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  <c r="EH469" s="126"/>
      <c r="EI469" s="126"/>
      <c r="EJ469" s="126"/>
      <c r="EK469" s="126"/>
      <c r="EL469" s="126"/>
      <c r="EM469" s="126"/>
      <c r="EN469" s="126"/>
      <c r="EO469" s="126"/>
      <c r="EP469" s="126"/>
      <c r="EQ469" s="126"/>
      <c r="ER469" s="126"/>
      <c r="ES469" s="126"/>
      <c r="ET469" s="126"/>
      <c r="EU469" s="126"/>
      <c r="EV469" s="126"/>
      <c r="EW469" s="126"/>
      <c r="EX469" s="126"/>
      <c r="EY469" s="126"/>
      <c r="EZ469" s="126"/>
      <c r="FA469" s="126"/>
      <c r="FB469" s="126"/>
      <c r="FC469" s="126"/>
      <c r="FD469" s="126"/>
      <c r="FE469" s="126"/>
      <c r="FF469" s="126"/>
      <c r="FG469" s="126"/>
      <c r="FH469" s="126"/>
      <c r="FI469" s="126"/>
      <c r="FJ469" s="126"/>
      <c r="FK469" s="126"/>
      <c r="FL469" s="126"/>
      <c r="FM469" s="126"/>
      <c r="FN469" s="126"/>
      <c r="FO469" s="126"/>
      <c r="FP469" s="126"/>
      <c r="FQ469" s="126"/>
      <c r="FR469" s="126"/>
      <c r="FS469" s="126"/>
      <c r="FT469" s="126"/>
      <c r="FU469" s="126"/>
      <c r="FV469" s="126"/>
      <c r="FW469" s="126"/>
      <c r="FX469" s="126"/>
      <c r="FY469" s="126"/>
      <c r="FZ469" s="126"/>
      <c r="GA469" s="126"/>
      <c r="GB469" s="126"/>
      <c r="GC469" s="126"/>
      <c r="GD469" s="126"/>
      <c r="GE469" s="126"/>
      <c r="GF469" s="126"/>
      <c r="GG469" s="126"/>
      <c r="GH469" s="126"/>
      <c r="GI469" s="126"/>
      <c r="GJ469" s="126"/>
      <c r="GK469" s="126"/>
      <c r="GL469" s="126"/>
      <c r="GM469" s="126"/>
      <c r="GN469" s="126"/>
      <c r="GO469" s="126"/>
      <c r="GP469" s="126"/>
      <c r="GQ469" s="126"/>
      <c r="GR469" s="126"/>
      <c r="GS469" s="126"/>
      <c r="GT469" s="126"/>
      <c r="GU469" s="126"/>
      <c r="GV469" s="126"/>
      <c r="GW469" s="126"/>
      <c r="GX469" s="126"/>
      <c r="GY469" s="126"/>
      <c r="GZ469" s="126"/>
      <c r="HA469" s="126"/>
    </row>
    <row r="470" spans="1:209" s="127" customFormat="1">
      <c r="A470" s="121"/>
      <c r="B470" s="67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  <c r="EH470" s="126"/>
      <c r="EI470" s="126"/>
      <c r="EJ470" s="126"/>
      <c r="EK470" s="126"/>
      <c r="EL470" s="126"/>
      <c r="EM470" s="126"/>
      <c r="EN470" s="126"/>
      <c r="EO470" s="126"/>
      <c r="EP470" s="126"/>
      <c r="EQ470" s="126"/>
      <c r="ER470" s="126"/>
      <c r="ES470" s="126"/>
      <c r="ET470" s="126"/>
      <c r="EU470" s="126"/>
      <c r="EV470" s="126"/>
      <c r="EW470" s="126"/>
      <c r="EX470" s="126"/>
      <c r="EY470" s="126"/>
      <c r="EZ470" s="126"/>
      <c r="FA470" s="126"/>
      <c r="FB470" s="126"/>
      <c r="FC470" s="126"/>
      <c r="FD470" s="126"/>
      <c r="FE470" s="126"/>
      <c r="FF470" s="126"/>
      <c r="FG470" s="126"/>
      <c r="FH470" s="126"/>
      <c r="FI470" s="126"/>
      <c r="FJ470" s="126"/>
      <c r="FK470" s="126"/>
      <c r="FL470" s="126"/>
      <c r="FM470" s="126"/>
      <c r="FN470" s="126"/>
      <c r="FO470" s="126"/>
      <c r="FP470" s="126"/>
      <c r="FQ470" s="126"/>
      <c r="FR470" s="126"/>
      <c r="FS470" s="126"/>
      <c r="FT470" s="126"/>
      <c r="FU470" s="126"/>
      <c r="FV470" s="126"/>
      <c r="FW470" s="126"/>
      <c r="FX470" s="126"/>
      <c r="FY470" s="126"/>
      <c r="FZ470" s="126"/>
      <c r="GA470" s="126"/>
      <c r="GB470" s="126"/>
      <c r="GC470" s="126"/>
      <c r="GD470" s="126"/>
      <c r="GE470" s="126"/>
      <c r="GF470" s="126"/>
      <c r="GG470" s="126"/>
      <c r="GH470" s="126"/>
      <c r="GI470" s="126"/>
      <c r="GJ470" s="126"/>
      <c r="GK470" s="126"/>
      <c r="GL470" s="126"/>
      <c r="GM470" s="126"/>
      <c r="GN470" s="126"/>
      <c r="GO470" s="126"/>
      <c r="GP470" s="126"/>
      <c r="GQ470" s="126"/>
      <c r="GR470" s="126"/>
      <c r="GS470" s="126"/>
      <c r="GT470" s="126"/>
      <c r="GU470" s="126"/>
      <c r="GV470" s="126"/>
      <c r="GW470" s="126"/>
      <c r="GX470" s="126"/>
      <c r="GY470" s="126"/>
      <c r="GZ470" s="126"/>
      <c r="HA470" s="126"/>
    </row>
    <row r="471" spans="1:209" s="127" customFormat="1">
      <c r="A471" s="121"/>
      <c r="B471" s="67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  <c r="EH471" s="126"/>
      <c r="EI471" s="126"/>
      <c r="EJ471" s="126"/>
      <c r="EK471" s="126"/>
      <c r="EL471" s="126"/>
      <c r="EM471" s="126"/>
      <c r="EN471" s="126"/>
      <c r="EO471" s="126"/>
      <c r="EP471" s="126"/>
      <c r="EQ471" s="126"/>
      <c r="ER471" s="126"/>
      <c r="ES471" s="126"/>
      <c r="ET471" s="126"/>
      <c r="EU471" s="126"/>
      <c r="EV471" s="126"/>
      <c r="EW471" s="126"/>
      <c r="EX471" s="126"/>
      <c r="EY471" s="126"/>
      <c r="EZ471" s="126"/>
      <c r="FA471" s="126"/>
      <c r="FB471" s="126"/>
      <c r="FC471" s="126"/>
      <c r="FD471" s="126"/>
      <c r="FE471" s="126"/>
      <c r="FF471" s="126"/>
      <c r="FG471" s="126"/>
      <c r="FH471" s="126"/>
      <c r="FI471" s="126"/>
      <c r="FJ471" s="126"/>
      <c r="FK471" s="126"/>
      <c r="FL471" s="126"/>
      <c r="FM471" s="126"/>
      <c r="FN471" s="126"/>
      <c r="FO471" s="126"/>
      <c r="FP471" s="126"/>
      <c r="FQ471" s="126"/>
      <c r="FR471" s="126"/>
      <c r="FS471" s="126"/>
      <c r="FT471" s="126"/>
      <c r="FU471" s="126"/>
      <c r="FV471" s="126"/>
      <c r="FW471" s="126"/>
      <c r="FX471" s="126"/>
      <c r="FY471" s="126"/>
      <c r="FZ471" s="126"/>
      <c r="GA471" s="126"/>
      <c r="GB471" s="126"/>
      <c r="GC471" s="126"/>
      <c r="GD471" s="126"/>
      <c r="GE471" s="126"/>
      <c r="GF471" s="126"/>
      <c r="GG471" s="126"/>
      <c r="GH471" s="126"/>
      <c r="GI471" s="126"/>
      <c r="GJ471" s="126"/>
      <c r="GK471" s="126"/>
      <c r="GL471" s="126"/>
      <c r="GM471" s="126"/>
      <c r="GN471" s="126"/>
      <c r="GO471" s="126"/>
      <c r="GP471" s="126"/>
      <c r="GQ471" s="126"/>
      <c r="GR471" s="126"/>
      <c r="GS471" s="126"/>
      <c r="GT471" s="126"/>
      <c r="GU471" s="126"/>
      <c r="GV471" s="126"/>
      <c r="GW471" s="126"/>
      <c r="GX471" s="126"/>
      <c r="GY471" s="126"/>
      <c r="GZ471" s="126"/>
      <c r="HA471" s="126"/>
    </row>
    <row r="472" spans="1:209" s="127" customFormat="1">
      <c r="A472" s="121"/>
      <c r="B472" s="67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  <c r="EH472" s="126"/>
      <c r="EI472" s="126"/>
      <c r="EJ472" s="126"/>
      <c r="EK472" s="126"/>
      <c r="EL472" s="126"/>
      <c r="EM472" s="126"/>
      <c r="EN472" s="126"/>
      <c r="EO472" s="126"/>
      <c r="EP472" s="126"/>
      <c r="EQ472" s="126"/>
      <c r="ER472" s="126"/>
      <c r="ES472" s="126"/>
      <c r="ET472" s="126"/>
      <c r="EU472" s="126"/>
      <c r="EV472" s="126"/>
      <c r="EW472" s="126"/>
      <c r="EX472" s="126"/>
      <c r="EY472" s="126"/>
      <c r="EZ472" s="126"/>
      <c r="FA472" s="126"/>
      <c r="FB472" s="126"/>
      <c r="FC472" s="126"/>
      <c r="FD472" s="126"/>
      <c r="FE472" s="126"/>
      <c r="FF472" s="126"/>
      <c r="FG472" s="126"/>
      <c r="FH472" s="126"/>
      <c r="FI472" s="126"/>
      <c r="FJ472" s="126"/>
      <c r="FK472" s="126"/>
      <c r="FL472" s="126"/>
      <c r="FM472" s="126"/>
      <c r="FN472" s="126"/>
      <c r="FO472" s="126"/>
      <c r="FP472" s="126"/>
      <c r="FQ472" s="126"/>
      <c r="FR472" s="126"/>
      <c r="FS472" s="126"/>
      <c r="FT472" s="126"/>
      <c r="FU472" s="126"/>
      <c r="FV472" s="126"/>
      <c r="FW472" s="126"/>
      <c r="FX472" s="126"/>
      <c r="FY472" s="126"/>
      <c r="FZ472" s="126"/>
      <c r="GA472" s="126"/>
      <c r="GB472" s="126"/>
      <c r="GC472" s="126"/>
      <c r="GD472" s="126"/>
      <c r="GE472" s="126"/>
      <c r="GF472" s="126"/>
      <c r="GG472" s="126"/>
      <c r="GH472" s="126"/>
      <c r="GI472" s="126"/>
      <c r="GJ472" s="126"/>
      <c r="GK472" s="126"/>
      <c r="GL472" s="126"/>
      <c r="GM472" s="126"/>
      <c r="GN472" s="126"/>
      <c r="GO472" s="126"/>
      <c r="GP472" s="126"/>
      <c r="GQ472" s="126"/>
      <c r="GR472" s="126"/>
      <c r="GS472" s="126"/>
      <c r="GT472" s="126"/>
      <c r="GU472" s="126"/>
      <c r="GV472" s="126"/>
      <c r="GW472" s="126"/>
      <c r="GX472" s="126"/>
      <c r="GY472" s="126"/>
      <c r="GZ472" s="126"/>
      <c r="HA472" s="126"/>
    </row>
    <row r="473" spans="1:209" s="127" customFormat="1">
      <c r="A473" s="121"/>
      <c r="B473" s="67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  <c r="EH473" s="126"/>
      <c r="EI473" s="126"/>
      <c r="EJ473" s="126"/>
      <c r="EK473" s="126"/>
      <c r="EL473" s="126"/>
      <c r="EM473" s="126"/>
      <c r="EN473" s="126"/>
      <c r="EO473" s="126"/>
      <c r="EP473" s="126"/>
      <c r="EQ473" s="126"/>
      <c r="ER473" s="126"/>
      <c r="ES473" s="126"/>
      <c r="ET473" s="126"/>
      <c r="EU473" s="126"/>
      <c r="EV473" s="126"/>
      <c r="EW473" s="126"/>
      <c r="EX473" s="126"/>
      <c r="EY473" s="126"/>
      <c r="EZ473" s="126"/>
      <c r="FA473" s="126"/>
      <c r="FB473" s="126"/>
      <c r="FC473" s="126"/>
      <c r="FD473" s="126"/>
      <c r="FE473" s="126"/>
      <c r="FF473" s="126"/>
      <c r="FG473" s="126"/>
      <c r="FH473" s="126"/>
      <c r="FI473" s="126"/>
      <c r="FJ473" s="126"/>
      <c r="FK473" s="126"/>
      <c r="FL473" s="126"/>
      <c r="FM473" s="126"/>
      <c r="FN473" s="126"/>
      <c r="FO473" s="126"/>
      <c r="FP473" s="126"/>
      <c r="FQ473" s="126"/>
      <c r="FR473" s="126"/>
      <c r="FS473" s="126"/>
      <c r="FT473" s="126"/>
      <c r="FU473" s="126"/>
      <c r="FV473" s="126"/>
      <c r="FW473" s="126"/>
      <c r="FX473" s="126"/>
      <c r="FY473" s="126"/>
      <c r="FZ473" s="126"/>
      <c r="GA473" s="126"/>
      <c r="GB473" s="126"/>
      <c r="GC473" s="126"/>
      <c r="GD473" s="126"/>
      <c r="GE473" s="126"/>
      <c r="GF473" s="126"/>
      <c r="GG473" s="126"/>
      <c r="GH473" s="126"/>
      <c r="GI473" s="126"/>
      <c r="GJ473" s="126"/>
      <c r="GK473" s="126"/>
      <c r="GL473" s="126"/>
      <c r="GM473" s="126"/>
      <c r="GN473" s="126"/>
      <c r="GO473" s="126"/>
      <c r="GP473" s="126"/>
      <c r="GQ473" s="126"/>
      <c r="GR473" s="126"/>
      <c r="GS473" s="126"/>
      <c r="GT473" s="126"/>
      <c r="GU473" s="126"/>
      <c r="GV473" s="126"/>
      <c r="GW473" s="126"/>
      <c r="GX473" s="126"/>
      <c r="GY473" s="126"/>
      <c r="GZ473" s="126"/>
      <c r="HA473" s="126"/>
    </row>
    <row r="474" spans="1:209" s="127" customFormat="1">
      <c r="A474" s="121"/>
      <c r="B474" s="67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  <c r="EH474" s="126"/>
      <c r="EI474" s="126"/>
      <c r="EJ474" s="126"/>
      <c r="EK474" s="126"/>
      <c r="EL474" s="126"/>
      <c r="EM474" s="126"/>
      <c r="EN474" s="126"/>
      <c r="EO474" s="126"/>
      <c r="EP474" s="126"/>
      <c r="EQ474" s="126"/>
      <c r="ER474" s="126"/>
      <c r="ES474" s="126"/>
      <c r="ET474" s="126"/>
      <c r="EU474" s="126"/>
      <c r="EV474" s="126"/>
      <c r="EW474" s="126"/>
      <c r="EX474" s="126"/>
      <c r="EY474" s="126"/>
      <c r="EZ474" s="126"/>
      <c r="FA474" s="126"/>
      <c r="FB474" s="126"/>
      <c r="FC474" s="126"/>
      <c r="FD474" s="126"/>
      <c r="FE474" s="126"/>
      <c r="FF474" s="126"/>
      <c r="FG474" s="126"/>
      <c r="FH474" s="126"/>
      <c r="FI474" s="126"/>
      <c r="FJ474" s="126"/>
      <c r="FK474" s="126"/>
      <c r="FL474" s="126"/>
      <c r="FM474" s="126"/>
      <c r="FN474" s="126"/>
      <c r="FO474" s="126"/>
      <c r="FP474" s="126"/>
      <c r="FQ474" s="126"/>
      <c r="FR474" s="126"/>
      <c r="FS474" s="126"/>
      <c r="FT474" s="126"/>
      <c r="FU474" s="126"/>
      <c r="FV474" s="126"/>
      <c r="FW474" s="126"/>
      <c r="FX474" s="126"/>
      <c r="FY474" s="126"/>
      <c r="FZ474" s="126"/>
      <c r="GA474" s="126"/>
      <c r="GB474" s="126"/>
      <c r="GC474" s="126"/>
      <c r="GD474" s="126"/>
      <c r="GE474" s="126"/>
      <c r="GF474" s="126"/>
      <c r="GG474" s="126"/>
      <c r="GH474" s="126"/>
      <c r="GI474" s="126"/>
      <c r="GJ474" s="126"/>
      <c r="GK474" s="126"/>
      <c r="GL474" s="126"/>
      <c r="GM474" s="126"/>
      <c r="GN474" s="126"/>
      <c r="GO474" s="126"/>
      <c r="GP474" s="126"/>
      <c r="GQ474" s="126"/>
      <c r="GR474" s="126"/>
      <c r="GS474" s="126"/>
      <c r="GT474" s="126"/>
      <c r="GU474" s="126"/>
      <c r="GV474" s="126"/>
      <c r="GW474" s="126"/>
      <c r="GX474" s="126"/>
      <c r="GY474" s="126"/>
      <c r="GZ474" s="126"/>
      <c r="HA474" s="126"/>
    </row>
    <row r="475" spans="1:209" s="127" customFormat="1">
      <c r="A475" s="121"/>
      <c r="B475" s="67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  <c r="EH475" s="126"/>
      <c r="EI475" s="126"/>
      <c r="EJ475" s="126"/>
      <c r="EK475" s="126"/>
      <c r="EL475" s="126"/>
      <c r="EM475" s="126"/>
      <c r="EN475" s="126"/>
      <c r="EO475" s="126"/>
      <c r="EP475" s="126"/>
      <c r="EQ475" s="126"/>
      <c r="ER475" s="126"/>
      <c r="ES475" s="126"/>
      <c r="ET475" s="126"/>
      <c r="EU475" s="126"/>
      <c r="EV475" s="126"/>
      <c r="EW475" s="126"/>
      <c r="EX475" s="126"/>
      <c r="EY475" s="126"/>
      <c r="EZ475" s="126"/>
      <c r="FA475" s="126"/>
      <c r="FB475" s="126"/>
      <c r="FC475" s="126"/>
      <c r="FD475" s="126"/>
      <c r="FE475" s="126"/>
      <c r="FF475" s="126"/>
      <c r="FG475" s="126"/>
      <c r="FH475" s="126"/>
      <c r="FI475" s="126"/>
      <c r="FJ475" s="126"/>
      <c r="FK475" s="126"/>
      <c r="FL475" s="126"/>
      <c r="FM475" s="126"/>
      <c r="FN475" s="126"/>
      <c r="FO475" s="126"/>
      <c r="FP475" s="126"/>
      <c r="FQ475" s="126"/>
      <c r="FR475" s="126"/>
      <c r="FS475" s="126"/>
      <c r="FT475" s="126"/>
      <c r="FU475" s="126"/>
      <c r="FV475" s="126"/>
      <c r="FW475" s="126"/>
      <c r="FX475" s="126"/>
      <c r="FY475" s="126"/>
      <c r="FZ475" s="126"/>
      <c r="GA475" s="126"/>
      <c r="GB475" s="126"/>
      <c r="GC475" s="126"/>
      <c r="GD475" s="126"/>
      <c r="GE475" s="126"/>
      <c r="GF475" s="126"/>
      <c r="GG475" s="126"/>
      <c r="GH475" s="126"/>
      <c r="GI475" s="126"/>
      <c r="GJ475" s="126"/>
      <c r="GK475" s="126"/>
      <c r="GL475" s="126"/>
      <c r="GM475" s="126"/>
      <c r="GN475" s="126"/>
      <c r="GO475" s="126"/>
      <c r="GP475" s="126"/>
      <c r="GQ475" s="126"/>
      <c r="GR475" s="126"/>
      <c r="GS475" s="126"/>
      <c r="GT475" s="126"/>
      <c r="GU475" s="126"/>
      <c r="GV475" s="126"/>
      <c r="GW475" s="126"/>
      <c r="GX475" s="126"/>
      <c r="GY475" s="126"/>
      <c r="GZ475" s="126"/>
      <c r="HA475" s="126"/>
    </row>
    <row r="476" spans="1:209" s="127" customFormat="1">
      <c r="A476" s="121"/>
      <c r="B476" s="67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  <c r="EH476" s="126"/>
      <c r="EI476" s="126"/>
      <c r="EJ476" s="126"/>
      <c r="EK476" s="126"/>
      <c r="EL476" s="126"/>
      <c r="EM476" s="126"/>
      <c r="EN476" s="126"/>
      <c r="EO476" s="126"/>
      <c r="EP476" s="126"/>
      <c r="EQ476" s="126"/>
      <c r="ER476" s="126"/>
      <c r="ES476" s="126"/>
      <c r="ET476" s="126"/>
      <c r="EU476" s="126"/>
      <c r="EV476" s="126"/>
      <c r="EW476" s="126"/>
      <c r="EX476" s="126"/>
      <c r="EY476" s="126"/>
      <c r="EZ476" s="126"/>
      <c r="FA476" s="126"/>
      <c r="FB476" s="126"/>
      <c r="FC476" s="126"/>
      <c r="FD476" s="126"/>
      <c r="FE476" s="126"/>
      <c r="FF476" s="126"/>
      <c r="FG476" s="126"/>
      <c r="FH476" s="126"/>
      <c r="FI476" s="126"/>
      <c r="FJ476" s="126"/>
      <c r="FK476" s="126"/>
      <c r="FL476" s="126"/>
      <c r="FM476" s="126"/>
      <c r="FN476" s="126"/>
      <c r="FO476" s="126"/>
      <c r="FP476" s="126"/>
      <c r="FQ476" s="126"/>
      <c r="FR476" s="126"/>
      <c r="FS476" s="126"/>
      <c r="FT476" s="126"/>
      <c r="FU476" s="126"/>
      <c r="FV476" s="126"/>
      <c r="FW476" s="126"/>
      <c r="FX476" s="126"/>
      <c r="FY476" s="126"/>
      <c r="FZ476" s="126"/>
      <c r="GA476" s="126"/>
      <c r="GB476" s="126"/>
      <c r="GC476" s="126"/>
      <c r="GD476" s="126"/>
      <c r="GE476" s="126"/>
      <c r="GF476" s="126"/>
      <c r="GG476" s="126"/>
      <c r="GH476" s="126"/>
      <c r="GI476" s="126"/>
      <c r="GJ476" s="126"/>
      <c r="GK476" s="126"/>
      <c r="GL476" s="126"/>
      <c r="GM476" s="126"/>
      <c r="GN476" s="126"/>
      <c r="GO476" s="126"/>
      <c r="GP476" s="126"/>
      <c r="GQ476" s="126"/>
      <c r="GR476" s="126"/>
      <c r="GS476" s="126"/>
      <c r="GT476" s="126"/>
      <c r="GU476" s="126"/>
      <c r="GV476" s="126"/>
      <c r="GW476" s="126"/>
      <c r="GX476" s="126"/>
      <c r="GY476" s="126"/>
      <c r="GZ476" s="126"/>
      <c r="HA476" s="126"/>
    </row>
    <row r="477" spans="1:209" s="127" customFormat="1">
      <c r="A477" s="121"/>
      <c r="B477" s="67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  <c r="EH477" s="126"/>
      <c r="EI477" s="126"/>
      <c r="EJ477" s="126"/>
      <c r="EK477" s="126"/>
      <c r="EL477" s="126"/>
      <c r="EM477" s="126"/>
      <c r="EN477" s="126"/>
      <c r="EO477" s="126"/>
      <c r="EP477" s="126"/>
      <c r="EQ477" s="126"/>
      <c r="ER477" s="126"/>
      <c r="ES477" s="126"/>
      <c r="ET477" s="126"/>
      <c r="EU477" s="126"/>
      <c r="EV477" s="126"/>
      <c r="EW477" s="126"/>
      <c r="EX477" s="126"/>
      <c r="EY477" s="126"/>
      <c r="EZ477" s="126"/>
      <c r="FA477" s="126"/>
      <c r="FB477" s="126"/>
      <c r="FC477" s="126"/>
      <c r="FD477" s="126"/>
      <c r="FE477" s="126"/>
      <c r="FF477" s="126"/>
      <c r="FG477" s="126"/>
      <c r="FH477" s="126"/>
      <c r="FI477" s="126"/>
      <c r="FJ477" s="126"/>
      <c r="FK477" s="126"/>
      <c r="FL477" s="126"/>
      <c r="FM477" s="126"/>
      <c r="FN477" s="126"/>
      <c r="FO477" s="126"/>
      <c r="FP477" s="126"/>
      <c r="FQ477" s="126"/>
      <c r="FR477" s="126"/>
      <c r="FS477" s="126"/>
      <c r="FT477" s="126"/>
      <c r="FU477" s="126"/>
      <c r="FV477" s="126"/>
      <c r="FW477" s="126"/>
      <c r="FX477" s="126"/>
      <c r="FY477" s="126"/>
      <c r="FZ477" s="126"/>
      <c r="GA477" s="126"/>
      <c r="GB477" s="126"/>
      <c r="GC477" s="126"/>
      <c r="GD477" s="126"/>
      <c r="GE477" s="126"/>
      <c r="GF477" s="126"/>
      <c r="GG477" s="126"/>
      <c r="GH477" s="126"/>
      <c r="GI477" s="126"/>
      <c r="GJ477" s="126"/>
      <c r="GK477" s="126"/>
      <c r="GL477" s="126"/>
      <c r="GM477" s="126"/>
      <c r="GN477" s="126"/>
      <c r="GO477" s="126"/>
      <c r="GP477" s="126"/>
      <c r="GQ477" s="126"/>
      <c r="GR477" s="126"/>
      <c r="GS477" s="126"/>
      <c r="GT477" s="126"/>
      <c r="GU477" s="126"/>
      <c r="GV477" s="126"/>
      <c r="GW477" s="126"/>
      <c r="GX477" s="126"/>
      <c r="GY477" s="126"/>
      <c r="GZ477" s="126"/>
      <c r="HA477" s="126"/>
    </row>
    <row r="478" spans="1:209" s="127" customFormat="1">
      <c r="A478" s="121"/>
      <c r="B478" s="67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  <c r="EH478" s="126"/>
      <c r="EI478" s="126"/>
      <c r="EJ478" s="126"/>
      <c r="EK478" s="126"/>
      <c r="EL478" s="126"/>
      <c r="EM478" s="126"/>
      <c r="EN478" s="126"/>
      <c r="EO478" s="126"/>
      <c r="EP478" s="126"/>
      <c r="EQ478" s="126"/>
      <c r="ER478" s="126"/>
      <c r="ES478" s="126"/>
      <c r="ET478" s="126"/>
      <c r="EU478" s="126"/>
      <c r="EV478" s="126"/>
      <c r="EW478" s="126"/>
      <c r="EX478" s="126"/>
      <c r="EY478" s="126"/>
      <c r="EZ478" s="126"/>
      <c r="FA478" s="126"/>
      <c r="FB478" s="126"/>
      <c r="FC478" s="126"/>
      <c r="FD478" s="126"/>
      <c r="FE478" s="126"/>
      <c r="FF478" s="126"/>
      <c r="FG478" s="126"/>
      <c r="FH478" s="126"/>
      <c r="FI478" s="126"/>
      <c r="FJ478" s="126"/>
      <c r="FK478" s="126"/>
      <c r="FL478" s="126"/>
      <c r="FM478" s="126"/>
      <c r="FN478" s="126"/>
      <c r="FO478" s="126"/>
      <c r="FP478" s="126"/>
      <c r="FQ478" s="126"/>
      <c r="FR478" s="126"/>
      <c r="FS478" s="126"/>
      <c r="FT478" s="126"/>
      <c r="FU478" s="126"/>
      <c r="FV478" s="126"/>
      <c r="FW478" s="126"/>
      <c r="FX478" s="126"/>
      <c r="FY478" s="126"/>
      <c r="FZ478" s="126"/>
      <c r="GA478" s="126"/>
      <c r="GB478" s="126"/>
      <c r="GC478" s="126"/>
      <c r="GD478" s="126"/>
      <c r="GE478" s="126"/>
      <c r="GF478" s="126"/>
      <c r="GG478" s="126"/>
      <c r="GH478" s="126"/>
      <c r="GI478" s="126"/>
      <c r="GJ478" s="126"/>
      <c r="GK478" s="126"/>
      <c r="GL478" s="126"/>
      <c r="GM478" s="126"/>
      <c r="GN478" s="126"/>
      <c r="GO478" s="126"/>
      <c r="GP478" s="126"/>
      <c r="GQ478" s="126"/>
      <c r="GR478" s="126"/>
      <c r="GS478" s="126"/>
      <c r="GT478" s="126"/>
      <c r="GU478" s="126"/>
      <c r="GV478" s="126"/>
      <c r="GW478" s="126"/>
      <c r="GX478" s="126"/>
      <c r="GY478" s="126"/>
      <c r="GZ478" s="126"/>
      <c r="HA478" s="126"/>
    </row>
    <row r="479" spans="1:209" s="127" customFormat="1">
      <c r="A479" s="121"/>
      <c r="B479" s="67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  <c r="EH479" s="126"/>
      <c r="EI479" s="126"/>
      <c r="EJ479" s="126"/>
      <c r="EK479" s="126"/>
      <c r="EL479" s="126"/>
      <c r="EM479" s="126"/>
      <c r="EN479" s="126"/>
      <c r="EO479" s="126"/>
      <c r="EP479" s="126"/>
      <c r="EQ479" s="126"/>
      <c r="ER479" s="126"/>
      <c r="ES479" s="126"/>
      <c r="ET479" s="126"/>
      <c r="EU479" s="126"/>
      <c r="EV479" s="126"/>
      <c r="EW479" s="126"/>
      <c r="EX479" s="126"/>
      <c r="EY479" s="126"/>
      <c r="EZ479" s="126"/>
      <c r="FA479" s="126"/>
      <c r="FB479" s="126"/>
      <c r="FC479" s="126"/>
      <c r="FD479" s="126"/>
      <c r="FE479" s="126"/>
      <c r="FF479" s="126"/>
      <c r="FG479" s="126"/>
      <c r="FH479" s="126"/>
      <c r="FI479" s="126"/>
      <c r="FJ479" s="126"/>
      <c r="FK479" s="126"/>
      <c r="FL479" s="126"/>
      <c r="FM479" s="126"/>
      <c r="FN479" s="126"/>
      <c r="FO479" s="126"/>
      <c r="FP479" s="126"/>
      <c r="FQ479" s="126"/>
      <c r="FR479" s="126"/>
      <c r="FS479" s="126"/>
      <c r="FT479" s="126"/>
      <c r="FU479" s="126"/>
      <c r="FV479" s="126"/>
      <c r="FW479" s="126"/>
      <c r="FX479" s="126"/>
      <c r="FY479" s="126"/>
      <c r="FZ479" s="126"/>
      <c r="GA479" s="126"/>
      <c r="GB479" s="126"/>
      <c r="GC479" s="126"/>
      <c r="GD479" s="126"/>
      <c r="GE479" s="126"/>
      <c r="GF479" s="126"/>
      <c r="GG479" s="126"/>
      <c r="GH479" s="126"/>
      <c r="GI479" s="126"/>
      <c r="GJ479" s="126"/>
      <c r="GK479" s="126"/>
      <c r="GL479" s="126"/>
      <c r="GM479" s="126"/>
      <c r="GN479" s="126"/>
      <c r="GO479" s="126"/>
      <c r="GP479" s="126"/>
      <c r="GQ479" s="126"/>
      <c r="GR479" s="126"/>
      <c r="GS479" s="126"/>
      <c r="GT479" s="126"/>
      <c r="GU479" s="126"/>
      <c r="GV479" s="126"/>
      <c r="GW479" s="126"/>
      <c r="GX479" s="126"/>
      <c r="GY479" s="126"/>
      <c r="GZ479" s="126"/>
      <c r="HA479" s="126"/>
    </row>
    <row r="480" spans="1:209" s="127" customFormat="1">
      <c r="A480" s="121"/>
      <c r="B480" s="67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  <c r="EH480" s="126"/>
      <c r="EI480" s="126"/>
      <c r="EJ480" s="126"/>
      <c r="EK480" s="126"/>
      <c r="EL480" s="126"/>
      <c r="EM480" s="126"/>
      <c r="EN480" s="126"/>
      <c r="EO480" s="126"/>
      <c r="EP480" s="126"/>
      <c r="EQ480" s="126"/>
      <c r="ER480" s="126"/>
      <c r="ES480" s="126"/>
      <c r="ET480" s="126"/>
      <c r="EU480" s="126"/>
      <c r="EV480" s="126"/>
      <c r="EW480" s="126"/>
      <c r="EX480" s="126"/>
      <c r="EY480" s="126"/>
      <c r="EZ480" s="126"/>
      <c r="FA480" s="126"/>
      <c r="FB480" s="126"/>
      <c r="FC480" s="126"/>
      <c r="FD480" s="126"/>
      <c r="FE480" s="126"/>
      <c r="FF480" s="126"/>
      <c r="FG480" s="126"/>
      <c r="FH480" s="126"/>
      <c r="FI480" s="126"/>
      <c r="FJ480" s="126"/>
      <c r="FK480" s="126"/>
      <c r="FL480" s="126"/>
      <c r="FM480" s="126"/>
      <c r="FN480" s="126"/>
      <c r="FO480" s="126"/>
      <c r="FP480" s="126"/>
      <c r="FQ480" s="126"/>
      <c r="FR480" s="126"/>
      <c r="FS480" s="126"/>
      <c r="FT480" s="126"/>
      <c r="FU480" s="126"/>
      <c r="FV480" s="126"/>
      <c r="FW480" s="126"/>
      <c r="FX480" s="126"/>
      <c r="FY480" s="126"/>
      <c r="FZ480" s="126"/>
      <c r="GA480" s="126"/>
      <c r="GB480" s="126"/>
      <c r="GC480" s="126"/>
      <c r="GD480" s="126"/>
      <c r="GE480" s="126"/>
      <c r="GF480" s="126"/>
      <c r="GG480" s="126"/>
      <c r="GH480" s="126"/>
      <c r="GI480" s="126"/>
      <c r="GJ480" s="126"/>
      <c r="GK480" s="126"/>
      <c r="GL480" s="126"/>
      <c r="GM480" s="126"/>
      <c r="GN480" s="126"/>
      <c r="GO480" s="126"/>
      <c r="GP480" s="126"/>
      <c r="GQ480" s="126"/>
      <c r="GR480" s="126"/>
      <c r="GS480" s="126"/>
      <c r="GT480" s="126"/>
      <c r="GU480" s="126"/>
      <c r="GV480" s="126"/>
      <c r="GW480" s="126"/>
      <c r="GX480" s="126"/>
      <c r="GY480" s="126"/>
      <c r="GZ480" s="126"/>
      <c r="HA480" s="126"/>
    </row>
    <row r="481" spans="1:209" s="127" customFormat="1">
      <c r="A481" s="121"/>
      <c r="B481" s="67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  <c r="EH481" s="126"/>
      <c r="EI481" s="126"/>
      <c r="EJ481" s="126"/>
      <c r="EK481" s="126"/>
      <c r="EL481" s="126"/>
      <c r="EM481" s="126"/>
      <c r="EN481" s="126"/>
      <c r="EO481" s="126"/>
      <c r="EP481" s="126"/>
      <c r="EQ481" s="126"/>
      <c r="ER481" s="126"/>
      <c r="ES481" s="126"/>
      <c r="ET481" s="126"/>
      <c r="EU481" s="126"/>
      <c r="EV481" s="126"/>
      <c r="EW481" s="126"/>
      <c r="EX481" s="126"/>
      <c r="EY481" s="126"/>
      <c r="EZ481" s="126"/>
      <c r="FA481" s="126"/>
      <c r="FB481" s="126"/>
      <c r="FC481" s="126"/>
      <c r="FD481" s="126"/>
      <c r="FE481" s="126"/>
      <c r="FF481" s="126"/>
      <c r="FG481" s="126"/>
      <c r="FH481" s="126"/>
      <c r="FI481" s="126"/>
      <c r="FJ481" s="126"/>
      <c r="FK481" s="126"/>
      <c r="FL481" s="126"/>
      <c r="FM481" s="126"/>
      <c r="FN481" s="126"/>
      <c r="FO481" s="126"/>
      <c r="FP481" s="126"/>
      <c r="FQ481" s="126"/>
      <c r="FR481" s="126"/>
      <c r="FS481" s="126"/>
      <c r="FT481" s="126"/>
      <c r="FU481" s="126"/>
      <c r="FV481" s="126"/>
      <c r="FW481" s="126"/>
      <c r="FX481" s="126"/>
      <c r="FY481" s="126"/>
      <c r="FZ481" s="126"/>
      <c r="GA481" s="126"/>
      <c r="GB481" s="126"/>
      <c r="GC481" s="126"/>
      <c r="GD481" s="126"/>
      <c r="GE481" s="126"/>
      <c r="GF481" s="126"/>
      <c r="GG481" s="126"/>
      <c r="GH481" s="126"/>
      <c r="GI481" s="126"/>
      <c r="GJ481" s="126"/>
      <c r="GK481" s="126"/>
      <c r="GL481" s="126"/>
      <c r="GM481" s="126"/>
      <c r="GN481" s="126"/>
      <c r="GO481" s="126"/>
      <c r="GP481" s="126"/>
      <c r="GQ481" s="126"/>
      <c r="GR481" s="126"/>
      <c r="GS481" s="126"/>
      <c r="GT481" s="126"/>
      <c r="GU481" s="126"/>
      <c r="GV481" s="126"/>
      <c r="GW481" s="126"/>
      <c r="GX481" s="126"/>
      <c r="GY481" s="126"/>
      <c r="GZ481" s="126"/>
      <c r="HA481" s="126"/>
    </row>
    <row r="482" spans="1:209" s="127" customFormat="1">
      <c r="A482" s="121"/>
      <c r="B482" s="67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126"/>
      <c r="FA482" s="126"/>
      <c r="FB482" s="126"/>
      <c r="FC482" s="126"/>
      <c r="FD482" s="126"/>
      <c r="FE482" s="126"/>
      <c r="FF482" s="126"/>
      <c r="FG482" s="126"/>
      <c r="FH482" s="126"/>
      <c r="FI482" s="126"/>
      <c r="FJ482" s="126"/>
      <c r="FK482" s="126"/>
      <c r="FL482" s="126"/>
      <c r="FM482" s="126"/>
      <c r="FN482" s="126"/>
      <c r="FO482" s="126"/>
      <c r="FP482" s="126"/>
      <c r="FQ482" s="126"/>
      <c r="FR482" s="126"/>
      <c r="FS482" s="126"/>
      <c r="FT482" s="126"/>
      <c r="FU482" s="126"/>
      <c r="FV482" s="126"/>
      <c r="FW482" s="126"/>
      <c r="FX482" s="126"/>
      <c r="FY482" s="126"/>
      <c r="FZ482" s="126"/>
      <c r="GA482" s="126"/>
      <c r="GB482" s="126"/>
      <c r="GC482" s="126"/>
      <c r="GD482" s="126"/>
      <c r="GE482" s="126"/>
      <c r="GF482" s="126"/>
      <c r="GG482" s="126"/>
      <c r="GH482" s="126"/>
      <c r="GI482" s="126"/>
      <c r="GJ482" s="126"/>
      <c r="GK482" s="126"/>
      <c r="GL482" s="126"/>
      <c r="GM482" s="126"/>
      <c r="GN482" s="126"/>
      <c r="GO482" s="126"/>
      <c r="GP482" s="126"/>
      <c r="GQ482" s="126"/>
      <c r="GR482" s="126"/>
      <c r="GS482" s="126"/>
      <c r="GT482" s="126"/>
      <c r="GU482" s="126"/>
      <c r="GV482" s="126"/>
      <c r="GW482" s="126"/>
      <c r="GX482" s="126"/>
      <c r="GY482" s="126"/>
      <c r="GZ482" s="126"/>
      <c r="HA482" s="126"/>
    </row>
    <row r="483" spans="1:209" s="127" customFormat="1">
      <c r="A483" s="121"/>
      <c r="B483" s="67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  <c r="EH483" s="126"/>
      <c r="EI483" s="126"/>
      <c r="EJ483" s="126"/>
      <c r="EK483" s="126"/>
      <c r="EL483" s="126"/>
      <c r="EM483" s="126"/>
      <c r="EN483" s="126"/>
      <c r="EO483" s="126"/>
      <c r="EP483" s="126"/>
      <c r="EQ483" s="126"/>
      <c r="ER483" s="126"/>
      <c r="ES483" s="126"/>
      <c r="ET483" s="126"/>
      <c r="EU483" s="126"/>
      <c r="EV483" s="126"/>
      <c r="EW483" s="126"/>
      <c r="EX483" s="126"/>
      <c r="EY483" s="126"/>
      <c r="EZ483" s="126"/>
      <c r="FA483" s="126"/>
      <c r="FB483" s="126"/>
      <c r="FC483" s="126"/>
      <c r="FD483" s="126"/>
      <c r="FE483" s="126"/>
      <c r="FF483" s="126"/>
      <c r="FG483" s="126"/>
      <c r="FH483" s="126"/>
      <c r="FI483" s="126"/>
      <c r="FJ483" s="126"/>
      <c r="FK483" s="126"/>
      <c r="FL483" s="126"/>
      <c r="FM483" s="126"/>
      <c r="FN483" s="126"/>
      <c r="FO483" s="126"/>
      <c r="FP483" s="126"/>
      <c r="FQ483" s="126"/>
      <c r="FR483" s="126"/>
      <c r="FS483" s="126"/>
      <c r="FT483" s="126"/>
      <c r="FU483" s="126"/>
      <c r="FV483" s="126"/>
      <c r="FW483" s="126"/>
      <c r="FX483" s="126"/>
      <c r="FY483" s="126"/>
      <c r="FZ483" s="126"/>
      <c r="GA483" s="126"/>
      <c r="GB483" s="126"/>
      <c r="GC483" s="126"/>
      <c r="GD483" s="126"/>
      <c r="GE483" s="126"/>
      <c r="GF483" s="126"/>
      <c r="GG483" s="126"/>
      <c r="GH483" s="126"/>
      <c r="GI483" s="126"/>
      <c r="GJ483" s="126"/>
      <c r="GK483" s="126"/>
      <c r="GL483" s="126"/>
      <c r="GM483" s="126"/>
      <c r="GN483" s="126"/>
      <c r="GO483" s="126"/>
      <c r="GP483" s="126"/>
      <c r="GQ483" s="126"/>
      <c r="GR483" s="126"/>
      <c r="GS483" s="126"/>
      <c r="GT483" s="126"/>
      <c r="GU483" s="126"/>
      <c r="GV483" s="126"/>
      <c r="GW483" s="126"/>
      <c r="GX483" s="126"/>
      <c r="GY483" s="126"/>
      <c r="GZ483" s="126"/>
      <c r="HA483" s="126"/>
    </row>
    <row r="484" spans="1:209" s="127" customFormat="1">
      <c r="A484" s="121"/>
      <c r="B484" s="67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  <c r="EH484" s="126"/>
      <c r="EI484" s="126"/>
      <c r="EJ484" s="126"/>
      <c r="EK484" s="126"/>
      <c r="EL484" s="126"/>
      <c r="EM484" s="126"/>
      <c r="EN484" s="126"/>
      <c r="EO484" s="126"/>
      <c r="EP484" s="126"/>
      <c r="EQ484" s="126"/>
      <c r="ER484" s="126"/>
      <c r="ES484" s="126"/>
      <c r="ET484" s="126"/>
      <c r="EU484" s="126"/>
      <c r="EV484" s="126"/>
      <c r="EW484" s="126"/>
      <c r="EX484" s="126"/>
      <c r="EY484" s="126"/>
      <c r="EZ484" s="126"/>
      <c r="FA484" s="126"/>
      <c r="FB484" s="126"/>
      <c r="FC484" s="126"/>
      <c r="FD484" s="126"/>
      <c r="FE484" s="126"/>
      <c r="FF484" s="126"/>
      <c r="FG484" s="126"/>
      <c r="FH484" s="126"/>
      <c r="FI484" s="126"/>
      <c r="FJ484" s="126"/>
      <c r="FK484" s="126"/>
      <c r="FL484" s="126"/>
      <c r="FM484" s="126"/>
      <c r="FN484" s="126"/>
      <c r="FO484" s="126"/>
      <c r="FP484" s="126"/>
      <c r="FQ484" s="126"/>
      <c r="FR484" s="126"/>
      <c r="FS484" s="126"/>
      <c r="FT484" s="126"/>
      <c r="FU484" s="126"/>
      <c r="FV484" s="126"/>
      <c r="FW484" s="126"/>
      <c r="FX484" s="126"/>
      <c r="FY484" s="126"/>
      <c r="FZ484" s="126"/>
      <c r="GA484" s="126"/>
      <c r="GB484" s="126"/>
      <c r="GC484" s="126"/>
      <c r="GD484" s="126"/>
      <c r="GE484" s="126"/>
      <c r="GF484" s="126"/>
      <c r="GG484" s="126"/>
      <c r="GH484" s="126"/>
      <c r="GI484" s="126"/>
      <c r="GJ484" s="126"/>
      <c r="GK484" s="126"/>
      <c r="GL484" s="126"/>
      <c r="GM484" s="126"/>
      <c r="GN484" s="126"/>
      <c r="GO484" s="126"/>
      <c r="GP484" s="126"/>
      <c r="GQ484" s="126"/>
      <c r="GR484" s="126"/>
      <c r="GS484" s="126"/>
      <c r="GT484" s="126"/>
      <c r="GU484" s="126"/>
      <c r="GV484" s="126"/>
      <c r="GW484" s="126"/>
      <c r="GX484" s="126"/>
      <c r="GY484" s="126"/>
      <c r="GZ484" s="126"/>
      <c r="HA484" s="126"/>
    </row>
    <row r="485" spans="1:209" s="127" customFormat="1">
      <c r="A485" s="121"/>
      <c r="B485" s="67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  <c r="EH485" s="126"/>
      <c r="EI485" s="126"/>
      <c r="EJ485" s="126"/>
      <c r="EK485" s="126"/>
      <c r="EL485" s="126"/>
      <c r="EM485" s="126"/>
      <c r="EN485" s="126"/>
      <c r="EO485" s="126"/>
      <c r="EP485" s="126"/>
      <c r="EQ485" s="126"/>
      <c r="ER485" s="126"/>
      <c r="ES485" s="126"/>
      <c r="ET485" s="126"/>
      <c r="EU485" s="126"/>
      <c r="EV485" s="126"/>
      <c r="EW485" s="126"/>
      <c r="EX485" s="126"/>
      <c r="EY485" s="126"/>
      <c r="EZ485" s="126"/>
      <c r="FA485" s="126"/>
      <c r="FB485" s="126"/>
      <c r="FC485" s="126"/>
      <c r="FD485" s="126"/>
      <c r="FE485" s="126"/>
      <c r="FF485" s="126"/>
      <c r="FG485" s="126"/>
      <c r="FH485" s="126"/>
      <c r="FI485" s="126"/>
      <c r="FJ485" s="126"/>
      <c r="FK485" s="126"/>
      <c r="FL485" s="126"/>
      <c r="FM485" s="126"/>
      <c r="FN485" s="126"/>
      <c r="FO485" s="126"/>
      <c r="FP485" s="126"/>
      <c r="FQ485" s="126"/>
      <c r="FR485" s="126"/>
      <c r="FS485" s="126"/>
      <c r="FT485" s="126"/>
      <c r="FU485" s="126"/>
      <c r="FV485" s="126"/>
      <c r="FW485" s="126"/>
      <c r="FX485" s="126"/>
      <c r="FY485" s="126"/>
      <c r="FZ485" s="126"/>
      <c r="GA485" s="126"/>
      <c r="GB485" s="126"/>
      <c r="GC485" s="126"/>
      <c r="GD485" s="126"/>
      <c r="GE485" s="126"/>
      <c r="GF485" s="126"/>
      <c r="GG485" s="126"/>
      <c r="GH485" s="126"/>
      <c r="GI485" s="126"/>
      <c r="GJ485" s="126"/>
      <c r="GK485" s="126"/>
      <c r="GL485" s="126"/>
      <c r="GM485" s="126"/>
      <c r="GN485" s="126"/>
      <c r="GO485" s="126"/>
      <c r="GP485" s="126"/>
      <c r="GQ485" s="126"/>
      <c r="GR485" s="126"/>
      <c r="GS485" s="126"/>
      <c r="GT485" s="126"/>
      <c r="GU485" s="126"/>
      <c r="GV485" s="126"/>
      <c r="GW485" s="126"/>
      <c r="GX485" s="126"/>
      <c r="GY485" s="126"/>
      <c r="GZ485" s="126"/>
      <c r="HA485" s="126"/>
    </row>
    <row r="486" spans="1:209" s="127" customFormat="1">
      <c r="A486" s="121"/>
      <c r="B486" s="67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  <c r="EH486" s="126"/>
      <c r="EI486" s="126"/>
      <c r="EJ486" s="126"/>
      <c r="EK486" s="126"/>
      <c r="EL486" s="126"/>
      <c r="EM486" s="126"/>
      <c r="EN486" s="126"/>
      <c r="EO486" s="126"/>
      <c r="EP486" s="126"/>
      <c r="EQ486" s="126"/>
      <c r="ER486" s="126"/>
      <c r="ES486" s="126"/>
      <c r="ET486" s="126"/>
      <c r="EU486" s="126"/>
      <c r="EV486" s="126"/>
      <c r="EW486" s="126"/>
      <c r="EX486" s="126"/>
      <c r="EY486" s="126"/>
      <c r="EZ486" s="126"/>
      <c r="FA486" s="126"/>
      <c r="FB486" s="126"/>
      <c r="FC486" s="126"/>
      <c r="FD486" s="126"/>
      <c r="FE486" s="126"/>
      <c r="FF486" s="126"/>
      <c r="FG486" s="126"/>
      <c r="FH486" s="126"/>
      <c r="FI486" s="126"/>
      <c r="FJ486" s="126"/>
      <c r="FK486" s="126"/>
      <c r="FL486" s="126"/>
      <c r="FM486" s="126"/>
      <c r="FN486" s="126"/>
      <c r="FO486" s="126"/>
      <c r="FP486" s="126"/>
      <c r="FQ486" s="126"/>
      <c r="FR486" s="126"/>
      <c r="FS486" s="126"/>
      <c r="FT486" s="126"/>
      <c r="FU486" s="126"/>
      <c r="FV486" s="126"/>
      <c r="FW486" s="126"/>
      <c r="FX486" s="126"/>
      <c r="FY486" s="126"/>
      <c r="FZ486" s="126"/>
      <c r="GA486" s="126"/>
      <c r="GB486" s="126"/>
      <c r="GC486" s="126"/>
      <c r="GD486" s="126"/>
      <c r="GE486" s="126"/>
      <c r="GF486" s="126"/>
      <c r="GG486" s="126"/>
      <c r="GH486" s="126"/>
      <c r="GI486" s="126"/>
      <c r="GJ486" s="126"/>
      <c r="GK486" s="126"/>
      <c r="GL486" s="126"/>
      <c r="GM486" s="126"/>
      <c r="GN486" s="126"/>
      <c r="GO486" s="126"/>
      <c r="GP486" s="126"/>
      <c r="GQ486" s="126"/>
      <c r="GR486" s="126"/>
      <c r="GS486" s="126"/>
      <c r="GT486" s="126"/>
      <c r="GU486" s="126"/>
      <c r="GV486" s="126"/>
      <c r="GW486" s="126"/>
      <c r="GX486" s="126"/>
      <c r="GY486" s="126"/>
      <c r="GZ486" s="126"/>
      <c r="HA486" s="126"/>
    </row>
    <row r="487" spans="1:209" s="127" customFormat="1">
      <c r="A487" s="121"/>
      <c r="B487" s="67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  <c r="EH487" s="126"/>
      <c r="EI487" s="126"/>
      <c r="EJ487" s="126"/>
      <c r="EK487" s="126"/>
      <c r="EL487" s="126"/>
      <c r="EM487" s="126"/>
      <c r="EN487" s="126"/>
      <c r="EO487" s="126"/>
      <c r="EP487" s="126"/>
      <c r="EQ487" s="126"/>
      <c r="ER487" s="126"/>
      <c r="ES487" s="126"/>
      <c r="ET487" s="126"/>
      <c r="EU487" s="126"/>
      <c r="EV487" s="126"/>
      <c r="EW487" s="126"/>
      <c r="EX487" s="126"/>
      <c r="EY487" s="126"/>
      <c r="EZ487" s="126"/>
      <c r="FA487" s="126"/>
      <c r="FB487" s="126"/>
      <c r="FC487" s="126"/>
      <c r="FD487" s="126"/>
      <c r="FE487" s="126"/>
      <c r="FF487" s="126"/>
      <c r="FG487" s="126"/>
      <c r="FH487" s="126"/>
      <c r="FI487" s="126"/>
      <c r="FJ487" s="126"/>
      <c r="FK487" s="126"/>
      <c r="FL487" s="126"/>
      <c r="FM487" s="126"/>
      <c r="FN487" s="126"/>
      <c r="FO487" s="126"/>
      <c r="FP487" s="126"/>
      <c r="FQ487" s="126"/>
      <c r="FR487" s="126"/>
      <c r="FS487" s="126"/>
      <c r="FT487" s="126"/>
      <c r="FU487" s="126"/>
      <c r="FV487" s="126"/>
      <c r="FW487" s="126"/>
      <c r="FX487" s="126"/>
      <c r="FY487" s="126"/>
      <c r="FZ487" s="126"/>
      <c r="GA487" s="126"/>
      <c r="GB487" s="126"/>
      <c r="GC487" s="126"/>
      <c r="GD487" s="126"/>
      <c r="GE487" s="126"/>
      <c r="GF487" s="126"/>
      <c r="GG487" s="126"/>
      <c r="GH487" s="126"/>
      <c r="GI487" s="126"/>
      <c r="GJ487" s="126"/>
      <c r="GK487" s="126"/>
      <c r="GL487" s="126"/>
      <c r="GM487" s="126"/>
      <c r="GN487" s="126"/>
      <c r="GO487" s="126"/>
      <c r="GP487" s="126"/>
      <c r="GQ487" s="126"/>
      <c r="GR487" s="126"/>
      <c r="GS487" s="126"/>
      <c r="GT487" s="126"/>
      <c r="GU487" s="126"/>
      <c r="GV487" s="126"/>
      <c r="GW487" s="126"/>
      <c r="GX487" s="126"/>
      <c r="GY487" s="126"/>
      <c r="GZ487" s="126"/>
      <c r="HA487" s="126"/>
    </row>
    <row r="488" spans="1:209" s="127" customFormat="1">
      <c r="A488" s="121"/>
      <c r="B488" s="67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  <c r="EH488" s="126"/>
      <c r="EI488" s="126"/>
      <c r="EJ488" s="126"/>
      <c r="EK488" s="126"/>
      <c r="EL488" s="126"/>
      <c r="EM488" s="126"/>
      <c r="EN488" s="126"/>
      <c r="EO488" s="126"/>
      <c r="EP488" s="126"/>
      <c r="EQ488" s="126"/>
      <c r="ER488" s="126"/>
      <c r="ES488" s="126"/>
      <c r="ET488" s="126"/>
      <c r="EU488" s="126"/>
      <c r="EV488" s="126"/>
      <c r="EW488" s="126"/>
      <c r="EX488" s="126"/>
      <c r="EY488" s="126"/>
      <c r="EZ488" s="126"/>
      <c r="FA488" s="126"/>
      <c r="FB488" s="126"/>
      <c r="FC488" s="126"/>
      <c r="FD488" s="126"/>
      <c r="FE488" s="126"/>
      <c r="FF488" s="126"/>
      <c r="FG488" s="126"/>
      <c r="FH488" s="126"/>
      <c r="FI488" s="126"/>
      <c r="FJ488" s="126"/>
      <c r="FK488" s="126"/>
      <c r="FL488" s="126"/>
      <c r="FM488" s="126"/>
      <c r="FN488" s="126"/>
      <c r="FO488" s="126"/>
      <c r="FP488" s="126"/>
      <c r="FQ488" s="126"/>
      <c r="FR488" s="126"/>
      <c r="FS488" s="126"/>
      <c r="FT488" s="126"/>
      <c r="FU488" s="126"/>
      <c r="FV488" s="126"/>
      <c r="FW488" s="126"/>
      <c r="FX488" s="126"/>
      <c r="FY488" s="126"/>
      <c r="FZ488" s="126"/>
      <c r="GA488" s="126"/>
      <c r="GB488" s="126"/>
      <c r="GC488" s="126"/>
      <c r="GD488" s="126"/>
      <c r="GE488" s="126"/>
      <c r="GF488" s="126"/>
      <c r="GG488" s="126"/>
      <c r="GH488" s="126"/>
      <c r="GI488" s="126"/>
      <c r="GJ488" s="126"/>
      <c r="GK488" s="126"/>
      <c r="GL488" s="126"/>
      <c r="GM488" s="126"/>
      <c r="GN488" s="126"/>
      <c r="GO488" s="126"/>
      <c r="GP488" s="126"/>
      <c r="GQ488" s="126"/>
      <c r="GR488" s="126"/>
      <c r="GS488" s="126"/>
      <c r="GT488" s="126"/>
      <c r="GU488" s="126"/>
      <c r="GV488" s="126"/>
      <c r="GW488" s="126"/>
      <c r="GX488" s="126"/>
      <c r="GY488" s="126"/>
      <c r="GZ488" s="126"/>
      <c r="HA488" s="126"/>
    </row>
    <row r="489" spans="1:209" s="127" customFormat="1">
      <c r="A489" s="121"/>
      <c r="B489" s="67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  <c r="EH489" s="126"/>
      <c r="EI489" s="126"/>
      <c r="EJ489" s="126"/>
      <c r="EK489" s="126"/>
      <c r="EL489" s="126"/>
      <c r="EM489" s="126"/>
      <c r="EN489" s="126"/>
      <c r="EO489" s="126"/>
      <c r="EP489" s="126"/>
      <c r="EQ489" s="126"/>
      <c r="ER489" s="126"/>
      <c r="ES489" s="126"/>
      <c r="ET489" s="126"/>
      <c r="EU489" s="126"/>
      <c r="EV489" s="126"/>
      <c r="EW489" s="126"/>
      <c r="EX489" s="126"/>
      <c r="EY489" s="126"/>
      <c r="EZ489" s="126"/>
      <c r="FA489" s="126"/>
      <c r="FB489" s="126"/>
      <c r="FC489" s="126"/>
      <c r="FD489" s="126"/>
      <c r="FE489" s="126"/>
      <c r="FF489" s="126"/>
      <c r="FG489" s="126"/>
      <c r="FH489" s="126"/>
      <c r="FI489" s="126"/>
      <c r="FJ489" s="126"/>
      <c r="FK489" s="126"/>
      <c r="FL489" s="126"/>
      <c r="FM489" s="126"/>
      <c r="FN489" s="126"/>
      <c r="FO489" s="126"/>
      <c r="FP489" s="126"/>
      <c r="FQ489" s="126"/>
      <c r="FR489" s="126"/>
      <c r="FS489" s="126"/>
      <c r="FT489" s="126"/>
      <c r="FU489" s="126"/>
      <c r="FV489" s="126"/>
      <c r="FW489" s="126"/>
      <c r="FX489" s="126"/>
      <c r="FY489" s="126"/>
      <c r="FZ489" s="126"/>
      <c r="GA489" s="126"/>
      <c r="GB489" s="126"/>
      <c r="GC489" s="126"/>
      <c r="GD489" s="126"/>
      <c r="GE489" s="126"/>
      <c r="GF489" s="126"/>
      <c r="GG489" s="126"/>
      <c r="GH489" s="126"/>
      <c r="GI489" s="126"/>
      <c r="GJ489" s="126"/>
      <c r="GK489" s="126"/>
      <c r="GL489" s="126"/>
      <c r="GM489" s="126"/>
      <c r="GN489" s="126"/>
      <c r="GO489" s="126"/>
      <c r="GP489" s="126"/>
      <c r="GQ489" s="126"/>
      <c r="GR489" s="126"/>
      <c r="GS489" s="126"/>
      <c r="GT489" s="126"/>
      <c r="GU489" s="126"/>
      <c r="GV489" s="126"/>
      <c r="GW489" s="126"/>
      <c r="GX489" s="126"/>
      <c r="GY489" s="126"/>
      <c r="GZ489" s="126"/>
      <c r="HA489" s="126"/>
    </row>
    <row r="490" spans="1:209" s="127" customFormat="1">
      <c r="A490" s="121"/>
      <c r="B490" s="67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  <c r="EH490" s="126"/>
      <c r="EI490" s="126"/>
      <c r="EJ490" s="126"/>
      <c r="EK490" s="126"/>
      <c r="EL490" s="126"/>
      <c r="EM490" s="126"/>
      <c r="EN490" s="126"/>
      <c r="EO490" s="126"/>
      <c r="EP490" s="126"/>
      <c r="EQ490" s="126"/>
      <c r="ER490" s="126"/>
      <c r="ES490" s="126"/>
      <c r="ET490" s="126"/>
      <c r="EU490" s="126"/>
      <c r="EV490" s="126"/>
      <c r="EW490" s="126"/>
      <c r="EX490" s="126"/>
      <c r="EY490" s="126"/>
      <c r="EZ490" s="126"/>
      <c r="FA490" s="126"/>
      <c r="FB490" s="126"/>
      <c r="FC490" s="126"/>
      <c r="FD490" s="126"/>
      <c r="FE490" s="126"/>
      <c r="FF490" s="126"/>
      <c r="FG490" s="126"/>
      <c r="FH490" s="126"/>
      <c r="FI490" s="126"/>
      <c r="FJ490" s="126"/>
      <c r="FK490" s="126"/>
      <c r="FL490" s="126"/>
      <c r="FM490" s="126"/>
      <c r="FN490" s="126"/>
      <c r="FO490" s="126"/>
      <c r="FP490" s="126"/>
      <c r="FQ490" s="126"/>
      <c r="FR490" s="126"/>
      <c r="FS490" s="126"/>
      <c r="FT490" s="126"/>
      <c r="FU490" s="126"/>
      <c r="FV490" s="126"/>
      <c r="FW490" s="126"/>
      <c r="FX490" s="126"/>
      <c r="FY490" s="126"/>
      <c r="FZ490" s="126"/>
      <c r="GA490" s="126"/>
      <c r="GB490" s="126"/>
      <c r="GC490" s="126"/>
      <c r="GD490" s="126"/>
      <c r="GE490" s="126"/>
      <c r="GF490" s="126"/>
      <c r="GG490" s="126"/>
      <c r="GH490" s="126"/>
      <c r="GI490" s="126"/>
      <c r="GJ490" s="126"/>
      <c r="GK490" s="126"/>
      <c r="GL490" s="126"/>
      <c r="GM490" s="126"/>
      <c r="GN490" s="126"/>
      <c r="GO490" s="126"/>
      <c r="GP490" s="126"/>
      <c r="GQ490" s="126"/>
      <c r="GR490" s="126"/>
      <c r="GS490" s="126"/>
      <c r="GT490" s="126"/>
      <c r="GU490" s="126"/>
      <c r="GV490" s="126"/>
      <c r="GW490" s="126"/>
      <c r="GX490" s="126"/>
      <c r="GY490" s="126"/>
      <c r="GZ490" s="126"/>
      <c r="HA490" s="126"/>
    </row>
    <row r="491" spans="1:209" s="127" customFormat="1">
      <c r="A491" s="121"/>
      <c r="B491" s="67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G491" s="126"/>
      <c r="FH491" s="126"/>
      <c r="FI491" s="126"/>
      <c r="FJ491" s="126"/>
      <c r="FK491" s="126"/>
      <c r="FL491" s="126"/>
      <c r="FM491" s="126"/>
      <c r="FN491" s="126"/>
      <c r="FO491" s="126"/>
      <c r="FP491" s="126"/>
      <c r="FQ491" s="126"/>
      <c r="FR491" s="126"/>
      <c r="FS491" s="126"/>
      <c r="FT491" s="126"/>
      <c r="FU491" s="126"/>
      <c r="FV491" s="126"/>
      <c r="FW491" s="126"/>
      <c r="FX491" s="126"/>
      <c r="FY491" s="126"/>
      <c r="FZ491" s="126"/>
      <c r="GA491" s="126"/>
      <c r="GB491" s="126"/>
      <c r="GC491" s="126"/>
      <c r="GD491" s="126"/>
      <c r="GE491" s="126"/>
      <c r="GF491" s="126"/>
      <c r="GG491" s="126"/>
      <c r="GH491" s="126"/>
      <c r="GI491" s="126"/>
      <c r="GJ491" s="126"/>
      <c r="GK491" s="126"/>
      <c r="GL491" s="126"/>
      <c r="GM491" s="126"/>
      <c r="GN491" s="126"/>
      <c r="GO491" s="126"/>
      <c r="GP491" s="126"/>
      <c r="GQ491" s="126"/>
      <c r="GR491" s="126"/>
      <c r="GS491" s="126"/>
      <c r="GT491" s="126"/>
      <c r="GU491" s="126"/>
      <c r="GV491" s="126"/>
      <c r="GW491" s="126"/>
      <c r="GX491" s="126"/>
      <c r="GY491" s="126"/>
      <c r="GZ491" s="126"/>
      <c r="HA491" s="126"/>
    </row>
    <row r="492" spans="1:209" s="127" customFormat="1">
      <c r="A492" s="121"/>
      <c r="B492" s="67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G492" s="126"/>
      <c r="FH492" s="126"/>
      <c r="FI492" s="126"/>
      <c r="FJ492" s="126"/>
      <c r="FK492" s="126"/>
      <c r="FL492" s="126"/>
      <c r="FM492" s="126"/>
      <c r="FN492" s="126"/>
      <c r="FO492" s="126"/>
      <c r="FP492" s="126"/>
      <c r="FQ492" s="126"/>
      <c r="FR492" s="126"/>
      <c r="FS492" s="126"/>
      <c r="FT492" s="126"/>
      <c r="FU492" s="126"/>
      <c r="FV492" s="126"/>
      <c r="FW492" s="126"/>
      <c r="FX492" s="126"/>
      <c r="FY492" s="126"/>
      <c r="FZ492" s="126"/>
      <c r="GA492" s="126"/>
      <c r="GB492" s="126"/>
      <c r="GC492" s="126"/>
      <c r="GD492" s="126"/>
      <c r="GE492" s="126"/>
      <c r="GF492" s="126"/>
      <c r="GG492" s="126"/>
      <c r="GH492" s="126"/>
      <c r="GI492" s="126"/>
      <c r="GJ492" s="126"/>
      <c r="GK492" s="126"/>
      <c r="GL492" s="126"/>
      <c r="GM492" s="126"/>
      <c r="GN492" s="126"/>
      <c r="GO492" s="126"/>
      <c r="GP492" s="126"/>
      <c r="GQ492" s="126"/>
      <c r="GR492" s="126"/>
      <c r="GS492" s="126"/>
      <c r="GT492" s="126"/>
      <c r="GU492" s="126"/>
      <c r="GV492" s="126"/>
      <c r="GW492" s="126"/>
      <c r="GX492" s="126"/>
      <c r="GY492" s="126"/>
      <c r="GZ492" s="126"/>
      <c r="HA492" s="126"/>
    </row>
    <row r="493" spans="1:209" s="127" customFormat="1">
      <c r="A493" s="121"/>
      <c r="B493" s="67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G493" s="126"/>
      <c r="FH493" s="126"/>
      <c r="FI493" s="126"/>
      <c r="FJ493" s="126"/>
      <c r="FK493" s="126"/>
      <c r="FL493" s="126"/>
      <c r="FM493" s="126"/>
      <c r="FN493" s="126"/>
      <c r="FO493" s="126"/>
      <c r="FP493" s="126"/>
      <c r="FQ493" s="126"/>
      <c r="FR493" s="126"/>
      <c r="FS493" s="126"/>
      <c r="FT493" s="126"/>
      <c r="FU493" s="126"/>
      <c r="FV493" s="126"/>
      <c r="FW493" s="126"/>
      <c r="FX493" s="126"/>
      <c r="FY493" s="126"/>
      <c r="FZ493" s="126"/>
      <c r="GA493" s="126"/>
      <c r="GB493" s="126"/>
      <c r="GC493" s="126"/>
      <c r="GD493" s="126"/>
      <c r="GE493" s="126"/>
      <c r="GF493" s="126"/>
      <c r="GG493" s="126"/>
      <c r="GH493" s="126"/>
      <c r="GI493" s="126"/>
      <c r="GJ493" s="126"/>
      <c r="GK493" s="126"/>
      <c r="GL493" s="126"/>
      <c r="GM493" s="126"/>
      <c r="GN493" s="126"/>
      <c r="GO493" s="126"/>
      <c r="GP493" s="126"/>
      <c r="GQ493" s="126"/>
      <c r="GR493" s="126"/>
      <c r="GS493" s="126"/>
      <c r="GT493" s="126"/>
      <c r="GU493" s="126"/>
      <c r="GV493" s="126"/>
      <c r="GW493" s="126"/>
      <c r="GX493" s="126"/>
      <c r="GY493" s="126"/>
      <c r="GZ493" s="126"/>
      <c r="HA493" s="126"/>
    </row>
    <row r="494" spans="1:209" s="127" customFormat="1">
      <c r="A494" s="121"/>
      <c r="B494" s="67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G494" s="126"/>
      <c r="FH494" s="126"/>
      <c r="FI494" s="126"/>
      <c r="FJ494" s="126"/>
      <c r="FK494" s="126"/>
      <c r="FL494" s="126"/>
      <c r="FM494" s="126"/>
      <c r="FN494" s="126"/>
      <c r="FO494" s="126"/>
      <c r="FP494" s="126"/>
      <c r="FQ494" s="126"/>
      <c r="FR494" s="126"/>
      <c r="FS494" s="126"/>
      <c r="FT494" s="126"/>
      <c r="FU494" s="126"/>
      <c r="FV494" s="126"/>
      <c r="FW494" s="126"/>
      <c r="FX494" s="126"/>
      <c r="FY494" s="126"/>
      <c r="FZ494" s="126"/>
      <c r="GA494" s="126"/>
      <c r="GB494" s="126"/>
      <c r="GC494" s="126"/>
      <c r="GD494" s="126"/>
      <c r="GE494" s="126"/>
      <c r="GF494" s="126"/>
      <c r="GG494" s="126"/>
      <c r="GH494" s="126"/>
      <c r="GI494" s="126"/>
      <c r="GJ494" s="126"/>
      <c r="GK494" s="126"/>
      <c r="GL494" s="126"/>
      <c r="GM494" s="126"/>
      <c r="GN494" s="126"/>
      <c r="GO494" s="126"/>
      <c r="GP494" s="126"/>
      <c r="GQ494" s="126"/>
      <c r="GR494" s="126"/>
      <c r="GS494" s="126"/>
      <c r="GT494" s="126"/>
      <c r="GU494" s="126"/>
      <c r="GV494" s="126"/>
      <c r="GW494" s="126"/>
      <c r="GX494" s="126"/>
      <c r="GY494" s="126"/>
      <c r="GZ494" s="126"/>
      <c r="HA494" s="126"/>
    </row>
    <row r="495" spans="1:209" s="127" customFormat="1">
      <c r="A495" s="121"/>
      <c r="B495" s="67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G495" s="126"/>
      <c r="FH495" s="126"/>
      <c r="FI495" s="126"/>
      <c r="FJ495" s="126"/>
      <c r="FK495" s="126"/>
      <c r="FL495" s="126"/>
      <c r="FM495" s="126"/>
      <c r="FN495" s="126"/>
      <c r="FO495" s="126"/>
      <c r="FP495" s="126"/>
      <c r="FQ495" s="126"/>
      <c r="FR495" s="126"/>
      <c r="FS495" s="126"/>
      <c r="FT495" s="126"/>
      <c r="FU495" s="126"/>
      <c r="FV495" s="126"/>
      <c r="FW495" s="126"/>
      <c r="FX495" s="126"/>
      <c r="FY495" s="126"/>
      <c r="FZ495" s="126"/>
      <c r="GA495" s="126"/>
      <c r="GB495" s="126"/>
      <c r="GC495" s="126"/>
      <c r="GD495" s="126"/>
      <c r="GE495" s="126"/>
      <c r="GF495" s="126"/>
      <c r="GG495" s="126"/>
      <c r="GH495" s="126"/>
      <c r="GI495" s="126"/>
      <c r="GJ495" s="126"/>
      <c r="GK495" s="126"/>
      <c r="GL495" s="126"/>
      <c r="GM495" s="126"/>
      <c r="GN495" s="126"/>
      <c r="GO495" s="126"/>
      <c r="GP495" s="126"/>
      <c r="GQ495" s="126"/>
      <c r="GR495" s="126"/>
      <c r="GS495" s="126"/>
      <c r="GT495" s="126"/>
      <c r="GU495" s="126"/>
      <c r="GV495" s="126"/>
      <c r="GW495" s="126"/>
      <c r="GX495" s="126"/>
      <c r="GY495" s="126"/>
      <c r="GZ495" s="126"/>
      <c r="HA495" s="126"/>
    </row>
    <row r="496" spans="1:209" s="127" customFormat="1">
      <c r="A496" s="121"/>
      <c r="B496" s="67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G496" s="126"/>
      <c r="FH496" s="126"/>
      <c r="FI496" s="126"/>
      <c r="FJ496" s="126"/>
      <c r="FK496" s="126"/>
      <c r="FL496" s="126"/>
      <c r="FM496" s="126"/>
      <c r="FN496" s="126"/>
      <c r="FO496" s="126"/>
      <c r="FP496" s="126"/>
      <c r="FQ496" s="126"/>
      <c r="FR496" s="126"/>
      <c r="FS496" s="126"/>
      <c r="FT496" s="126"/>
      <c r="FU496" s="126"/>
      <c r="FV496" s="126"/>
      <c r="FW496" s="126"/>
      <c r="FX496" s="126"/>
      <c r="FY496" s="126"/>
      <c r="FZ496" s="126"/>
      <c r="GA496" s="126"/>
      <c r="GB496" s="126"/>
      <c r="GC496" s="126"/>
      <c r="GD496" s="126"/>
      <c r="GE496" s="126"/>
      <c r="GF496" s="126"/>
      <c r="GG496" s="126"/>
      <c r="GH496" s="126"/>
      <c r="GI496" s="126"/>
      <c r="GJ496" s="126"/>
      <c r="GK496" s="126"/>
      <c r="GL496" s="126"/>
      <c r="GM496" s="126"/>
      <c r="GN496" s="126"/>
      <c r="GO496" s="126"/>
      <c r="GP496" s="126"/>
      <c r="GQ496" s="126"/>
      <c r="GR496" s="126"/>
      <c r="GS496" s="126"/>
      <c r="GT496" s="126"/>
      <c r="GU496" s="126"/>
      <c r="GV496" s="126"/>
      <c r="GW496" s="126"/>
      <c r="GX496" s="126"/>
      <c r="GY496" s="126"/>
      <c r="GZ496" s="126"/>
      <c r="HA496" s="126"/>
    </row>
    <row r="497" spans="1:209" s="127" customFormat="1">
      <c r="A497" s="121"/>
      <c r="B497" s="67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G497" s="126"/>
      <c r="FH497" s="126"/>
      <c r="FI497" s="126"/>
      <c r="FJ497" s="126"/>
      <c r="FK497" s="126"/>
      <c r="FL497" s="126"/>
      <c r="FM497" s="126"/>
      <c r="FN497" s="126"/>
      <c r="FO497" s="126"/>
      <c r="FP497" s="126"/>
      <c r="FQ497" s="126"/>
      <c r="FR497" s="126"/>
      <c r="FS497" s="126"/>
      <c r="FT497" s="126"/>
      <c r="FU497" s="126"/>
      <c r="FV497" s="126"/>
      <c r="FW497" s="126"/>
      <c r="FX497" s="126"/>
      <c r="FY497" s="126"/>
      <c r="FZ497" s="126"/>
      <c r="GA497" s="126"/>
      <c r="GB497" s="126"/>
      <c r="GC497" s="126"/>
      <c r="GD497" s="126"/>
      <c r="GE497" s="126"/>
      <c r="GF497" s="126"/>
      <c r="GG497" s="126"/>
      <c r="GH497" s="126"/>
      <c r="GI497" s="126"/>
      <c r="GJ497" s="126"/>
      <c r="GK497" s="126"/>
      <c r="GL497" s="126"/>
      <c r="GM497" s="126"/>
      <c r="GN497" s="126"/>
      <c r="GO497" s="126"/>
      <c r="GP497" s="126"/>
      <c r="GQ497" s="126"/>
      <c r="GR497" s="126"/>
      <c r="GS497" s="126"/>
      <c r="GT497" s="126"/>
      <c r="GU497" s="126"/>
      <c r="GV497" s="126"/>
      <c r="GW497" s="126"/>
      <c r="GX497" s="126"/>
      <c r="GY497" s="126"/>
      <c r="GZ497" s="126"/>
      <c r="HA497" s="126"/>
    </row>
    <row r="498" spans="1:209" s="127" customFormat="1">
      <c r="A498" s="121"/>
      <c r="B498" s="67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G498" s="126"/>
      <c r="FH498" s="126"/>
      <c r="FI498" s="126"/>
      <c r="FJ498" s="126"/>
      <c r="FK498" s="126"/>
      <c r="FL498" s="126"/>
      <c r="FM498" s="126"/>
      <c r="FN498" s="126"/>
      <c r="FO498" s="126"/>
      <c r="FP498" s="126"/>
      <c r="FQ498" s="126"/>
      <c r="FR498" s="126"/>
      <c r="FS498" s="126"/>
      <c r="FT498" s="126"/>
      <c r="FU498" s="126"/>
      <c r="FV498" s="126"/>
      <c r="FW498" s="126"/>
      <c r="FX498" s="126"/>
      <c r="FY498" s="126"/>
      <c r="FZ498" s="126"/>
      <c r="GA498" s="126"/>
      <c r="GB498" s="126"/>
      <c r="GC498" s="126"/>
      <c r="GD498" s="126"/>
      <c r="GE498" s="126"/>
      <c r="GF498" s="126"/>
      <c r="GG498" s="126"/>
      <c r="GH498" s="126"/>
      <c r="GI498" s="126"/>
      <c r="GJ498" s="126"/>
      <c r="GK498" s="126"/>
      <c r="GL498" s="126"/>
      <c r="GM498" s="126"/>
      <c r="GN498" s="126"/>
      <c r="GO498" s="126"/>
      <c r="GP498" s="126"/>
      <c r="GQ498" s="126"/>
      <c r="GR498" s="126"/>
      <c r="GS498" s="126"/>
      <c r="GT498" s="126"/>
      <c r="GU498" s="126"/>
      <c r="GV498" s="126"/>
      <c r="GW498" s="126"/>
      <c r="GX498" s="126"/>
      <c r="GY498" s="126"/>
      <c r="GZ498" s="126"/>
      <c r="HA498" s="126"/>
    </row>
    <row r="499" spans="1:209" s="127" customFormat="1">
      <c r="A499" s="121"/>
      <c r="B499" s="67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G499" s="126"/>
      <c r="FH499" s="126"/>
      <c r="FI499" s="126"/>
      <c r="FJ499" s="126"/>
      <c r="FK499" s="126"/>
      <c r="FL499" s="126"/>
      <c r="FM499" s="126"/>
      <c r="FN499" s="126"/>
      <c r="FO499" s="126"/>
      <c r="FP499" s="126"/>
      <c r="FQ499" s="126"/>
      <c r="FR499" s="126"/>
      <c r="FS499" s="126"/>
      <c r="FT499" s="126"/>
      <c r="FU499" s="126"/>
      <c r="FV499" s="126"/>
      <c r="FW499" s="126"/>
      <c r="FX499" s="126"/>
      <c r="FY499" s="126"/>
      <c r="FZ499" s="126"/>
      <c r="GA499" s="126"/>
      <c r="GB499" s="126"/>
      <c r="GC499" s="126"/>
      <c r="GD499" s="126"/>
      <c r="GE499" s="126"/>
      <c r="GF499" s="126"/>
      <c r="GG499" s="126"/>
      <c r="GH499" s="126"/>
      <c r="GI499" s="126"/>
      <c r="GJ499" s="126"/>
      <c r="GK499" s="126"/>
      <c r="GL499" s="126"/>
      <c r="GM499" s="126"/>
      <c r="GN499" s="126"/>
      <c r="GO499" s="126"/>
      <c r="GP499" s="126"/>
      <c r="GQ499" s="126"/>
      <c r="GR499" s="126"/>
      <c r="GS499" s="126"/>
      <c r="GT499" s="126"/>
      <c r="GU499" s="126"/>
      <c r="GV499" s="126"/>
      <c r="GW499" s="126"/>
      <c r="GX499" s="126"/>
      <c r="GY499" s="126"/>
      <c r="GZ499" s="126"/>
      <c r="HA499" s="126"/>
    </row>
    <row r="500" spans="1:209" s="127" customFormat="1">
      <c r="A500" s="121"/>
      <c r="B500" s="67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G500" s="126"/>
      <c r="FH500" s="126"/>
      <c r="FI500" s="126"/>
      <c r="FJ500" s="126"/>
      <c r="FK500" s="126"/>
      <c r="FL500" s="126"/>
      <c r="FM500" s="126"/>
      <c r="FN500" s="126"/>
      <c r="FO500" s="126"/>
      <c r="FP500" s="126"/>
      <c r="FQ500" s="126"/>
      <c r="FR500" s="126"/>
      <c r="FS500" s="126"/>
      <c r="FT500" s="126"/>
      <c r="FU500" s="126"/>
      <c r="FV500" s="126"/>
      <c r="FW500" s="126"/>
      <c r="FX500" s="126"/>
      <c r="FY500" s="126"/>
      <c r="FZ500" s="126"/>
      <c r="GA500" s="126"/>
      <c r="GB500" s="126"/>
      <c r="GC500" s="126"/>
      <c r="GD500" s="126"/>
      <c r="GE500" s="126"/>
      <c r="GF500" s="126"/>
      <c r="GG500" s="126"/>
      <c r="GH500" s="126"/>
      <c r="GI500" s="126"/>
      <c r="GJ500" s="126"/>
      <c r="GK500" s="126"/>
      <c r="GL500" s="126"/>
      <c r="GM500" s="126"/>
      <c r="GN500" s="126"/>
      <c r="GO500" s="126"/>
      <c r="GP500" s="126"/>
      <c r="GQ500" s="126"/>
      <c r="GR500" s="126"/>
      <c r="GS500" s="126"/>
      <c r="GT500" s="126"/>
      <c r="GU500" s="126"/>
      <c r="GV500" s="126"/>
      <c r="GW500" s="126"/>
      <c r="GX500" s="126"/>
      <c r="GY500" s="126"/>
      <c r="GZ500" s="126"/>
      <c r="HA500" s="126"/>
    </row>
    <row r="501" spans="1:209" s="127" customFormat="1">
      <c r="A501" s="121"/>
      <c r="B501" s="67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G501" s="126"/>
      <c r="FH501" s="126"/>
      <c r="FI501" s="126"/>
      <c r="FJ501" s="126"/>
      <c r="FK501" s="126"/>
      <c r="FL501" s="126"/>
      <c r="FM501" s="126"/>
      <c r="FN501" s="126"/>
      <c r="FO501" s="126"/>
      <c r="FP501" s="126"/>
      <c r="FQ501" s="126"/>
      <c r="FR501" s="126"/>
      <c r="FS501" s="126"/>
      <c r="FT501" s="126"/>
      <c r="FU501" s="126"/>
      <c r="FV501" s="126"/>
      <c r="FW501" s="126"/>
      <c r="FX501" s="126"/>
      <c r="FY501" s="126"/>
      <c r="FZ501" s="126"/>
      <c r="GA501" s="126"/>
      <c r="GB501" s="126"/>
      <c r="GC501" s="126"/>
      <c r="GD501" s="126"/>
      <c r="GE501" s="126"/>
      <c r="GF501" s="126"/>
      <c r="GG501" s="126"/>
      <c r="GH501" s="126"/>
      <c r="GI501" s="126"/>
      <c r="GJ501" s="126"/>
      <c r="GK501" s="126"/>
      <c r="GL501" s="126"/>
      <c r="GM501" s="126"/>
      <c r="GN501" s="126"/>
      <c r="GO501" s="126"/>
      <c r="GP501" s="126"/>
      <c r="GQ501" s="126"/>
      <c r="GR501" s="126"/>
      <c r="GS501" s="126"/>
      <c r="GT501" s="126"/>
      <c r="GU501" s="126"/>
      <c r="GV501" s="126"/>
      <c r="GW501" s="126"/>
      <c r="GX501" s="126"/>
      <c r="GY501" s="126"/>
      <c r="GZ501" s="126"/>
      <c r="HA501" s="126"/>
    </row>
    <row r="502" spans="1:209" s="127" customFormat="1">
      <c r="A502" s="121"/>
      <c r="B502" s="67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G502" s="126"/>
      <c r="FH502" s="126"/>
      <c r="FI502" s="126"/>
      <c r="FJ502" s="126"/>
      <c r="FK502" s="126"/>
      <c r="FL502" s="126"/>
      <c r="FM502" s="126"/>
      <c r="FN502" s="126"/>
      <c r="FO502" s="126"/>
      <c r="FP502" s="126"/>
      <c r="FQ502" s="126"/>
      <c r="FR502" s="126"/>
      <c r="FS502" s="126"/>
      <c r="FT502" s="126"/>
      <c r="FU502" s="126"/>
      <c r="FV502" s="126"/>
      <c r="FW502" s="126"/>
      <c r="FX502" s="126"/>
      <c r="FY502" s="126"/>
      <c r="FZ502" s="126"/>
      <c r="GA502" s="126"/>
      <c r="GB502" s="126"/>
      <c r="GC502" s="126"/>
      <c r="GD502" s="126"/>
      <c r="GE502" s="126"/>
      <c r="GF502" s="126"/>
      <c r="GG502" s="126"/>
      <c r="GH502" s="126"/>
      <c r="GI502" s="126"/>
      <c r="GJ502" s="126"/>
      <c r="GK502" s="126"/>
      <c r="GL502" s="126"/>
      <c r="GM502" s="126"/>
      <c r="GN502" s="126"/>
      <c r="GO502" s="126"/>
      <c r="GP502" s="126"/>
      <c r="GQ502" s="126"/>
      <c r="GR502" s="126"/>
      <c r="GS502" s="126"/>
      <c r="GT502" s="126"/>
      <c r="GU502" s="126"/>
      <c r="GV502" s="126"/>
      <c r="GW502" s="126"/>
      <c r="GX502" s="126"/>
      <c r="GY502" s="126"/>
      <c r="GZ502" s="126"/>
      <c r="HA502" s="126"/>
    </row>
    <row r="503" spans="1:209" s="127" customFormat="1">
      <c r="A503" s="121"/>
      <c r="B503" s="67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G503" s="126"/>
      <c r="FH503" s="126"/>
      <c r="FI503" s="126"/>
      <c r="FJ503" s="126"/>
      <c r="FK503" s="126"/>
      <c r="FL503" s="126"/>
      <c r="FM503" s="126"/>
      <c r="FN503" s="126"/>
      <c r="FO503" s="126"/>
      <c r="FP503" s="126"/>
      <c r="FQ503" s="126"/>
      <c r="FR503" s="126"/>
      <c r="FS503" s="126"/>
      <c r="FT503" s="126"/>
      <c r="FU503" s="126"/>
      <c r="FV503" s="126"/>
      <c r="FW503" s="126"/>
      <c r="FX503" s="126"/>
      <c r="FY503" s="126"/>
      <c r="FZ503" s="126"/>
      <c r="GA503" s="126"/>
      <c r="GB503" s="126"/>
      <c r="GC503" s="126"/>
      <c r="GD503" s="126"/>
      <c r="GE503" s="126"/>
      <c r="GF503" s="126"/>
      <c r="GG503" s="126"/>
      <c r="GH503" s="126"/>
      <c r="GI503" s="126"/>
      <c r="GJ503" s="126"/>
      <c r="GK503" s="126"/>
      <c r="GL503" s="126"/>
      <c r="GM503" s="126"/>
      <c r="GN503" s="126"/>
      <c r="GO503" s="126"/>
      <c r="GP503" s="126"/>
      <c r="GQ503" s="126"/>
      <c r="GR503" s="126"/>
      <c r="GS503" s="126"/>
      <c r="GT503" s="126"/>
      <c r="GU503" s="126"/>
      <c r="GV503" s="126"/>
      <c r="GW503" s="126"/>
      <c r="GX503" s="126"/>
      <c r="GY503" s="126"/>
      <c r="GZ503" s="126"/>
      <c r="HA503" s="126"/>
    </row>
    <row r="504" spans="1:209" s="127" customFormat="1">
      <c r="A504" s="121"/>
      <c r="B504" s="67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G504" s="126"/>
      <c r="FH504" s="126"/>
      <c r="FI504" s="126"/>
      <c r="FJ504" s="126"/>
      <c r="FK504" s="126"/>
      <c r="FL504" s="126"/>
      <c r="FM504" s="126"/>
      <c r="FN504" s="126"/>
      <c r="FO504" s="126"/>
      <c r="FP504" s="126"/>
      <c r="FQ504" s="126"/>
      <c r="FR504" s="126"/>
      <c r="FS504" s="126"/>
      <c r="FT504" s="126"/>
      <c r="FU504" s="126"/>
      <c r="FV504" s="126"/>
      <c r="FW504" s="126"/>
      <c r="FX504" s="126"/>
      <c r="FY504" s="126"/>
      <c r="FZ504" s="126"/>
      <c r="GA504" s="126"/>
      <c r="GB504" s="126"/>
      <c r="GC504" s="126"/>
      <c r="GD504" s="126"/>
      <c r="GE504" s="126"/>
      <c r="GF504" s="126"/>
      <c r="GG504" s="126"/>
      <c r="GH504" s="126"/>
      <c r="GI504" s="126"/>
      <c r="GJ504" s="126"/>
      <c r="GK504" s="126"/>
      <c r="GL504" s="126"/>
      <c r="GM504" s="126"/>
      <c r="GN504" s="126"/>
      <c r="GO504" s="126"/>
      <c r="GP504" s="126"/>
      <c r="GQ504" s="126"/>
      <c r="GR504" s="126"/>
      <c r="GS504" s="126"/>
      <c r="GT504" s="126"/>
      <c r="GU504" s="126"/>
      <c r="GV504" s="126"/>
      <c r="GW504" s="126"/>
      <c r="GX504" s="126"/>
      <c r="GY504" s="126"/>
      <c r="GZ504" s="126"/>
      <c r="HA504" s="126"/>
    </row>
    <row r="505" spans="1:209" s="127" customFormat="1">
      <c r="A505" s="121"/>
      <c r="B505" s="67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G505" s="126"/>
      <c r="FH505" s="126"/>
      <c r="FI505" s="126"/>
      <c r="FJ505" s="126"/>
      <c r="FK505" s="126"/>
      <c r="FL505" s="126"/>
      <c r="FM505" s="126"/>
      <c r="FN505" s="126"/>
      <c r="FO505" s="126"/>
      <c r="FP505" s="126"/>
      <c r="FQ505" s="126"/>
      <c r="FR505" s="126"/>
      <c r="FS505" s="126"/>
      <c r="FT505" s="126"/>
      <c r="FU505" s="126"/>
      <c r="FV505" s="126"/>
      <c r="FW505" s="126"/>
      <c r="FX505" s="126"/>
      <c r="FY505" s="126"/>
      <c r="FZ505" s="126"/>
      <c r="GA505" s="126"/>
      <c r="GB505" s="126"/>
      <c r="GC505" s="126"/>
      <c r="GD505" s="126"/>
      <c r="GE505" s="126"/>
      <c r="GF505" s="126"/>
      <c r="GG505" s="126"/>
      <c r="GH505" s="126"/>
      <c r="GI505" s="126"/>
      <c r="GJ505" s="126"/>
      <c r="GK505" s="126"/>
      <c r="GL505" s="126"/>
      <c r="GM505" s="126"/>
      <c r="GN505" s="126"/>
      <c r="GO505" s="126"/>
      <c r="GP505" s="126"/>
      <c r="GQ505" s="126"/>
      <c r="GR505" s="126"/>
      <c r="GS505" s="126"/>
      <c r="GT505" s="126"/>
      <c r="GU505" s="126"/>
      <c r="GV505" s="126"/>
      <c r="GW505" s="126"/>
      <c r="GX505" s="126"/>
      <c r="GY505" s="126"/>
      <c r="GZ505" s="126"/>
      <c r="HA505" s="126"/>
    </row>
    <row r="506" spans="1:209" s="127" customFormat="1">
      <c r="A506" s="121"/>
      <c r="B506" s="67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G506" s="126"/>
      <c r="FH506" s="126"/>
      <c r="FI506" s="126"/>
      <c r="FJ506" s="126"/>
      <c r="FK506" s="126"/>
      <c r="FL506" s="126"/>
      <c r="FM506" s="126"/>
      <c r="FN506" s="126"/>
      <c r="FO506" s="126"/>
      <c r="FP506" s="126"/>
      <c r="FQ506" s="126"/>
      <c r="FR506" s="126"/>
      <c r="FS506" s="126"/>
      <c r="FT506" s="126"/>
      <c r="FU506" s="126"/>
      <c r="FV506" s="126"/>
      <c r="FW506" s="126"/>
      <c r="FX506" s="126"/>
      <c r="FY506" s="126"/>
      <c r="FZ506" s="126"/>
      <c r="GA506" s="126"/>
      <c r="GB506" s="126"/>
      <c r="GC506" s="126"/>
      <c r="GD506" s="126"/>
      <c r="GE506" s="126"/>
      <c r="GF506" s="126"/>
      <c r="GG506" s="126"/>
      <c r="GH506" s="126"/>
      <c r="GI506" s="126"/>
      <c r="GJ506" s="126"/>
      <c r="GK506" s="126"/>
      <c r="GL506" s="126"/>
      <c r="GM506" s="126"/>
      <c r="GN506" s="126"/>
      <c r="GO506" s="126"/>
      <c r="GP506" s="126"/>
      <c r="GQ506" s="126"/>
      <c r="GR506" s="126"/>
      <c r="GS506" s="126"/>
      <c r="GT506" s="126"/>
      <c r="GU506" s="126"/>
      <c r="GV506" s="126"/>
      <c r="GW506" s="126"/>
      <c r="GX506" s="126"/>
      <c r="GY506" s="126"/>
      <c r="GZ506" s="126"/>
      <c r="HA506" s="126"/>
    </row>
    <row r="507" spans="1:209" s="127" customFormat="1">
      <c r="A507" s="121"/>
      <c r="B507" s="67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G507" s="126"/>
      <c r="FH507" s="126"/>
      <c r="FI507" s="126"/>
      <c r="FJ507" s="126"/>
      <c r="FK507" s="126"/>
      <c r="FL507" s="126"/>
      <c r="FM507" s="126"/>
      <c r="FN507" s="126"/>
      <c r="FO507" s="126"/>
      <c r="FP507" s="126"/>
      <c r="FQ507" s="126"/>
      <c r="FR507" s="126"/>
      <c r="FS507" s="126"/>
      <c r="FT507" s="126"/>
      <c r="FU507" s="126"/>
      <c r="FV507" s="126"/>
      <c r="FW507" s="126"/>
      <c r="FX507" s="126"/>
      <c r="FY507" s="126"/>
      <c r="FZ507" s="126"/>
      <c r="GA507" s="126"/>
      <c r="GB507" s="126"/>
      <c r="GC507" s="126"/>
      <c r="GD507" s="126"/>
      <c r="GE507" s="126"/>
      <c r="GF507" s="126"/>
      <c r="GG507" s="126"/>
      <c r="GH507" s="126"/>
      <c r="GI507" s="126"/>
      <c r="GJ507" s="126"/>
      <c r="GK507" s="126"/>
      <c r="GL507" s="126"/>
      <c r="GM507" s="126"/>
      <c r="GN507" s="126"/>
      <c r="GO507" s="126"/>
      <c r="GP507" s="126"/>
      <c r="GQ507" s="126"/>
      <c r="GR507" s="126"/>
      <c r="GS507" s="126"/>
      <c r="GT507" s="126"/>
      <c r="GU507" s="126"/>
      <c r="GV507" s="126"/>
      <c r="GW507" s="126"/>
      <c r="GX507" s="126"/>
      <c r="GY507" s="126"/>
      <c r="GZ507" s="126"/>
      <c r="HA507" s="126"/>
    </row>
    <row r="508" spans="1:209" s="127" customFormat="1">
      <c r="A508" s="121"/>
      <c r="B508" s="67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G508" s="126"/>
      <c r="FH508" s="126"/>
      <c r="FI508" s="126"/>
      <c r="FJ508" s="126"/>
      <c r="FK508" s="126"/>
      <c r="FL508" s="126"/>
      <c r="FM508" s="126"/>
      <c r="FN508" s="126"/>
      <c r="FO508" s="126"/>
      <c r="FP508" s="126"/>
      <c r="FQ508" s="126"/>
      <c r="FR508" s="126"/>
      <c r="FS508" s="126"/>
      <c r="FT508" s="126"/>
      <c r="FU508" s="126"/>
      <c r="FV508" s="126"/>
      <c r="FW508" s="126"/>
      <c r="FX508" s="126"/>
      <c r="FY508" s="126"/>
      <c r="FZ508" s="126"/>
      <c r="GA508" s="126"/>
      <c r="GB508" s="126"/>
      <c r="GC508" s="126"/>
      <c r="GD508" s="126"/>
      <c r="GE508" s="126"/>
      <c r="GF508" s="126"/>
      <c r="GG508" s="126"/>
      <c r="GH508" s="126"/>
      <c r="GI508" s="126"/>
      <c r="GJ508" s="126"/>
      <c r="GK508" s="126"/>
      <c r="GL508" s="126"/>
      <c r="GM508" s="126"/>
      <c r="GN508" s="126"/>
      <c r="GO508" s="126"/>
      <c r="GP508" s="126"/>
      <c r="GQ508" s="126"/>
      <c r="GR508" s="126"/>
      <c r="GS508" s="126"/>
      <c r="GT508" s="126"/>
      <c r="GU508" s="126"/>
      <c r="GV508" s="126"/>
      <c r="GW508" s="126"/>
      <c r="GX508" s="126"/>
      <c r="GY508" s="126"/>
      <c r="GZ508" s="126"/>
      <c r="HA508" s="126"/>
    </row>
    <row r="509" spans="1:209" s="127" customFormat="1">
      <c r="A509" s="121"/>
      <c r="B509" s="67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G509" s="126"/>
      <c r="FH509" s="126"/>
      <c r="FI509" s="126"/>
      <c r="FJ509" s="126"/>
      <c r="FK509" s="126"/>
      <c r="FL509" s="126"/>
      <c r="FM509" s="126"/>
      <c r="FN509" s="126"/>
      <c r="FO509" s="126"/>
      <c r="FP509" s="126"/>
      <c r="FQ509" s="126"/>
      <c r="FR509" s="126"/>
      <c r="FS509" s="126"/>
      <c r="FT509" s="126"/>
      <c r="FU509" s="126"/>
      <c r="FV509" s="126"/>
      <c r="FW509" s="126"/>
      <c r="FX509" s="126"/>
      <c r="FY509" s="126"/>
      <c r="FZ509" s="126"/>
      <c r="GA509" s="126"/>
      <c r="GB509" s="126"/>
      <c r="GC509" s="126"/>
      <c r="GD509" s="126"/>
      <c r="GE509" s="126"/>
      <c r="GF509" s="126"/>
      <c r="GG509" s="126"/>
      <c r="GH509" s="126"/>
      <c r="GI509" s="126"/>
      <c r="GJ509" s="126"/>
      <c r="GK509" s="126"/>
      <c r="GL509" s="126"/>
      <c r="GM509" s="126"/>
      <c r="GN509" s="126"/>
      <c r="GO509" s="126"/>
      <c r="GP509" s="126"/>
      <c r="GQ509" s="126"/>
      <c r="GR509" s="126"/>
      <c r="GS509" s="126"/>
      <c r="GT509" s="126"/>
      <c r="GU509" s="126"/>
      <c r="GV509" s="126"/>
      <c r="GW509" s="126"/>
      <c r="GX509" s="126"/>
      <c r="GY509" s="126"/>
      <c r="GZ509" s="126"/>
      <c r="HA509" s="126"/>
    </row>
    <row r="510" spans="1:209" s="127" customFormat="1">
      <c r="A510" s="121"/>
      <c r="B510" s="67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G510" s="126"/>
      <c r="FH510" s="126"/>
      <c r="FI510" s="126"/>
      <c r="FJ510" s="126"/>
      <c r="FK510" s="126"/>
      <c r="FL510" s="126"/>
      <c r="FM510" s="126"/>
      <c r="FN510" s="126"/>
      <c r="FO510" s="126"/>
      <c r="FP510" s="126"/>
      <c r="FQ510" s="126"/>
      <c r="FR510" s="126"/>
      <c r="FS510" s="126"/>
      <c r="FT510" s="126"/>
      <c r="FU510" s="126"/>
      <c r="FV510" s="126"/>
      <c r="FW510" s="126"/>
      <c r="FX510" s="126"/>
      <c r="FY510" s="126"/>
      <c r="FZ510" s="126"/>
      <c r="GA510" s="126"/>
      <c r="GB510" s="126"/>
      <c r="GC510" s="126"/>
      <c r="GD510" s="126"/>
      <c r="GE510" s="126"/>
      <c r="GF510" s="126"/>
      <c r="GG510" s="126"/>
      <c r="GH510" s="126"/>
      <c r="GI510" s="126"/>
      <c r="GJ510" s="126"/>
      <c r="GK510" s="126"/>
      <c r="GL510" s="126"/>
      <c r="GM510" s="126"/>
      <c r="GN510" s="126"/>
      <c r="GO510" s="126"/>
      <c r="GP510" s="126"/>
      <c r="GQ510" s="126"/>
      <c r="GR510" s="126"/>
      <c r="GS510" s="126"/>
      <c r="GT510" s="126"/>
      <c r="GU510" s="126"/>
      <c r="GV510" s="126"/>
      <c r="GW510" s="126"/>
      <c r="GX510" s="126"/>
      <c r="GY510" s="126"/>
      <c r="GZ510" s="126"/>
      <c r="HA510" s="126"/>
    </row>
    <row r="511" spans="1:209" s="127" customFormat="1">
      <c r="A511" s="121"/>
      <c r="B511" s="67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G511" s="126"/>
      <c r="FH511" s="126"/>
      <c r="FI511" s="126"/>
      <c r="FJ511" s="126"/>
      <c r="FK511" s="126"/>
      <c r="FL511" s="126"/>
      <c r="FM511" s="126"/>
      <c r="FN511" s="126"/>
      <c r="FO511" s="126"/>
      <c r="FP511" s="126"/>
      <c r="FQ511" s="126"/>
      <c r="FR511" s="126"/>
      <c r="FS511" s="126"/>
      <c r="FT511" s="126"/>
      <c r="FU511" s="126"/>
      <c r="FV511" s="126"/>
      <c r="FW511" s="126"/>
      <c r="FX511" s="126"/>
      <c r="FY511" s="126"/>
      <c r="FZ511" s="126"/>
      <c r="GA511" s="126"/>
      <c r="GB511" s="126"/>
      <c r="GC511" s="126"/>
      <c r="GD511" s="126"/>
      <c r="GE511" s="126"/>
      <c r="GF511" s="126"/>
      <c r="GG511" s="126"/>
      <c r="GH511" s="126"/>
      <c r="GI511" s="126"/>
      <c r="GJ511" s="126"/>
      <c r="GK511" s="126"/>
      <c r="GL511" s="126"/>
      <c r="GM511" s="126"/>
      <c r="GN511" s="126"/>
      <c r="GO511" s="126"/>
      <c r="GP511" s="126"/>
      <c r="GQ511" s="126"/>
      <c r="GR511" s="126"/>
      <c r="GS511" s="126"/>
      <c r="GT511" s="126"/>
      <c r="GU511" s="126"/>
      <c r="GV511" s="126"/>
      <c r="GW511" s="126"/>
      <c r="GX511" s="126"/>
      <c r="GY511" s="126"/>
      <c r="GZ511" s="126"/>
      <c r="HA511" s="126"/>
    </row>
    <row r="512" spans="1:209" s="127" customFormat="1">
      <c r="A512" s="121"/>
      <c r="B512" s="67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G512" s="126"/>
      <c r="FH512" s="126"/>
      <c r="FI512" s="126"/>
      <c r="FJ512" s="126"/>
      <c r="FK512" s="126"/>
      <c r="FL512" s="126"/>
      <c r="FM512" s="126"/>
      <c r="FN512" s="126"/>
      <c r="FO512" s="126"/>
      <c r="FP512" s="126"/>
      <c r="FQ512" s="126"/>
      <c r="FR512" s="126"/>
      <c r="FS512" s="126"/>
      <c r="FT512" s="126"/>
      <c r="FU512" s="126"/>
      <c r="FV512" s="126"/>
      <c r="FW512" s="126"/>
      <c r="FX512" s="126"/>
      <c r="FY512" s="126"/>
      <c r="FZ512" s="126"/>
      <c r="GA512" s="126"/>
      <c r="GB512" s="126"/>
      <c r="GC512" s="126"/>
      <c r="GD512" s="126"/>
      <c r="GE512" s="126"/>
      <c r="GF512" s="126"/>
      <c r="GG512" s="126"/>
      <c r="GH512" s="126"/>
      <c r="GI512" s="126"/>
      <c r="GJ512" s="126"/>
      <c r="GK512" s="126"/>
      <c r="GL512" s="126"/>
      <c r="GM512" s="126"/>
      <c r="GN512" s="126"/>
      <c r="GO512" s="126"/>
      <c r="GP512" s="126"/>
      <c r="GQ512" s="126"/>
      <c r="GR512" s="126"/>
      <c r="GS512" s="126"/>
      <c r="GT512" s="126"/>
      <c r="GU512" s="126"/>
      <c r="GV512" s="126"/>
      <c r="GW512" s="126"/>
      <c r="GX512" s="126"/>
      <c r="GY512" s="126"/>
      <c r="GZ512" s="126"/>
      <c r="HA512" s="126"/>
    </row>
    <row r="513" spans="1:209" s="127" customFormat="1">
      <c r="A513" s="121"/>
      <c r="B513" s="67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G513" s="126"/>
      <c r="FH513" s="126"/>
      <c r="FI513" s="126"/>
      <c r="FJ513" s="126"/>
      <c r="FK513" s="126"/>
      <c r="FL513" s="126"/>
      <c r="FM513" s="126"/>
      <c r="FN513" s="126"/>
      <c r="FO513" s="126"/>
      <c r="FP513" s="126"/>
      <c r="FQ513" s="126"/>
      <c r="FR513" s="126"/>
      <c r="FS513" s="126"/>
      <c r="FT513" s="126"/>
      <c r="FU513" s="126"/>
      <c r="FV513" s="126"/>
      <c r="FW513" s="126"/>
      <c r="FX513" s="126"/>
      <c r="FY513" s="126"/>
      <c r="FZ513" s="126"/>
      <c r="GA513" s="126"/>
      <c r="GB513" s="126"/>
      <c r="GC513" s="126"/>
      <c r="GD513" s="126"/>
      <c r="GE513" s="126"/>
      <c r="GF513" s="126"/>
      <c r="GG513" s="126"/>
      <c r="GH513" s="126"/>
      <c r="GI513" s="126"/>
      <c r="GJ513" s="126"/>
      <c r="GK513" s="126"/>
      <c r="GL513" s="126"/>
      <c r="GM513" s="126"/>
      <c r="GN513" s="126"/>
      <c r="GO513" s="126"/>
      <c r="GP513" s="126"/>
      <c r="GQ513" s="126"/>
      <c r="GR513" s="126"/>
      <c r="GS513" s="126"/>
      <c r="GT513" s="126"/>
      <c r="GU513" s="126"/>
      <c r="GV513" s="126"/>
      <c r="GW513" s="126"/>
      <c r="GX513" s="126"/>
      <c r="GY513" s="126"/>
      <c r="GZ513" s="126"/>
      <c r="HA513" s="126"/>
    </row>
    <row r="514" spans="1:209" s="127" customFormat="1">
      <c r="A514" s="121"/>
      <c r="B514" s="67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G514" s="126"/>
      <c r="FH514" s="126"/>
      <c r="FI514" s="126"/>
      <c r="FJ514" s="126"/>
      <c r="FK514" s="126"/>
      <c r="FL514" s="126"/>
      <c r="FM514" s="126"/>
      <c r="FN514" s="126"/>
      <c r="FO514" s="126"/>
      <c r="FP514" s="126"/>
      <c r="FQ514" s="126"/>
      <c r="FR514" s="126"/>
      <c r="FS514" s="126"/>
      <c r="FT514" s="126"/>
      <c r="FU514" s="126"/>
      <c r="FV514" s="126"/>
      <c r="FW514" s="126"/>
      <c r="FX514" s="126"/>
      <c r="FY514" s="126"/>
      <c r="FZ514" s="126"/>
      <c r="GA514" s="126"/>
      <c r="GB514" s="126"/>
      <c r="GC514" s="126"/>
      <c r="GD514" s="126"/>
      <c r="GE514" s="126"/>
      <c r="GF514" s="126"/>
      <c r="GG514" s="126"/>
      <c r="GH514" s="126"/>
      <c r="GI514" s="126"/>
      <c r="GJ514" s="126"/>
      <c r="GK514" s="126"/>
      <c r="GL514" s="126"/>
      <c r="GM514" s="126"/>
      <c r="GN514" s="126"/>
      <c r="GO514" s="126"/>
      <c r="GP514" s="126"/>
      <c r="GQ514" s="126"/>
      <c r="GR514" s="126"/>
      <c r="GS514" s="126"/>
      <c r="GT514" s="126"/>
      <c r="GU514" s="126"/>
      <c r="GV514" s="126"/>
      <c r="GW514" s="126"/>
      <c r="GX514" s="126"/>
      <c r="GY514" s="126"/>
      <c r="GZ514" s="126"/>
      <c r="HA514" s="126"/>
    </row>
    <row r="515" spans="1:209" s="127" customFormat="1">
      <c r="A515" s="121"/>
      <c r="B515" s="67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G515" s="126"/>
      <c r="FH515" s="126"/>
      <c r="FI515" s="126"/>
      <c r="FJ515" s="126"/>
      <c r="FK515" s="126"/>
      <c r="FL515" s="126"/>
      <c r="FM515" s="126"/>
      <c r="FN515" s="126"/>
      <c r="FO515" s="126"/>
      <c r="FP515" s="126"/>
      <c r="FQ515" s="126"/>
      <c r="FR515" s="126"/>
      <c r="FS515" s="126"/>
      <c r="FT515" s="126"/>
      <c r="FU515" s="126"/>
      <c r="FV515" s="126"/>
      <c r="FW515" s="126"/>
      <c r="FX515" s="126"/>
      <c r="FY515" s="126"/>
      <c r="FZ515" s="126"/>
      <c r="GA515" s="126"/>
      <c r="GB515" s="126"/>
      <c r="GC515" s="126"/>
      <c r="GD515" s="126"/>
      <c r="GE515" s="126"/>
      <c r="GF515" s="126"/>
      <c r="GG515" s="126"/>
      <c r="GH515" s="126"/>
      <c r="GI515" s="126"/>
      <c r="GJ515" s="126"/>
      <c r="GK515" s="126"/>
      <c r="GL515" s="126"/>
      <c r="GM515" s="126"/>
      <c r="GN515" s="126"/>
      <c r="GO515" s="126"/>
      <c r="GP515" s="126"/>
      <c r="GQ515" s="126"/>
      <c r="GR515" s="126"/>
      <c r="GS515" s="126"/>
      <c r="GT515" s="126"/>
      <c r="GU515" s="126"/>
      <c r="GV515" s="126"/>
      <c r="GW515" s="126"/>
      <c r="GX515" s="126"/>
      <c r="GY515" s="126"/>
      <c r="GZ515" s="126"/>
      <c r="HA515" s="126"/>
    </row>
    <row r="516" spans="1:209" s="127" customFormat="1">
      <c r="A516" s="121"/>
      <c r="B516" s="67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G516" s="126"/>
      <c r="FH516" s="126"/>
      <c r="FI516" s="126"/>
      <c r="FJ516" s="126"/>
      <c r="FK516" s="126"/>
      <c r="FL516" s="126"/>
      <c r="FM516" s="126"/>
      <c r="FN516" s="126"/>
      <c r="FO516" s="126"/>
      <c r="FP516" s="126"/>
      <c r="FQ516" s="126"/>
      <c r="FR516" s="126"/>
      <c r="FS516" s="126"/>
      <c r="FT516" s="126"/>
      <c r="FU516" s="126"/>
      <c r="FV516" s="126"/>
      <c r="FW516" s="126"/>
      <c r="FX516" s="126"/>
      <c r="FY516" s="126"/>
      <c r="FZ516" s="126"/>
      <c r="GA516" s="126"/>
      <c r="GB516" s="126"/>
      <c r="GC516" s="126"/>
      <c r="GD516" s="126"/>
      <c r="GE516" s="126"/>
      <c r="GF516" s="126"/>
      <c r="GG516" s="126"/>
      <c r="GH516" s="126"/>
      <c r="GI516" s="126"/>
      <c r="GJ516" s="126"/>
      <c r="GK516" s="126"/>
      <c r="GL516" s="126"/>
      <c r="GM516" s="126"/>
      <c r="GN516" s="126"/>
      <c r="GO516" s="126"/>
      <c r="GP516" s="126"/>
      <c r="GQ516" s="126"/>
      <c r="GR516" s="126"/>
      <c r="GS516" s="126"/>
      <c r="GT516" s="126"/>
      <c r="GU516" s="126"/>
      <c r="GV516" s="126"/>
      <c r="GW516" s="126"/>
      <c r="GX516" s="126"/>
      <c r="GY516" s="126"/>
      <c r="GZ516" s="126"/>
      <c r="HA516" s="126"/>
    </row>
    <row r="517" spans="1:209" s="127" customFormat="1">
      <c r="A517" s="121"/>
      <c r="B517" s="67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G517" s="126"/>
      <c r="FH517" s="126"/>
      <c r="FI517" s="126"/>
      <c r="FJ517" s="126"/>
      <c r="FK517" s="126"/>
      <c r="FL517" s="126"/>
      <c r="FM517" s="126"/>
      <c r="FN517" s="126"/>
      <c r="FO517" s="126"/>
      <c r="FP517" s="126"/>
      <c r="FQ517" s="126"/>
      <c r="FR517" s="126"/>
      <c r="FS517" s="126"/>
      <c r="FT517" s="126"/>
      <c r="FU517" s="126"/>
      <c r="FV517" s="126"/>
      <c r="FW517" s="126"/>
      <c r="FX517" s="126"/>
      <c r="FY517" s="126"/>
      <c r="FZ517" s="126"/>
      <c r="GA517" s="126"/>
      <c r="GB517" s="126"/>
      <c r="GC517" s="126"/>
      <c r="GD517" s="126"/>
      <c r="GE517" s="126"/>
      <c r="GF517" s="126"/>
      <c r="GG517" s="126"/>
      <c r="GH517" s="126"/>
      <c r="GI517" s="126"/>
      <c r="GJ517" s="126"/>
      <c r="GK517" s="126"/>
      <c r="GL517" s="126"/>
      <c r="GM517" s="126"/>
      <c r="GN517" s="126"/>
      <c r="GO517" s="126"/>
      <c r="GP517" s="126"/>
      <c r="GQ517" s="126"/>
      <c r="GR517" s="126"/>
      <c r="GS517" s="126"/>
      <c r="GT517" s="126"/>
      <c r="GU517" s="126"/>
      <c r="GV517" s="126"/>
      <c r="GW517" s="126"/>
      <c r="GX517" s="126"/>
      <c r="GY517" s="126"/>
      <c r="GZ517" s="126"/>
      <c r="HA517" s="126"/>
    </row>
    <row r="518" spans="1:209" s="127" customFormat="1">
      <c r="A518" s="121"/>
      <c r="B518" s="67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G518" s="126"/>
      <c r="FH518" s="126"/>
      <c r="FI518" s="126"/>
      <c r="FJ518" s="126"/>
      <c r="FK518" s="126"/>
      <c r="FL518" s="126"/>
      <c r="FM518" s="126"/>
      <c r="FN518" s="126"/>
      <c r="FO518" s="126"/>
      <c r="FP518" s="126"/>
      <c r="FQ518" s="126"/>
      <c r="FR518" s="126"/>
      <c r="FS518" s="126"/>
      <c r="FT518" s="126"/>
      <c r="FU518" s="126"/>
      <c r="FV518" s="126"/>
      <c r="FW518" s="126"/>
      <c r="FX518" s="126"/>
      <c r="FY518" s="126"/>
      <c r="FZ518" s="126"/>
      <c r="GA518" s="126"/>
      <c r="GB518" s="126"/>
      <c r="GC518" s="126"/>
      <c r="GD518" s="126"/>
      <c r="GE518" s="126"/>
      <c r="GF518" s="126"/>
      <c r="GG518" s="126"/>
      <c r="GH518" s="126"/>
      <c r="GI518" s="126"/>
      <c r="GJ518" s="126"/>
      <c r="GK518" s="126"/>
      <c r="GL518" s="126"/>
      <c r="GM518" s="126"/>
      <c r="GN518" s="126"/>
      <c r="GO518" s="126"/>
      <c r="GP518" s="126"/>
      <c r="GQ518" s="126"/>
      <c r="GR518" s="126"/>
      <c r="GS518" s="126"/>
      <c r="GT518" s="126"/>
      <c r="GU518" s="126"/>
      <c r="GV518" s="126"/>
      <c r="GW518" s="126"/>
      <c r="GX518" s="126"/>
      <c r="GY518" s="126"/>
      <c r="GZ518" s="126"/>
      <c r="HA518" s="126"/>
    </row>
    <row r="519" spans="1:209" s="127" customFormat="1">
      <c r="A519" s="121"/>
      <c r="B519" s="67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G519" s="126"/>
      <c r="FH519" s="126"/>
      <c r="FI519" s="126"/>
      <c r="FJ519" s="126"/>
      <c r="FK519" s="126"/>
      <c r="FL519" s="126"/>
      <c r="FM519" s="126"/>
      <c r="FN519" s="126"/>
      <c r="FO519" s="126"/>
      <c r="FP519" s="126"/>
      <c r="FQ519" s="126"/>
      <c r="FR519" s="126"/>
      <c r="FS519" s="126"/>
      <c r="FT519" s="126"/>
      <c r="FU519" s="126"/>
      <c r="FV519" s="126"/>
      <c r="FW519" s="126"/>
      <c r="FX519" s="126"/>
      <c r="FY519" s="126"/>
      <c r="FZ519" s="126"/>
      <c r="GA519" s="126"/>
      <c r="GB519" s="126"/>
      <c r="GC519" s="126"/>
      <c r="GD519" s="126"/>
      <c r="GE519" s="126"/>
      <c r="GF519" s="126"/>
      <c r="GG519" s="126"/>
      <c r="GH519" s="126"/>
      <c r="GI519" s="126"/>
      <c r="GJ519" s="126"/>
      <c r="GK519" s="126"/>
      <c r="GL519" s="126"/>
      <c r="GM519" s="126"/>
      <c r="GN519" s="126"/>
      <c r="GO519" s="126"/>
      <c r="GP519" s="126"/>
      <c r="GQ519" s="126"/>
      <c r="GR519" s="126"/>
      <c r="GS519" s="126"/>
      <c r="GT519" s="126"/>
      <c r="GU519" s="126"/>
      <c r="GV519" s="126"/>
      <c r="GW519" s="126"/>
      <c r="GX519" s="126"/>
      <c r="GY519" s="126"/>
      <c r="GZ519" s="126"/>
      <c r="HA519" s="126"/>
    </row>
    <row r="520" spans="1:209" s="127" customFormat="1">
      <c r="A520" s="121"/>
      <c r="B520" s="67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G520" s="126"/>
      <c r="FH520" s="126"/>
      <c r="FI520" s="126"/>
      <c r="FJ520" s="126"/>
      <c r="FK520" s="126"/>
      <c r="FL520" s="126"/>
      <c r="FM520" s="126"/>
      <c r="FN520" s="126"/>
      <c r="FO520" s="126"/>
      <c r="FP520" s="126"/>
      <c r="FQ520" s="126"/>
      <c r="FR520" s="126"/>
      <c r="FS520" s="126"/>
      <c r="FT520" s="126"/>
      <c r="FU520" s="126"/>
      <c r="FV520" s="126"/>
      <c r="FW520" s="126"/>
      <c r="FX520" s="126"/>
      <c r="FY520" s="126"/>
      <c r="FZ520" s="126"/>
      <c r="GA520" s="126"/>
      <c r="GB520" s="126"/>
      <c r="GC520" s="126"/>
      <c r="GD520" s="126"/>
      <c r="GE520" s="126"/>
      <c r="GF520" s="126"/>
      <c r="GG520" s="126"/>
      <c r="GH520" s="126"/>
      <c r="GI520" s="126"/>
      <c r="GJ520" s="126"/>
      <c r="GK520" s="126"/>
      <c r="GL520" s="126"/>
      <c r="GM520" s="126"/>
      <c r="GN520" s="126"/>
      <c r="GO520" s="126"/>
      <c r="GP520" s="126"/>
      <c r="GQ520" s="126"/>
      <c r="GR520" s="126"/>
      <c r="GS520" s="126"/>
      <c r="GT520" s="126"/>
      <c r="GU520" s="126"/>
      <c r="GV520" s="126"/>
      <c r="GW520" s="126"/>
      <c r="GX520" s="126"/>
      <c r="GY520" s="126"/>
      <c r="GZ520" s="126"/>
      <c r="HA520" s="126"/>
    </row>
    <row r="521" spans="1:209" s="127" customFormat="1">
      <c r="A521" s="121"/>
      <c r="B521" s="67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G521" s="126"/>
      <c r="FH521" s="126"/>
      <c r="FI521" s="126"/>
      <c r="FJ521" s="126"/>
      <c r="FK521" s="126"/>
      <c r="FL521" s="126"/>
      <c r="FM521" s="126"/>
      <c r="FN521" s="126"/>
      <c r="FO521" s="126"/>
      <c r="FP521" s="126"/>
      <c r="FQ521" s="126"/>
      <c r="FR521" s="126"/>
      <c r="FS521" s="126"/>
      <c r="FT521" s="126"/>
      <c r="FU521" s="126"/>
      <c r="FV521" s="126"/>
      <c r="FW521" s="126"/>
      <c r="FX521" s="126"/>
      <c r="FY521" s="126"/>
      <c r="FZ521" s="126"/>
      <c r="GA521" s="126"/>
      <c r="GB521" s="126"/>
      <c r="GC521" s="126"/>
      <c r="GD521" s="126"/>
      <c r="GE521" s="126"/>
      <c r="GF521" s="126"/>
      <c r="GG521" s="126"/>
      <c r="GH521" s="126"/>
      <c r="GI521" s="126"/>
      <c r="GJ521" s="126"/>
      <c r="GK521" s="126"/>
      <c r="GL521" s="126"/>
      <c r="GM521" s="126"/>
      <c r="GN521" s="126"/>
      <c r="GO521" s="126"/>
      <c r="GP521" s="126"/>
      <c r="GQ521" s="126"/>
      <c r="GR521" s="126"/>
      <c r="GS521" s="126"/>
      <c r="GT521" s="126"/>
      <c r="GU521" s="126"/>
      <c r="GV521" s="126"/>
      <c r="GW521" s="126"/>
      <c r="GX521" s="126"/>
      <c r="GY521" s="126"/>
      <c r="GZ521" s="126"/>
      <c r="HA521" s="126"/>
    </row>
    <row r="522" spans="1:209" s="127" customFormat="1">
      <c r="A522" s="121"/>
      <c r="B522" s="67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G522" s="126"/>
      <c r="FH522" s="126"/>
      <c r="FI522" s="126"/>
      <c r="FJ522" s="126"/>
      <c r="FK522" s="126"/>
      <c r="FL522" s="126"/>
      <c r="FM522" s="126"/>
      <c r="FN522" s="126"/>
      <c r="FO522" s="126"/>
      <c r="FP522" s="126"/>
      <c r="FQ522" s="126"/>
      <c r="FR522" s="126"/>
      <c r="FS522" s="126"/>
      <c r="FT522" s="126"/>
      <c r="FU522" s="126"/>
      <c r="FV522" s="126"/>
      <c r="FW522" s="126"/>
      <c r="FX522" s="126"/>
      <c r="FY522" s="126"/>
      <c r="FZ522" s="126"/>
      <c r="GA522" s="126"/>
      <c r="GB522" s="126"/>
      <c r="GC522" s="126"/>
      <c r="GD522" s="126"/>
      <c r="GE522" s="126"/>
      <c r="GF522" s="126"/>
      <c r="GG522" s="126"/>
      <c r="GH522" s="126"/>
      <c r="GI522" s="126"/>
      <c r="GJ522" s="126"/>
      <c r="GK522" s="126"/>
      <c r="GL522" s="126"/>
      <c r="GM522" s="126"/>
      <c r="GN522" s="126"/>
      <c r="GO522" s="126"/>
      <c r="GP522" s="126"/>
      <c r="GQ522" s="126"/>
      <c r="GR522" s="126"/>
      <c r="GS522" s="126"/>
      <c r="GT522" s="126"/>
      <c r="GU522" s="126"/>
      <c r="GV522" s="126"/>
      <c r="GW522" s="126"/>
      <c r="GX522" s="126"/>
      <c r="GY522" s="126"/>
      <c r="GZ522" s="126"/>
      <c r="HA522" s="126"/>
    </row>
    <row r="523" spans="1:209" s="127" customFormat="1">
      <c r="A523" s="121"/>
      <c r="B523" s="67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G523" s="126"/>
      <c r="FH523" s="126"/>
      <c r="FI523" s="126"/>
      <c r="FJ523" s="126"/>
      <c r="FK523" s="126"/>
      <c r="FL523" s="126"/>
      <c r="FM523" s="126"/>
      <c r="FN523" s="126"/>
      <c r="FO523" s="126"/>
      <c r="FP523" s="126"/>
      <c r="FQ523" s="126"/>
      <c r="FR523" s="126"/>
      <c r="FS523" s="126"/>
      <c r="FT523" s="126"/>
      <c r="FU523" s="126"/>
      <c r="FV523" s="126"/>
      <c r="FW523" s="126"/>
      <c r="FX523" s="126"/>
      <c r="FY523" s="126"/>
      <c r="FZ523" s="126"/>
      <c r="GA523" s="126"/>
      <c r="GB523" s="126"/>
      <c r="GC523" s="126"/>
      <c r="GD523" s="126"/>
      <c r="GE523" s="126"/>
      <c r="GF523" s="126"/>
      <c r="GG523" s="126"/>
      <c r="GH523" s="126"/>
      <c r="GI523" s="126"/>
      <c r="GJ523" s="126"/>
      <c r="GK523" s="126"/>
      <c r="GL523" s="126"/>
      <c r="GM523" s="126"/>
      <c r="GN523" s="126"/>
      <c r="GO523" s="126"/>
      <c r="GP523" s="126"/>
      <c r="GQ523" s="126"/>
      <c r="GR523" s="126"/>
      <c r="GS523" s="126"/>
      <c r="GT523" s="126"/>
      <c r="GU523" s="126"/>
      <c r="GV523" s="126"/>
      <c r="GW523" s="126"/>
      <c r="GX523" s="126"/>
      <c r="GY523" s="126"/>
      <c r="GZ523" s="126"/>
      <c r="HA523" s="126"/>
    </row>
    <row r="524" spans="1:209" s="127" customFormat="1">
      <c r="A524" s="121"/>
      <c r="B524" s="67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G524" s="126"/>
      <c r="FH524" s="126"/>
      <c r="FI524" s="126"/>
      <c r="FJ524" s="126"/>
      <c r="FK524" s="126"/>
      <c r="FL524" s="126"/>
      <c r="FM524" s="126"/>
      <c r="FN524" s="126"/>
      <c r="FO524" s="126"/>
      <c r="FP524" s="126"/>
      <c r="FQ524" s="126"/>
      <c r="FR524" s="126"/>
      <c r="FS524" s="126"/>
      <c r="FT524" s="126"/>
      <c r="FU524" s="126"/>
      <c r="FV524" s="126"/>
      <c r="FW524" s="126"/>
      <c r="FX524" s="126"/>
      <c r="FY524" s="126"/>
      <c r="FZ524" s="126"/>
      <c r="GA524" s="126"/>
      <c r="GB524" s="126"/>
      <c r="GC524" s="126"/>
      <c r="GD524" s="126"/>
      <c r="GE524" s="126"/>
      <c r="GF524" s="126"/>
      <c r="GG524" s="126"/>
      <c r="GH524" s="126"/>
      <c r="GI524" s="126"/>
      <c r="GJ524" s="126"/>
      <c r="GK524" s="126"/>
      <c r="GL524" s="126"/>
      <c r="GM524" s="126"/>
      <c r="GN524" s="126"/>
      <c r="GO524" s="126"/>
      <c r="GP524" s="126"/>
      <c r="GQ524" s="126"/>
      <c r="GR524" s="126"/>
      <c r="GS524" s="126"/>
      <c r="GT524" s="126"/>
      <c r="GU524" s="126"/>
      <c r="GV524" s="126"/>
      <c r="GW524" s="126"/>
      <c r="GX524" s="126"/>
      <c r="GY524" s="126"/>
      <c r="GZ524" s="126"/>
      <c r="HA524" s="126"/>
    </row>
    <row r="525" spans="1:209" s="127" customFormat="1">
      <c r="A525" s="121"/>
      <c r="B525" s="67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G525" s="126"/>
      <c r="FH525" s="126"/>
      <c r="FI525" s="126"/>
      <c r="FJ525" s="126"/>
      <c r="FK525" s="126"/>
      <c r="FL525" s="126"/>
      <c r="FM525" s="126"/>
      <c r="FN525" s="126"/>
      <c r="FO525" s="126"/>
      <c r="FP525" s="126"/>
      <c r="FQ525" s="126"/>
      <c r="FR525" s="126"/>
      <c r="FS525" s="126"/>
      <c r="FT525" s="126"/>
      <c r="FU525" s="126"/>
      <c r="FV525" s="126"/>
      <c r="FW525" s="126"/>
      <c r="FX525" s="126"/>
      <c r="FY525" s="126"/>
      <c r="FZ525" s="126"/>
      <c r="GA525" s="126"/>
      <c r="GB525" s="126"/>
      <c r="GC525" s="126"/>
      <c r="GD525" s="126"/>
      <c r="GE525" s="126"/>
      <c r="GF525" s="126"/>
      <c r="GG525" s="126"/>
      <c r="GH525" s="126"/>
      <c r="GI525" s="126"/>
      <c r="GJ525" s="126"/>
      <c r="GK525" s="126"/>
      <c r="GL525" s="126"/>
      <c r="GM525" s="126"/>
      <c r="GN525" s="126"/>
      <c r="GO525" s="126"/>
      <c r="GP525" s="126"/>
      <c r="GQ525" s="126"/>
      <c r="GR525" s="126"/>
      <c r="GS525" s="126"/>
      <c r="GT525" s="126"/>
      <c r="GU525" s="126"/>
      <c r="GV525" s="126"/>
      <c r="GW525" s="126"/>
      <c r="GX525" s="126"/>
      <c r="GY525" s="126"/>
      <c r="GZ525" s="126"/>
      <c r="HA525" s="126"/>
    </row>
    <row r="526" spans="1:209" s="127" customFormat="1">
      <c r="A526" s="121"/>
      <c r="B526" s="67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G526" s="126"/>
      <c r="FH526" s="126"/>
      <c r="FI526" s="126"/>
      <c r="FJ526" s="126"/>
      <c r="FK526" s="126"/>
      <c r="FL526" s="126"/>
      <c r="FM526" s="126"/>
      <c r="FN526" s="126"/>
      <c r="FO526" s="126"/>
      <c r="FP526" s="126"/>
      <c r="FQ526" s="126"/>
      <c r="FR526" s="126"/>
      <c r="FS526" s="126"/>
      <c r="FT526" s="126"/>
      <c r="FU526" s="126"/>
      <c r="FV526" s="126"/>
      <c r="FW526" s="126"/>
      <c r="FX526" s="126"/>
      <c r="FY526" s="126"/>
      <c r="FZ526" s="126"/>
      <c r="GA526" s="126"/>
      <c r="GB526" s="126"/>
      <c r="GC526" s="126"/>
      <c r="GD526" s="126"/>
      <c r="GE526" s="126"/>
      <c r="GF526" s="126"/>
      <c r="GG526" s="126"/>
      <c r="GH526" s="126"/>
      <c r="GI526" s="126"/>
      <c r="GJ526" s="126"/>
      <c r="GK526" s="126"/>
      <c r="GL526" s="126"/>
      <c r="GM526" s="126"/>
      <c r="GN526" s="126"/>
      <c r="GO526" s="126"/>
      <c r="GP526" s="126"/>
      <c r="GQ526" s="126"/>
      <c r="GR526" s="126"/>
      <c r="GS526" s="126"/>
      <c r="GT526" s="126"/>
      <c r="GU526" s="126"/>
      <c r="GV526" s="126"/>
      <c r="GW526" s="126"/>
      <c r="GX526" s="126"/>
      <c r="GY526" s="126"/>
      <c r="GZ526" s="126"/>
      <c r="HA526" s="126"/>
    </row>
    <row r="527" spans="1:209" s="127" customFormat="1">
      <c r="A527" s="121"/>
      <c r="B527" s="67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G527" s="126"/>
      <c r="FH527" s="126"/>
      <c r="FI527" s="126"/>
      <c r="FJ527" s="126"/>
      <c r="FK527" s="126"/>
      <c r="FL527" s="126"/>
      <c r="FM527" s="126"/>
      <c r="FN527" s="126"/>
      <c r="FO527" s="126"/>
      <c r="FP527" s="126"/>
      <c r="FQ527" s="126"/>
      <c r="FR527" s="126"/>
      <c r="FS527" s="126"/>
      <c r="FT527" s="126"/>
      <c r="FU527" s="126"/>
      <c r="FV527" s="126"/>
      <c r="FW527" s="126"/>
      <c r="FX527" s="126"/>
      <c r="FY527" s="126"/>
      <c r="FZ527" s="126"/>
      <c r="GA527" s="126"/>
      <c r="GB527" s="126"/>
      <c r="GC527" s="126"/>
      <c r="GD527" s="126"/>
      <c r="GE527" s="126"/>
      <c r="GF527" s="126"/>
      <c r="GG527" s="126"/>
      <c r="GH527" s="126"/>
      <c r="GI527" s="126"/>
      <c r="GJ527" s="126"/>
      <c r="GK527" s="126"/>
      <c r="GL527" s="126"/>
      <c r="GM527" s="126"/>
      <c r="GN527" s="126"/>
      <c r="GO527" s="126"/>
      <c r="GP527" s="126"/>
      <c r="GQ527" s="126"/>
      <c r="GR527" s="126"/>
      <c r="GS527" s="126"/>
      <c r="GT527" s="126"/>
      <c r="GU527" s="126"/>
      <c r="GV527" s="126"/>
      <c r="GW527" s="126"/>
      <c r="GX527" s="126"/>
      <c r="GY527" s="126"/>
      <c r="GZ527" s="126"/>
      <c r="HA527" s="126"/>
    </row>
    <row r="528" spans="1:209" s="127" customFormat="1">
      <c r="A528" s="121"/>
      <c r="B528" s="67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G528" s="126"/>
      <c r="FH528" s="126"/>
      <c r="FI528" s="126"/>
      <c r="FJ528" s="126"/>
      <c r="FK528" s="126"/>
      <c r="FL528" s="126"/>
      <c r="FM528" s="126"/>
      <c r="FN528" s="126"/>
      <c r="FO528" s="126"/>
      <c r="FP528" s="126"/>
      <c r="FQ528" s="126"/>
      <c r="FR528" s="126"/>
      <c r="FS528" s="126"/>
      <c r="FT528" s="126"/>
      <c r="FU528" s="126"/>
      <c r="FV528" s="126"/>
      <c r="FW528" s="126"/>
      <c r="FX528" s="126"/>
      <c r="FY528" s="126"/>
      <c r="FZ528" s="126"/>
      <c r="GA528" s="126"/>
      <c r="GB528" s="126"/>
      <c r="GC528" s="126"/>
      <c r="GD528" s="126"/>
      <c r="GE528" s="126"/>
      <c r="GF528" s="126"/>
      <c r="GG528" s="126"/>
      <c r="GH528" s="126"/>
      <c r="GI528" s="126"/>
      <c r="GJ528" s="126"/>
      <c r="GK528" s="126"/>
      <c r="GL528" s="126"/>
      <c r="GM528" s="126"/>
      <c r="GN528" s="126"/>
      <c r="GO528" s="126"/>
      <c r="GP528" s="126"/>
      <c r="GQ528" s="126"/>
      <c r="GR528" s="126"/>
      <c r="GS528" s="126"/>
      <c r="GT528" s="126"/>
      <c r="GU528" s="126"/>
      <c r="GV528" s="126"/>
      <c r="GW528" s="126"/>
      <c r="GX528" s="126"/>
      <c r="GY528" s="126"/>
      <c r="GZ528" s="126"/>
      <c r="HA528" s="126"/>
    </row>
    <row r="529" spans="1:209" s="127" customFormat="1">
      <c r="A529" s="121"/>
      <c r="B529" s="67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G529" s="126"/>
      <c r="FH529" s="126"/>
      <c r="FI529" s="126"/>
      <c r="FJ529" s="126"/>
      <c r="FK529" s="126"/>
      <c r="FL529" s="126"/>
      <c r="FM529" s="126"/>
      <c r="FN529" s="126"/>
      <c r="FO529" s="126"/>
      <c r="FP529" s="126"/>
      <c r="FQ529" s="126"/>
      <c r="FR529" s="126"/>
      <c r="FS529" s="126"/>
      <c r="FT529" s="126"/>
      <c r="FU529" s="126"/>
      <c r="FV529" s="126"/>
      <c r="FW529" s="126"/>
      <c r="FX529" s="126"/>
      <c r="FY529" s="126"/>
      <c r="FZ529" s="126"/>
      <c r="GA529" s="126"/>
      <c r="GB529" s="126"/>
      <c r="GC529" s="126"/>
      <c r="GD529" s="126"/>
      <c r="GE529" s="126"/>
      <c r="GF529" s="126"/>
      <c r="GG529" s="126"/>
      <c r="GH529" s="126"/>
      <c r="GI529" s="126"/>
      <c r="GJ529" s="126"/>
      <c r="GK529" s="126"/>
      <c r="GL529" s="126"/>
      <c r="GM529" s="126"/>
      <c r="GN529" s="126"/>
      <c r="GO529" s="126"/>
      <c r="GP529" s="126"/>
      <c r="GQ529" s="126"/>
      <c r="GR529" s="126"/>
      <c r="GS529" s="126"/>
      <c r="GT529" s="126"/>
      <c r="GU529" s="126"/>
      <c r="GV529" s="126"/>
      <c r="GW529" s="126"/>
      <c r="GX529" s="126"/>
      <c r="GY529" s="126"/>
      <c r="GZ529" s="126"/>
      <c r="HA529" s="126"/>
    </row>
    <row r="530" spans="1:209" s="127" customFormat="1">
      <c r="A530" s="121"/>
      <c r="B530" s="67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G530" s="126"/>
      <c r="FH530" s="126"/>
      <c r="FI530" s="126"/>
      <c r="FJ530" s="126"/>
      <c r="FK530" s="126"/>
      <c r="FL530" s="126"/>
      <c r="FM530" s="126"/>
      <c r="FN530" s="126"/>
      <c r="FO530" s="126"/>
      <c r="FP530" s="126"/>
      <c r="FQ530" s="126"/>
      <c r="FR530" s="126"/>
      <c r="FS530" s="126"/>
      <c r="FT530" s="126"/>
      <c r="FU530" s="126"/>
      <c r="FV530" s="126"/>
      <c r="FW530" s="126"/>
      <c r="FX530" s="126"/>
      <c r="FY530" s="126"/>
      <c r="FZ530" s="126"/>
      <c r="GA530" s="126"/>
      <c r="GB530" s="126"/>
      <c r="GC530" s="126"/>
      <c r="GD530" s="126"/>
      <c r="GE530" s="126"/>
      <c r="GF530" s="126"/>
      <c r="GG530" s="126"/>
      <c r="GH530" s="126"/>
      <c r="GI530" s="126"/>
      <c r="GJ530" s="126"/>
      <c r="GK530" s="126"/>
      <c r="GL530" s="126"/>
      <c r="GM530" s="126"/>
      <c r="GN530" s="126"/>
      <c r="GO530" s="126"/>
      <c r="GP530" s="126"/>
      <c r="GQ530" s="126"/>
      <c r="GR530" s="126"/>
      <c r="GS530" s="126"/>
      <c r="GT530" s="126"/>
      <c r="GU530" s="126"/>
      <c r="GV530" s="126"/>
      <c r="GW530" s="126"/>
      <c r="GX530" s="126"/>
      <c r="GY530" s="126"/>
      <c r="GZ530" s="126"/>
      <c r="HA530" s="126"/>
    </row>
    <row r="531" spans="1:209" s="127" customFormat="1">
      <c r="A531" s="121"/>
      <c r="B531" s="67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G531" s="126"/>
      <c r="FH531" s="126"/>
      <c r="FI531" s="126"/>
      <c r="FJ531" s="126"/>
      <c r="FK531" s="126"/>
      <c r="FL531" s="126"/>
      <c r="FM531" s="126"/>
      <c r="FN531" s="126"/>
      <c r="FO531" s="126"/>
      <c r="FP531" s="126"/>
      <c r="FQ531" s="126"/>
      <c r="FR531" s="126"/>
      <c r="FS531" s="126"/>
      <c r="FT531" s="126"/>
      <c r="FU531" s="126"/>
      <c r="FV531" s="126"/>
      <c r="FW531" s="126"/>
      <c r="FX531" s="126"/>
      <c r="FY531" s="126"/>
      <c r="FZ531" s="126"/>
      <c r="GA531" s="126"/>
      <c r="GB531" s="126"/>
      <c r="GC531" s="126"/>
      <c r="GD531" s="126"/>
      <c r="GE531" s="126"/>
      <c r="GF531" s="126"/>
      <c r="GG531" s="126"/>
      <c r="GH531" s="126"/>
      <c r="GI531" s="126"/>
      <c r="GJ531" s="126"/>
      <c r="GK531" s="126"/>
      <c r="GL531" s="126"/>
      <c r="GM531" s="126"/>
      <c r="GN531" s="126"/>
      <c r="GO531" s="126"/>
      <c r="GP531" s="126"/>
      <c r="GQ531" s="126"/>
      <c r="GR531" s="126"/>
      <c r="GS531" s="126"/>
      <c r="GT531" s="126"/>
      <c r="GU531" s="126"/>
      <c r="GV531" s="126"/>
      <c r="GW531" s="126"/>
      <c r="GX531" s="126"/>
      <c r="GY531" s="126"/>
      <c r="GZ531" s="126"/>
      <c r="HA531" s="126"/>
    </row>
    <row r="532" spans="1:209" s="127" customFormat="1">
      <c r="A532" s="121"/>
      <c r="B532" s="67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G532" s="126"/>
      <c r="FH532" s="126"/>
      <c r="FI532" s="126"/>
      <c r="FJ532" s="126"/>
      <c r="FK532" s="126"/>
      <c r="FL532" s="126"/>
      <c r="FM532" s="126"/>
      <c r="FN532" s="126"/>
      <c r="FO532" s="126"/>
      <c r="FP532" s="126"/>
      <c r="FQ532" s="126"/>
      <c r="FR532" s="126"/>
      <c r="FS532" s="126"/>
      <c r="FT532" s="126"/>
      <c r="FU532" s="126"/>
      <c r="FV532" s="126"/>
      <c r="FW532" s="126"/>
      <c r="FX532" s="126"/>
      <c r="FY532" s="126"/>
      <c r="FZ532" s="126"/>
      <c r="GA532" s="126"/>
      <c r="GB532" s="126"/>
      <c r="GC532" s="126"/>
      <c r="GD532" s="126"/>
      <c r="GE532" s="126"/>
      <c r="GF532" s="126"/>
      <c r="GG532" s="126"/>
      <c r="GH532" s="126"/>
      <c r="GI532" s="126"/>
      <c r="GJ532" s="126"/>
      <c r="GK532" s="126"/>
      <c r="GL532" s="126"/>
      <c r="GM532" s="126"/>
      <c r="GN532" s="126"/>
      <c r="GO532" s="126"/>
      <c r="GP532" s="126"/>
      <c r="GQ532" s="126"/>
      <c r="GR532" s="126"/>
      <c r="GS532" s="126"/>
      <c r="GT532" s="126"/>
      <c r="GU532" s="126"/>
      <c r="GV532" s="126"/>
      <c r="GW532" s="126"/>
      <c r="GX532" s="126"/>
      <c r="GY532" s="126"/>
      <c r="GZ532" s="126"/>
      <c r="HA532" s="126"/>
    </row>
    <row r="533" spans="1:209" s="127" customFormat="1">
      <c r="A533" s="121"/>
      <c r="B533" s="67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G533" s="126"/>
      <c r="FH533" s="126"/>
      <c r="FI533" s="126"/>
      <c r="FJ533" s="126"/>
      <c r="FK533" s="126"/>
      <c r="FL533" s="126"/>
      <c r="FM533" s="126"/>
      <c r="FN533" s="126"/>
      <c r="FO533" s="126"/>
      <c r="FP533" s="126"/>
      <c r="FQ533" s="126"/>
      <c r="FR533" s="126"/>
      <c r="FS533" s="126"/>
      <c r="FT533" s="126"/>
      <c r="FU533" s="126"/>
      <c r="FV533" s="126"/>
      <c r="FW533" s="126"/>
      <c r="FX533" s="126"/>
      <c r="FY533" s="126"/>
      <c r="FZ533" s="126"/>
      <c r="GA533" s="126"/>
      <c r="GB533" s="126"/>
      <c r="GC533" s="126"/>
      <c r="GD533" s="126"/>
      <c r="GE533" s="126"/>
      <c r="GF533" s="126"/>
      <c r="GG533" s="126"/>
      <c r="GH533" s="126"/>
      <c r="GI533" s="126"/>
      <c r="GJ533" s="126"/>
      <c r="GK533" s="126"/>
      <c r="GL533" s="126"/>
      <c r="GM533" s="126"/>
      <c r="GN533" s="126"/>
      <c r="GO533" s="126"/>
      <c r="GP533" s="126"/>
      <c r="GQ533" s="126"/>
      <c r="GR533" s="126"/>
      <c r="GS533" s="126"/>
      <c r="GT533" s="126"/>
      <c r="GU533" s="126"/>
      <c r="GV533" s="126"/>
      <c r="GW533" s="126"/>
      <c r="GX533" s="126"/>
      <c r="GY533" s="126"/>
      <c r="GZ533" s="126"/>
      <c r="HA533" s="126"/>
    </row>
    <row r="534" spans="1:209" s="127" customFormat="1">
      <c r="A534" s="121"/>
      <c r="B534" s="67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G534" s="126"/>
      <c r="FH534" s="126"/>
      <c r="FI534" s="126"/>
      <c r="FJ534" s="126"/>
      <c r="FK534" s="126"/>
      <c r="FL534" s="126"/>
      <c r="FM534" s="126"/>
      <c r="FN534" s="126"/>
      <c r="FO534" s="126"/>
      <c r="FP534" s="126"/>
      <c r="FQ534" s="126"/>
      <c r="FR534" s="126"/>
      <c r="FS534" s="126"/>
      <c r="FT534" s="126"/>
      <c r="FU534" s="126"/>
      <c r="FV534" s="126"/>
      <c r="FW534" s="126"/>
      <c r="FX534" s="126"/>
      <c r="FY534" s="126"/>
      <c r="FZ534" s="126"/>
      <c r="GA534" s="126"/>
      <c r="GB534" s="126"/>
      <c r="GC534" s="126"/>
      <c r="GD534" s="126"/>
      <c r="GE534" s="126"/>
      <c r="GF534" s="126"/>
      <c r="GG534" s="126"/>
      <c r="GH534" s="126"/>
      <c r="GI534" s="126"/>
      <c r="GJ534" s="126"/>
      <c r="GK534" s="126"/>
      <c r="GL534" s="126"/>
      <c r="GM534" s="126"/>
      <c r="GN534" s="126"/>
      <c r="GO534" s="126"/>
      <c r="GP534" s="126"/>
      <c r="GQ534" s="126"/>
      <c r="GR534" s="126"/>
      <c r="GS534" s="126"/>
      <c r="GT534" s="126"/>
      <c r="GU534" s="126"/>
      <c r="GV534" s="126"/>
      <c r="GW534" s="126"/>
      <c r="GX534" s="126"/>
      <c r="GY534" s="126"/>
      <c r="GZ534" s="126"/>
      <c r="HA534" s="126"/>
    </row>
    <row r="535" spans="1:209" s="127" customFormat="1">
      <c r="A535" s="121"/>
      <c r="B535" s="67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G535" s="126"/>
      <c r="FH535" s="126"/>
      <c r="FI535" s="126"/>
      <c r="FJ535" s="126"/>
      <c r="FK535" s="126"/>
      <c r="FL535" s="126"/>
      <c r="FM535" s="126"/>
      <c r="FN535" s="126"/>
      <c r="FO535" s="126"/>
      <c r="FP535" s="126"/>
      <c r="FQ535" s="126"/>
      <c r="FR535" s="126"/>
      <c r="FS535" s="126"/>
      <c r="FT535" s="126"/>
      <c r="FU535" s="126"/>
      <c r="FV535" s="126"/>
      <c r="FW535" s="126"/>
      <c r="FX535" s="126"/>
      <c r="FY535" s="126"/>
      <c r="FZ535" s="126"/>
      <c r="GA535" s="126"/>
      <c r="GB535" s="126"/>
      <c r="GC535" s="126"/>
      <c r="GD535" s="126"/>
      <c r="GE535" s="126"/>
      <c r="GF535" s="126"/>
      <c r="GG535" s="126"/>
      <c r="GH535" s="126"/>
      <c r="GI535" s="126"/>
      <c r="GJ535" s="126"/>
      <c r="GK535" s="126"/>
      <c r="GL535" s="126"/>
      <c r="GM535" s="126"/>
      <c r="GN535" s="126"/>
      <c r="GO535" s="126"/>
      <c r="GP535" s="126"/>
      <c r="GQ535" s="126"/>
      <c r="GR535" s="126"/>
      <c r="GS535" s="126"/>
      <c r="GT535" s="126"/>
      <c r="GU535" s="126"/>
      <c r="GV535" s="126"/>
      <c r="GW535" s="126"/>
      <c r="GX535" s="126"/>
      <c r="GY535" s="126"/>
      <c r="GZ535" s="126"/>
      <c r="HA535" s="126"/>
    </row>
    <row r="536" spans="1:209" s="127" customFormat="1">
      <c r="A536" s="121"/>
      <c r="B536" s="67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G536" s="126"/>
      <c r="FH536" s="126"/>
      <c r="FI536" s="126"/>
      <c r="FJ536" s="126"/>
      <c r="FK536" s="126"/>
      <c r="FL536" s="126"/>
      <c r="FM536" s="126"/>
      <c r="FN536" s="126"/>
      <c r="FO536" s="126"/>
      <c r="FP536" s="126"/>
      <c r="FQ536" s="126"/>
      <c r="FR536" s="126"/>
      <c r="FS536" s="126"/>
      <c r="FT536" s="126"/>
      <c r="FU536" s="126"/>
      <c r="FV536" s="126"/>
      <c r="FW536" s="126"/>
      <c r="FX536" s="126"/>
      <c r="FY536" s="126"/>
      <c r="FZ536" s="126"/>
      <c r="GA536" s="126"/>
      <c r="GB536" s="126"/>
      <c r="GC536" s="126"/>
      <c r="GD536" s="126"/>
      <c r="GE536" s="126"/>
      <c r="GF536" s="126"/>
      <c r="GG536" s="126"/>
      <c r="GH536" s="126"/>
      <c r="GI536" s="126"/>
      <c r="GJ536" s="126"/>
      <c r="GK536" s="126"/>
      <c r="GL536" s="126"/>
      <c r="GM536" s="126"/>
      <c r="GN536" s="126"/>
      <c r="GO536" s="126"/>
      <c r="GP536" s="126"/>
      <c r="GQ536" s="126"/>
      <c r="GR536" s="126"/>
      <c r="GS536" s="126"/>
      <c r="GT536" s="126"/>
      <c r="GU536" s="126"/>
      <c r="GV536" s="126"/>
      <c r="GW536" s="126"/>
      <c r="GX536" s="126"/>
      <c r="GY536" s="126"/>
      <c r="GZ536" s="126"/>
      <c r="HA536" s="126"/>
    </row>
    <row r="537" spans="1:209" s="127" customFormat="1">
      <c r="A537" s="121"/>
      <c r="B537" s="67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G537" s="126"/>
      <c r="FH537" s="126"/>
      <c r="FI537" s="126"/>
      <c r="FJ537" s="126"/>
      <c r="FK537" s="126"/>
      <c r="FL537" s="126"/>
      <c r="FM537" s="126"/>
      <c r="FN537" s="126"/>
      <c r="FO537" s="126"/>
      <c r="FP537" s="126"/>
      <c r="FQ537" s="126"/>
      <c r="FR537" s="126"/>
      <c r="FS537" s="126"/>
      <c r="FT537" s="126"/>
      <c r="FU537" s="126"/>
      <c r="FV537" s="126"/>
      <c r="FW537" s="126"/>
      <c r="FX537" s="126"/>
      <c r="FY537" s="126"/>
      <c r="FZ537" s="126"/>
      <c r="GA537" s="126"/>
      <c r="GB537" s="126"/>
      <c r="GC537" s="126"/>
      <c r="GD537" s="126"/>
      <c r="GE537" s="126"/>
      <c r="GF537" s="126"/>
      <c r="GG537" s="126"/>
      <c r="GH537" s="126"/>
      <c r="GI537" s="126"/>
      <c r="GJ537" s="126"/>
      <c r="GK537" s="126"/>
      <c r="GL537" s="126"/>
      <c r="GM537" s="126"/>
      <c r="GN537" s="126"/>
      <c r="GO537" s="126"/>
      <c r="GP537" s="126"/>
      <c r="GQ537" s="126"/>
      <c r="GR537" s="126"/>
      <c r="GS537" s="126"/>
      <c r="GT537" s="126"/>
      <c r="GU537" s="126"/>
      <c r="GV537" s="126"/>
      <c r="GW537" s="126"/>
      <c r="GX537" s="126"/>
      <c r="GY537" s="126"/>
      <c r="GZ537" s="126"/>
      <c r="HA537" s="126"/>
    </row>
    <row r="538" spans="1:209" s="127" customFormat="1">
      <c r="A538" s="121"/>
      <c r="B538" s="67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G538" s="126"/>
      <c r="FH538" s="126"/>
      <c r="FI538" s="126"/>
      <c r="FJ538" s="126"/>
      <c r="FK538" s="126"/>
      <c r="FL538" s="126"/>
      <c r="FM538" s="126"/>
      <c r="FN538" s="126"/>
      <c r="FO538" s="126"/>
      <c r="FP538" s="126"/>
      <c r="FQ538" s="126"/>
      <c r="FR538" s="126"/>
      <c r="FS538" s="126"/>
      <c r="FT538" s="126"/>
      <c r="FU538" s="126"/>
      <c r="FV538" s="126"/>
      <c r="FW538" s="126"/>
      <c r="FX538" s="126"/>
      <c r="FY538" s="126"/>
      <c r="FZ538" s="126"/>
      <c r="GA538" s="126"/>
      <c r="GB538" s="126"/>
      <c r="GC538" s="126"/>
      <c r="GD538" s="126"/>
      <c r="GE538" s="126"/>
      <c r="GF538" s="126"/>
      <c r="GG538" s="126"/>
      <c r="GH538" s="126"/>
      <c r="GI538" s="126"/>
      <c r="GJ538" s="126"/>
      <c r="GK538" s="126"/>
      <c r="GL538" s="126"/>
      <c r="GM538" s="126"/>
      <c r="GN538" s="126"/>
      <c r="GO538" s="126"/>
      <c r="GP538" s="126"/>
      <c r="GQ538" s="126"/>
      <c r="GR538" s="126"/>
      <c r="GS538" s="126"/>
      <c r="GT538" s="126"/>
      <c r="GU538" s="126"/>
      <c r="GV538" s="126"/>
      <c r="GW538" s="126"/>
      <c r="GX538" s="126"/>
      <c r="GY538" s="126"/>
      <c r="GZ538" s="126"/>
      <c r="HA538" s="126"/>
    </row>
    <row r="539" spans="1:209" s="127" customFormat="1">
      <c r="A539" s="121"/>
      <c r="B539" s="67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G539" s="126"/>
      <c r="FH539" s="126"/>
      <c r="FI539" s="126"/>
      <c r="FJ539" s="126"/>
      <c r="FK539" s="126"/>
      <c r="FL539" s="126"/>
      <c r="FM539" s="126"/>
      <c r="FN539" s="126"/>
      <c r="FO539" s="126"/>
      <c r="FP539" s="126"/>
      <c r="FQ539" s="126"/>
      <c r="FR539" s="126"/>
      <c r="FS539" s="126"/>
      <c r="FT539" s="126"/>
      <c r="FU539" s="126"/>
      <c r="FV539" s="126"/>
      <c r="FW539" s="126"/>
      <c r="FX539" s="126"/>
      <c r="FY539" s="126"/>
      <c r="FZ539" s="126"/>
      <c r="GA539" s="126"/>
      <c r="GB539" s="126"/>
      <c r="GC539" s="126"/>
      <c r="GD539" s="126"/>
      <c r="GE539" s="126"/>
      <c r="GF539" s="126"/>
      <c r="GG539" s="126"/>
      <c r="GH539" s="126"/>
      <c r="GI539" s="126"/>
      <c r="GJ539" s="126"/>
      <c r="GK539" s="126"/>
      <c r="GL539" s="126"/>
      <c r="GM539" s="126"/>
      <c r="GN539" s="126"/>
      <c r="GO539" s="126"/>
      <c r="GP539" s="126"/>
      <c r="GQ539" s="126"/>
      <c r="GR539" s="126"/>
      <c r="GS539" s="126"/>
      <c r="GT539" s="126"/>
      <c r="GU539" s="126"/>
      <c r="GV539" s="126"/>
      <c r="GW539" s="126"/>
      <c r="GX539" s="126"/>
      <c r="GY539" s="126"/>
      <c r="GZ539" s="126"/>
      <c r="HA539" s="126"/>
    </row>
    <row r="540" spans="1:209" s="127" customFormat="1">
      <c r="A540" s="121"/>
      <c r="B540" s="67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G540" s="126"/>
      <c r="FH540" s="126"/>
      <c r="FI540" s="126"/>
      <c r="FJ540" s="126"/>
      <c r="FK540" s="126"/>
      <c r="FL540" s="126"/>
      <c r="FM540" s="126"/>
      <c r="FN540" s="126"/>
      <c r="FO540" s="126"/>
      <c r="FP540" s="126"/>
      <c r="FQ540" s="126"/>
      <c r="FR540" s="126"/>
      <c r="FS540" s="126"/>
      <c r="FT540" s="126"/>
      <c r="FU540" s="126"/>
      <c r="FV540" s="126"/>
      <c r="FW540" s="126"/>
      <c r="FX540" s="126"/>
      <c r="FY540" s="126"/>
      <c r="FZ540" s="126"/>
      <c r="GA540" s="126"/>
      <c r="GB540" s="126"/>
      <c r="GC540" s="126"/>
      <c r="GD540" s="126"/>
      <c r="GE540" s="126"/>
      <c r="GF540" s="126"/>
      <c r="GG540" s="126"/>
      <c r="GH540" s="126"/>
      <c r="GI540" s="126"/>
      <c r="GJ540" s="126"/>
      <c r="GK540" s="126"/>
      <c r="GL540" s="126"/>
      <c r="GM540" s="126"/>
      <c r="GN540" s="126"/>
      <c r="GO540" s="126"/>
      <c r="GP540" s="126"/>
      <c r="GQ540" s="126"/>
      <c r="GR540" s="126"/>
      <c r="GS540" s="126"/>
      <c r="GT540" s="126"/>
      <c r="GU540" s="126"/>
      <c r="GV540" s="126"/>
      <c r="GW540" s="126"/>
      <c r="GX540" s="126"/>
      <c r="GY540" s="126"/>
      <c r="GZ540" s="126"/>
      <c r="HA540" s="126"/>
    </row>
    <row r="541" spans="1:209" s="127" customFormat="1">
      <c r="A541" s="121"/>
      <c r="B541" s="67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G541" s="126"/>
      <c r="FH541" s="126"/>
      <c r="FI541" s="126"/>
      <c r="FJ541" s="126"/>
      <c r="FK541" s="126"/>
      <c r="FL541" s="126"/>
      <c r="FM541" s="126"/>
      <c r="FN541" s="126"/>
      <c r="FO541" s="126"/>
      <c r="FP541" s="126"/>
      <c r="FQ541" s="126"/>
      <c r="FR541" s="126"/>
      <c r="FS541" s="126"/>
      <c r="FT541" s="126"/>
      <c r="FU541" s="126"/>
      <c r="FV541" s="126"/>
      <c r="FW541" s="126"/>
      <c r="FX541" s="126"/>
      <c r="FY541" s="126"/>
      <c r="FZ541" s="126"/>
      <c r="GA541" s="126"/>
      <c r="GB541" s="126"/>
      <c r="GC541" s="126"/>
      <c r="GD541" s="126"/>
      <c r="GE541" s="126"/>
      <c r="GF541" s="126"/>
      <c r="GG541" s="126"/>
      <c r="GH541" s="126"/>
      <c r="GI541" s="126"/>
      <c r="GJ541" s="126"/>
      <c r="GK541" s="126"/>
      <c r="GL541" s="126"/>
      <c r="GM541" s="126"/>
      <c r="GN541" s="126"/>
      <c r="GO541" s="126"/>
      <c r="GP541" s="126"/>
      <c r="GQ541" s="126"/>
      <c r="GR541" s="126"/>
      <c r="GS541" s="126"/>
      <c r="GT541" s="126"/>
      <c r="GU541" s="126"/>
      <c r="GV541" s="126"/>
      <c r="GW541" s="126"/>
      <c r="GX541" s="126"/>
      <c r="GY541" s="126"/>
      <c r="GZ541" s="126"/>
      <c r="HA541" s="126"/>
    </row>
    <row r="542" spans="1:209" s="127" customFormat="1">
      <c r="A542" s="121"/>
      <c r="B542" s="67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G542" s="126"/>
      <c r="FH542" s="126"/>
      <c r="FI542" s="126"/>
      <c r="FJ542" s="126"/>
      <c r="FK542" s="126"/>
      <c r="FL542" s="126"/>
      <c r="FM542" s="126"/>
      <c r="FN542" s="126"/>
      <c r="FO542" s="126"/>
      <c r="FP542" s="126"/>
      <c r="FQ542" s="126"/>
      <c r="FR542" s="126"/>
      <c r="FS542" s="126"/>
      <c r="FT542" s="126"/>
      <c r="FU542" s="126"/>
      <c r="FV542" s="126"/>
      <c r="FW542" s="126"/>
      <c r="FX542" s="126"/>
      <c r="FY542" s="126"/>
      <c r="FZ542" s="126"/>
      <c r="GA542" s="126"/>
      <c r="GB542" s="126"/>
      <c r="GC542" s="126"/>
      <c r="GD542" s="126"/>
      <c r="GE542" s="126"/>
      <c r="GF542" s="126"/>
      <c r="GG542" s="126"/>
      <c r="GH542" s="126"/>
      <c r="GI542" s="126"/>
      <c r="GJ542" s="126"/>
      <c r="GK542" s="126"/>
      <c r="GL542" s="126"/>
      <c r="GM542" s="126"/>
      <c r="GN542" s="126"/>
      <c r="GO542" s="126"/>
      <c r="GP542" s="126"/>
      <c r="GQ542" s="126"/>
      <c r="GR542" s="126"/>
      <c r="GS542" s="126"/>
      <c r="GT542" s="126"/>
      <c r="GU542" s="126"/>
      <c r="GV542" s="126"/>
      <c r="GW542" s="126"/>
      <c r="GX542" s="126"/>
      <c r="GY542" s="126"/>
      <c r="GZ542" s="126"/>
      <c r="HA542" s="126"/>
    </row>
    <row r="543" spans="1:209" s="127" customFormat="1">
      <c r="A543" s="121"/>
      <c r="B543" s="67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G543" s="126"/>
      <c r="FH543" s="126"/>
      <c r="FI543" s="126"/>
      <c r="FJ543" s="126"/>
      <c r="FK543" s="126"/>
      <c r="FL543" s="126"/>
      <c r="FM543" s="126"/>
      <c r="FN543" s="126"/>
      <c r="FO543" s="126"/>
      <c r="FP543" s="126"/>
      <c r="FQ543" s="126"/>
      <c r="FR543" s="126"/>
      <c r="FS543" s="126"/>
      <c r="FT543" s="126"/>
      <c r="FU543" s="126"/>
      <c r="FV543" s="126"/>
      <c r="FW543" s="126"/>
      <c r="FX543" s="126"/>
      <c r="FY543" s="126"/>
      <c r="FZ543" s="126"/>
      <c r="GA543" s="126"/>
      <c r="GB543" s="126"/>
      <c r="GC543" s="126"/>
      <c r="GD543" s="126"/>
      <c r="GE543" s="126"/>
      <c r="GF543" s="126"/>
      <c r="GG543" s="126"/>
      <c r="GH543" s="126"/>
      <c r="GI543" s="126"/>
      <c r="GJ543" s="126"/>
      <c r="GK543" s="126"/>
      <c r="GL543" s="126"/>
      <c r="GM543" s="126"/>
      <c r="GN543" s="126"/>
      <c r="GO543" s="126"/>
      <c r="GP543" s="126"/>
      <c r="GQ543" s="126"/>
      <c r="GR543" s="126"/>
      <c r="GS543" s="126"/>
      <c r="GT543" s="126"/>
      <c r="GU543" s="126"/>
      <c r="GV543" s="126"/>
      <c r="GW543" s="126"/>
      <c r="GX543" s="126"/>
      <c r="GY543" s="126"/>
      <c r="GZ543" s="126"/>
      <c r="HA543" s="126"/>
    </row>
    <row r="544" spans="1:209" s="127" customFormat="1">
      <c r="A544" s="121"/>
      <c r="B544" s="67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G544" s="126"/>
      <c r="FH544" s="126"/>
      <c r="FI544" s="126"/>
      <c r="FJ544" s="126"/>
      <c r="FK544" s="126"/>
      <c r="FL544" s="126"/>
      <c r="FM544" s="126"/>
      <c r="FN544" s="126"/>
      <c r="FO544" s="126"/>
      <c r="FP544" s="126"/>
      <c r="FQ544" s="126"/>
      <c r="FR544" s="126"/>
      <c r="FS544" s="126"/>
      <c r="FT544" s="126"/>
      <c r="FU544" s="126"/>
      <c r="FV544" s="126"/>
      <c r="FW544" s="126"/>
      <c r="FX544" s="126"/>
      <c r="FY544" s="126"/>
      <c r="FZ544" s="126"/>
      <c r="GA544" s="126"/>
      <c r="GB544" s="126"/>
      <c r="GC544" s="126"/>
      <c r="GD544" s="126"/>
      <c r="GE544" s="126"/>
      <c r="GF544" s="126"/>
      <c r="GG544" s="126"/>
      <c r="GH544" s="126"/>
      <c r="GI544" s="126"/>
      <c r="GJ544" s="126"/>
      <c r="GK544" s="126"/>
      <c r="GL544" s="126"/>
      <c r="GM544" s="126"/>
      <c r="GN544" s="126"/>
      <c r="GO544" s="126"/>
      <c r="GP544" s="126"/>
      <c r="GQ544" s="126"/>
      <c r="GR544" s="126"/>
      <c r="GS544" s="126"/>
      <c r="GT544" s="126"/>
      <c r="GU544" s="126"/>
      <c r="GV544" s="126"/>
      <c r="GW544" s="126"/>
      <c r="GX544" s="126"/>
      <c r="GY544" s="126"/>
      <c r="GZ544" s="126"/>
      <c r="HA544" s="126"/>
    </row>
    <row r="545" spans="1:209" s="127" customFormat="1">
      <c r="A545" s="121"/>
      <c r="B545" s="67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G545" s="126"/>
      <c r="FH545" s="126"/>
      <c r="FI545" s="126"/>
      <c r="FJ545" s="126"/>
      <c r="FK545" s="126"/>
      <c r="FL545" s="126"/>
      <c r="FM545" s="126"/>
      <c r="FN545" s="126"/>
      <c r="FO545" s="126"/>
      <c r="FP545" s="126"/>
      <c r="FQ545" s="126"/>
      <c r="FR545" s="126"/>
      <c r="FS545" s="126"/>
      <c r="FT545" s="126"/>
      <c r="FU545" s="126"/>
      <c r="FV545" s="126"/>
      <c r="FW545" s="126"/>
      <c r="FX545" s="126"/>
      <c r="FY545" s="126"/>
      <c r="FZ545" s="126"/>
      <c r="GA545" s="126"/>
      <c r="GB545" s="126"/>
      <c r="GC545" s="126"/>
      <c r="GD545" s="126"/>
      <c r="GE545" s="126"/>
      <c r="GF545" s="126"/>
      <c r="GG545" s="126"/>
      <c r="GH545" s="126"/>
      <c r="GI545" s="126"/>
      <c r="GJ545" s="126"/>
      <c r="GK545" s="126"/>
      <c r="GL545" s="126"/>
      <c r="GM545" s="126"/>
      <c r="GN545" s="126"/>
      <c r="GO545" s="126"/>
      <c r="GP545" s="126"/>
      <c r="GQ545" s="126"/>
      <c r="GR545" s="126"/>
      <c r="GS545" s="126"/>
      <c r="GT545" s="126"/>
      <c r="GU545" s="126"/>
      <c r="GV545" s="126"/>
      <c r="GW545" s="126"/>
      <c r="GX545" s="126"/>
      <c r="GY545" s="126"/>
      <c r="GZ545" s="126"/>
      <c r="HA545" s="126"/>
    </row>
    <row r="546" spans="1:209" s="127" customFormat="1">
      <c r="A546" s="121"/>
      <c r="B546" s="67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G546" s="126"/>
      <c r="FH546" s="126"/>
      <c r="FI546" s="126"/>
      <c r="FJ546" s="126"/>
      <c r="FK546" s="126"/>
      <c r="FL546" s="126"/>
      <c r="FM546" s="126"/>
      <c r="FN546" s="126"/>
      <c r="FO546" s="126"/>
      <c r="FP546" s="126"/>
      <c r="FQ546" s="126"/>
      <c r="FR546" s="126"/>
      <c r="FS546" s="126"/>
      <c r="FT546" s="126"/>
      <c r="FU546" s="126"/>
      <c r="FV546" s="126"/>
      <c r="FW546" s="126"/>
      <c r="FX546" s="126"/>
      <c r="FY546" s="126"/>
      <c r="FZ546" s="126"/>
      <c r="GA546" s="126"/>
      <c r="GB546" s="126"/>
      <c r="GC546" s="126"/>
      <c r="GD546" s="126"/>
      <c r="GE546" s="126"/>
      <c r="GF546" s="126"/>
      <c r="GG546" s="126"/>
      <c r="GH546" s="126"/>
      <c r="GI546" s="126"/>
      <c r="GJ546" s="126"/>
      <c r="GK546" s="126"/>
      <c r="GL546" s="126"/>
      <c r="GM546" s="126"/>
      <c r="GN546" s="126"/>
      <c r="GO546" s="126"/>
      <c r="GP546" s="126"/>
      <c r="GQ546" s="126"/>
      <c r="GR546" s="126"/>
      <c r="GS546" s="126"/>
      <c r="GT546" s="126"/>
      <c r="GU546" s="126"/>
      <c r="GV546" s="126"/>
      <c r="GW546" s="126"/>
      <c r="GX546" s="126"/>
      <c r="GY546" s="126"/>
      <c r="GZ546" s="126"/>
      <c r="HA546" s="126"/>
    </row>
    <row r="547" spans="1:209" s="127" customFormat="1">
      <c r="A547" s="121"/>
      <c r="B547" s="67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  <c r="EH547" s="126"/>
      <c r="EI547" s="126"/>
      <c r="EJ547" s="126"/>
      <c r="EK547" s="126"/>
      <c r="EL547" s="126"/>
      <c r="EM547" s="126"/>
      <c r="EN547" s="126"/>
      <c r="EO547" s="126"/>
      <c r="EP547" s="126"/>
      <c r="EQ547" s="126"/>
      <c r="ER547" s="126"/>
      <c r="ES547" s="126"/>
      <c r="ET547" s="126"/>
      <c r="EU547" s="126"/>
      <c r="EV547" s="126"/>
      <c r="EW547" s="126"/>
      <c r="EX547" s="126"/>
      <c r="EY547" s="126"/>
      <c r="EZ547" s="126"/>
      <c r="FA547" s="126"/>
      <c r="FB547" s="126"/>
      <c r="FC547" s="126"/>
      <c r="FD547" s="126"/>
      <c r="FE547" s="126"/>
      <c r="FF547" s="126"/>
      <c r="FG547" s="126"/>
      <c r="FH547" s="126"/>
      <c r="FI547" s="126"/>
      <c r="FJ547" s="126"/>
      <c r="FK547" s="126"/>
      <c r="FL547" s="126"/>
      <c r="FM547" s="126"/>
      <c r="FN547" s="126"/>
      <c r="FO547" s="126"/>
      <c r="FP547" s="126"/>
      <c r="FQ547" s="126"/>
      <c r="FR547" s="126"/>
      <c r="FS547" s="126"/>
      <c r="FT547" s="126"/>
      <c r="FU547" s="126"/>
      <c r="FV547" s="126"/>
      <c r="FW547" s="126"/>
      <c r="FX547" s="126"/>
      <c r="FY547" s="126"/>
      <c r="FZ547" s="126"/>
      <c r="GA547" s="126"/>
      <c r="GB547" s="126"/>
      <c r="GC547" s="126"/>
      <c r="GD547" s="126"/>
      <c r="GE547" s="126"/>
      <c r="GF547" s="126"/>
      <c r="GG547" s="126"/>
      <c r="GH547" s="126"/>
      <c r="GI547" s="126"/>
      <c r="GJ547" s="126"/>
      <c r="GK547" s="126"/>
      <c r="GL547" s="126"/>
      <c r="GM547" s="126"/>
      <c r="GN547" s="126"/>
      <c r="GO547" s="126"/>
      <c r="GP547" s="126"/>
      <c r="GQ547" s="126"/>
      <c r="GR547" s="126"/>
      <c r="GS547" s="126"/>
      <c r="GT547" s="126"/>
      <c r="GU547" s="126"/>
      <c r="GV547" s="126"/>
      <c r="GW547" s="126"/>
      <c r="GX547" s="126"/>
      <c r="GY547" s="126"/>
      <c r="GZ547" s="126"/>
      <c r="HA547" s="126"/>
    </row>
    <row r="548" spans="1:209" s="127" customFormat="1">
      <c r="A548" s="121"/>
      <c r="B548" s="67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  <c r="EH548" s="126"/>
      <c r="EI548" s="126"/>
      <c r="EJ548" s="126"/>
      <c r="EK548" s="126"/>
      <c r="EL548" s="126"/>
      <c r="EM548" s="126"/>
      <c r="EN548" s="126"/>
      <c r="EO548" s="126"/>
      <c r="EP548" s="126"/>
      <c r="EQ548" s="126"/>
      <c r="ER548" s="126"/>
      <c r="ES548" s="126"/>
      <c r="ET548" s="126"/>
      <c r="EU548" s="126"/>
      <c r="EV548" s="126"/>
      <c r="EW548" s="126"/>
      <c r="EX548" s="126"/>
      <c r="EY548" s="126"/>
      <c r="EZ548" s="126"/>
      <c r="FA548" s="126"/>
      <c r="FB548" s="126"/>
      <c r="FC548" s="126"/>
      <c r="FD548" s="126"/>
      <c r="FE548" s="126"/>
      <c r="FF548" s="126"/>
      <c r="FG548" s="126"/>
      <c r="FH548" s="126"/>
      <c r="FI548" s="126"/>
      <c r="FJ548" s="126"/>
      <c r="FK548" s="126"/>
      <c r="FL548" s="126"/>
      <c r="FM548" s="126"/>
      <c r="FN548" s="126"/>
      <c r="FO548" s="126"/>
      <c r="FP548" s="126"/>
      <c r="FQ548" s="126"/>
      <c r="FR548" s="126"/>
      <c r="FS548" s="126"/>
      <c r="FT548" s="126"/>
      <c r="FU548" s="126"/>
      <c r="FV548" s="126"/>
      <c r="FW548" s="126"/>
      <c r="FX548" s="126"/>
      <c r="FY548" s="126"/>
      <c r="FZ548" s="126"/>
      <c r="GA548" s="126"/>
      <c r="GB548" s="126"/>
      <c r="GC548" s="126"/>
      <c r="GD548" s="126"/>
      <c r="GE548" s="126"/>
      <c r="GF548" s="126"/>
      <c r="GG548" s="126"/>
      <c r="GH548" s="126"/>
      <c r="GI548" s="126"/>
      <c r="GJ548" s="126"/>
      <c r="GK548" s="126"/>
      <c r="GL548" s="126"/>
      <c r="GM548" s="126"/>
      <c r="GN548" s="126"/>
      <c r="GO548" s="126"/>
      <c r="GP548" s="126"/>
      <c r="GQ548" s="126"/>
      <c r="GR548" s="126"/>
      <c r="GS548" s="126"/>
      <c r="GT548" s="126"/>
      <c r="GU548" s="126"/>
      <c r="GV548" s="126"/>
      <c r="GW548" s="126"/>
      <c r="GX548" s="126"/>
      <c r="GY548" s="126"/>
      <c r="GZ548" s="126"/>
      <c r="HA548" s="126"/>
    </row>
    <row r="549" spans="1:209" s="127" customFormat="1">
      <c r="A549" s="121"/>
      <c r="B549" s="67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  <c r="EH549" s="126"/>
      <c r="EI549" s="126"/>
      <c r="EJ549" s="126"/>
      <c r="EK549" s="126"/>
      <c r="EL549" s="126"/>
      <c r="EM549" s="126"/>
      <c r="EN549" s="126"/>
      <c r="EO549" s="126"/>
      <c r="EP549" s="126"/>
      <c r="EQ549" s="126"/>
      <c r="ER549" s="126"/>
      <c r="ES549" s="126"/>
      <c r="ET549" s="126"/>
      <c r="EU549" s="126"/>
      <c r="EV549" s="126"/>
      <c r="EW549" s="126"/>
      <c r="EX549" s="126"/>
      <c r="EY549" s="126"/>
      <c r="EZ549" s="126"/>
      <c r="FA549" s="126"/>
      <c r="FB549" s="126"/>
      <c r="FC549" s="126"/>
      <c r="FD549" s="126"/>
      <c r="FE549" s="126"/>
      <c r="FF549" s="126"/>
      <c r="FG549" s="126"/>
      <c r="FH549" s="126"/>
      <c r="FI549" s="126"/>
      <c r="FJ549" s="126"/>
      <c r="FK549" s="126"/>
      <c r="FL549" s="126"/>
      <c r="FM549" s="126"/>
      <c r="FN549" s="126"/>
      <c r="FO549" s="126"/>
      <c r="FP549" s="126"/>
      <c r="FQ549" s="126"/>
      <c r="FR549" s="126"/>
      <c r="FS549" s="126"/>
      <c r="FT549" s="126"/>
      <c r="FU549" s="126"/>
      <c r="FV549" s="126"/>
      <c r="FW549" s="126"/>
      <c r="FX549" s="126"/>
      <c r="FY549" s="126"/>
      <c r="FZ549" s="126"/>
      <c r="GA549" s="126"/>
      <c r="GB549" s="126"/>
      <c r="GC549" s="126"/>
      <c r="GD549" s="126"/>
      <c r="GE549" s="126"/>
      <c r="GF549" s="126"/>
      <c r="GG549" s="126"/>
      <c r="GH549" s="126"/>
      <c r="GI549" s="126"/>
      <c r="GJ549" s="126"/>
      <c r="GK549" s="126"/>
      <c r="GL549" s="126"/>
      <c r="GM549" s="126"/>
      <c r="GN549" s="126"/>
      <c r="GO549" s="126"/>
      <c r="GP549" s="126"/>
      <c r="GQ549" s="126"/>
      <c r="GR549" s="126"/>
      <c r="GS549" s="126"/>
      <c r="GT549" s="126"/>
      <c r="GU549" s="126"/>
      <c r="GV549" s="126"/>
      <c r="GW549" s="126"/>
      <c r="GX549" s="126"/>
      <c r="GY549" s="126"/>
      <c r="GZ549" s="126"/>
      <c r="HA549" s="126"/>
    </row>
    <row r="550" spans="1:209" s="127" customFormat="1">
      <c r="A550" s="121"/>
      <c r="B550" s="67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  <c r="EI550" s="126"/>
      <c r="EJ550" s="126"/>
      <c r="EK550" s="126"/>
      <c r="EL550" s="126"/>
      <c r="EM550" s="126"/>
      <c r="EN550" s="126"/>
      <c r="EO550" s="126"/>
      <c r="EP550" s="126"/>
      <c r="EQ550" s="126"/>
      <c r="ER550" s="126"/>
      <c r="ES550" s="126"/>
      <c r="ET550" s="126"/>
      <c r="EU550" s="126"/>
      <c r="EV550" s="126"/>
      <c r="EW550" s="126"/>
      <c r="EX550" s="126"/>
      <c r="EY550" s="126"/>
      <c r="EZ550" s="126"/>
      <c r="FA550" s="126"/>
      <c r="FB550" s="126"/>
      <c r="FC550" s="126"/>
      <c r="FD550" s="126"/>
      <c r="FE550" s="126"/>
      <c r="FF550" s="126"/>
      <c r="FG550" s="126"/>
      <c r="FH550" s="126"/>
      <c r="FI550" s="126"/>
      <c r="FJ550" s="126"/>
      <c r="FK550" s="126"/>
      <c r="FL550" s="126"/>
      <c r="FM550" s="126"/>
      <c r="FN550" s="126"/>
      <c r="FO550" s="126"/>
      <c r="FP550" s="126"/>
      <c r="FQ550" s="126"/>
      <c r="FR550" s="126"/>
      <c r="FS550" s="126"/>
      <c r="FT550" s="126"/>
      <c r="FU550" s="126"/>
      <c r="FV550" s="126"/>
      <c r="FW550" s="126"/>
      <c r="FX550" s="126"/>
      <c r="FY550" s="126"/>
      <c r="FZ550" s="126"/>
      <c r="GA550" s="126"/>
      <c r="GB550" s="126"/>
      <c r="GC550" s="126"/>
      <c r="GD550" s="126"/>
      <c r="GE550" s="126"/>
      <c r="GF550" s="126"/>
      <c r="GG550" s="126"/>
      <c r="GH550" s="126"/>
      <c r="GI550" s="126"/>
      <c r="GJ550" s="126"/>
      <c r="GK550" s="126"/>
      <c r="GL550" s="126"/>
      <c r="GM550" s="126"/>
      <c r="GN550" s="126"/>
      <c r="GO550" s="126"/>
      <c r="GP550" s="126"/>
      <c r="GQ550" s="126"/>
      <c r="GR550" s="126"/>
      <c r="GS550" s="126"/>
      <c r="GT550" s="126"/>
      <c r="GU550" s="126"/>
      <c r="GV550" s="126"/>
      <c r="GW550" s="126"/>
      <c r="GX550" s="126"/>
      <c r="GY550" s="126"/>
      <c r="GZ550" s="126"/>
      <c r="HA550" s="126"/>
    </row>
    <row r="551" spans="1:209" s="127" customFormat="1">
      <c r="A551" s="121"/>
      <c r="B551" s="67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  <c r="EH551" s="126"/>
      <c r="EI551" s="126"/>
      <c r="EJ551" s="126"/>
      <c r="EK551" s="126"/>
      <c r="EL551" s="126"/>
      <c r="EM551" s="126"/>
      <c r="EN551" s="126"/>
      <c r="EO551" s="126"/>
      <c r="EP551" s="126"/>
      <c r="EQ551" s="126"/>
      <c r="ER551" s="126"/>
      <c r="ES551" s="126"/>
      <c r="ET551" s="126"/>
      <c r="EU551" s="126"/>
      <c r="EV551" s="126"/>
      <c r="EW551" s="126"/>
      <c r="EX551" s="126"/>
      <c r="EY551" s="126"/>
      <c r="EZ551" s="126"/>
      <c r="FA551" s="126"/>
      <c r="FB551" s="126"/>
      <c r="FC551" s="126"/>
      <c r="FD551" s="126"/>
      <c r="FE551" s="126"/>
      <c r="FF551" s="126"/>
      <c r="FG551" s="126"/>
      <c r="FH551" s="126"/>
      <c r="FI551" s="126"/>
      <c r="FJ551" s="126"/>
      <c r="FK551" s="126"/>
      <c r="FL551" s="126"/>
      <c r="FM551" s="126"/>
      <c r="FN551" s="126"/>
      <c r="FO551" s="126"/>
      <c r="FP551" s="126"/>
      <c r="FQ551" s="126"/>
      <c r="FR551" s="126"/>
      <c r="FS551" s="126"/>
      <c r="FT551" s="126"/>
      <c r="FU551" s="126"/>
      <c r="FV551" s="126"/>
      <c r="FW551" s="126"/>
      <c r="FX551" s="126"/>
      <c r="FY551" s="126"/>
      <c r="FZ551" s="126"/>
      <c r="GA551" s="126"/>
      <c r="GB551" s="126"/>
      <c r="GC551" s="126"/>
      <c r="GD551" s="126"/>
      <c r="GE551" s="126"/>
      <c r="GF551" s="126"/>
      <c r="GG551" s="126"/>
      <c r="GH551" s="126"/>
      <c r="GI551" s="126"/>
      <c r="GJ551" s="126"/>
      <c r="GK551" s="126"/>
      <c r="GL551" s="126"/>
      <c r="GM551" s="126"/>
      <c r="GN551" s="126"/>
      <c r="GO551" s="126"/>
      <c r="GP551" s="126"/>
      <c r="GQ551" s="126"/>
      <c r="GR551" s="126"/>
      <c r="GS551" s="126"/>
      <c r="GT551" s="126"/>
      <c r="GU551" s="126"/>
      <c r="GV551" s="126"/>
      <c r="GW551" s="126"/>
      <c r="GX551" s="126"/>
      <c r="GY551" s="126"/>
      <c r="GZ551" s="126"/>
      <c r="HA551" s="126"/>
    </row>
    <row r="552" spans="1:209" s="127" customFormat="1">
      <c r="A552" s="121"/>
      <c r="B552" s="67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  <c r="EH552" s="126"/>
      <c r="EI552" s="126"/>
      <c r="EJ552" s="126"/>
      <c r="EK552" s="126"/>
      <c r="EL552" s="126"/>
      <c r="EM552" s="126"/>
      <c r="EN552" s="126"/>
      <c r="EO552" s="126"/>
      <c r="EP552" s="126"/>
      <c r="EQ552" s="126"/>
      <c r="ER552" s="126"/>
      <c r="ES552" s="126"/>
      <c r="ET552" s="126"/>
      <c r="EU552" s="126"/>
      <c r="EV552" s="126"/>
      <c r="EW552" s="126"/>
      <c r="EX552" s="126"/>
      <c r="EY552" s="126"/>
      <c r="EZ552" s="126"/>
      <c r="FA552" s="126"/>
      <c r="FB552" s="126"/>
      <c r="FC552" s="126"/>
      <c r="FD552" s="126"/>
      <c r="FE552" s="126"/>
      <c r="FF552" s="126"/>
      <c r="FG552" s="126"/>
      <c r="FH552" s="126"/>
      <c r="FI552" s="126"/>
      <c r="FJ552" s="126"/>
      <c r="FK552" s="126"/>
      <c r="FL552" s="126"/>
      <c r="FM552" s="126"/>
      <c r="FN552" s="126"/>
      <c r="FO552" s="126"/>
      <c r="FP552" s="126"/>
      <c r="FQ552" s="126"/>
      <c r="FR552" s="126"/>
      <c r="FS552" s="126"/>
      <c r="FT552" s="126"/>
      <c r="FU552" s="126"/>
      <c r="FV552" s="126"/>
      <c r="FW552" s="126"/>
      <c r="FX552" s="126"/>
      <c r="FY552" s="126"/>
      <c r="FZ552" s="126"/>
      <c r="GA552" s="126"/>
      <c r="GB552" s="126"/>
      <c r="GC552" s="126"/>
      <c r="GD552" s="126"/>
      <c r="GE552" s="126"/>
      <c r="GF552" s="126"/>
      <c r="GG552" s="126"/>
      <c r="GH552" s="126"/>
      <c r="GI552" s="126"/>
      <c r="GJ552" s="126"/>
      <c r="GK552" s="126"/>
      <c r="GL552" s="126"/>
      <c r="GM552" s="126"/>
      <c r="GN552" s="126"/>
      <c r="GO552" s="126"/>
      <c r="GP552" s="126"/>
      <c r="GQ552" s="126"/>
      <c r="GR552" s="126"/>
      <c r="GS552" s="126"/>
      <c r="GT552" s="126"/>
      <c r="GU552" s="126"/>
      <c r="GV552" s="126"/>
      <c r="GW552" s="126"/>
      <c r="GX552" s="126"/>
      <c r="GY552" s="126"/>
      <c r="GZ552" s="126"/>
      <c r="HA552" s="126"/>
    </row>
    <row r="553" spans="1:209" s="127" customFormat="1">
      <c r="A553" s="121"/>
      <c r="B553" s="67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  <c r="EH553" s="126"/>
      <c r="EI553" s="126"/>
      <c r="EJ553" s="126"/>
      <c r="EK553" s="126"/>
      <c r="EL553" s="126"/>
      <c r="EM553" s="126"/>
      <c r="EN553" s="126"/>
      <c r="EO553" s="126"/>
      <c r="EP553" s="126"/>
      <c r="EQ553" s="126"/>
      <c r="ER553" s="126"/>
      <c r="ES553" s="126"/>
      <c r="ET553" s="126"/>
      <c r="EU553" s="126"/>
      <c r="EV553" s="126"/>
      <c r="EW553" s="126"/>
      <c r="EX553" s="126"/>
      <c r="EY553" s="126"/>
      <c r="EZ553" s="126"/>
      <c r="FA553" s="126"/>
      <c r="FB553" s="126"/>
      <c r="FC553" s="126"/>
      <c r="FD553" s="126"/>
      <c r="FE553" s="126"/>
      <c r="FF553" s="126"/>
      <c r="FG553" s="126"/>
      <c r="FH553" s="126"/>
      <c r="FI553" s="126"/>
      <c r="FJ553" s="126"/>
      <c r="FK553" s="126"/>
      <c r="FL553" s="126"/>
      <c r="FM553" s="126"/>
      <c r="FN553" s="126"/>
      <c r="FO553" s="126"/>
      <c r="FP553" s="126"/>
      <c r="FQ553" s="126"/>
      <c r="FR553" s="126"/>
      <c r="FS553" s="126"/>
      <c r="FT553" s="126"/>
      <c r="FU553" s="126"/>
      <c r="FV553" s="126"/>
      <c r="FW553" s="126"/>
      <c r="FX553" s="126"/>
      <c r="FY553" s="126"/>
      <c r="FZ553" s="126"/>
      <c r="GA553" s="126"/>
      <c r="GB553" s="126"/>
      <c r="GC553" s="126"/>
      <c r="GD553" s="126"/>
      <c r="GE553" s="126"/>
      <c r="GF553" s="126"/>
      <c r="GG553" s="126"/>
      <c r="GH553" s="126"/>
      <c r="GI553" s="126"/>
      <c r="GJ553" s="126"/>
      <c r="GK553" s="126"/>
      <c r="GL553" s="126"/>
      <c r="GM553" s="126"/>
      <c r="GN553" s="126"/>
      <c r="GO553" s="126"/>
      <c r="GP553" s="126"/>
      <c r="GQ553" s="126"/>
      <c r="GR553" s="126"/>
      <c r="GS553" s="126"/>
      <c r="GT553" s="126"/>
      <c r="GU553" s="126"/>
      <c r="GV553" s="126"/>
      <c r="GW553" s="126"/>
      <c r="GX553" s="126"/>
      <c r="GY553" s="126"/>
      <c r="GZ553" s="126"/>
      <c r="HA553" s="126"/>
    </row>
    <row r="554" spans="1:209" s="127" customFormat="1">
      <c r="A554" s="121"/>
      <c r="B554" s="67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  <c r="EH554" s="126"/>
      <c r="EI554" s="126"/>
      <c r="EJ554" s="126"/>
      <c r="EK554" s="126"/>
      <c r="EL554" s="126"/>
      <c r="EM554" s="126"/>
      <c r="EN554" s="126"/>
      <c r="EO554" s="126"/>
      <c r="EP554" s="126"/>
      <c r="EQ554" s="126"/>
      <c r="ER554" s="126"/>
      <c r="ES554" s="126"/>
      <c r="ET554" s="126"/>
      <c r="EU554" s="126"/>
      <c r="EV554" s="126"/>
      <c r="EW554" s="126"/>
      <c r="EX554" s="126"/>
      <c r="EY554" s="126"/>
      <c r="EZ554" s="126"/>
      <c r="FA554" s="126"/>
      <c r="FB554" s="126"/>
      <c r="FC554" s="126"/>
      <c r="FD554" s="126"/>
      <c r="FE554" s="126"/>
      <c r="FF554" s="126"/>
      <c r="FG554" s="126"/>
      <c r="FH554" s="126"/>
      <c r="FI554" s="126"/>
      <c r="FJ554" s="126"/>
      <c r="FK554" s="126"/>
      <c r="FL554" s="126"/>
      <c r="FM554" s="126"/>
      <c r="FN554" s="126"/>
      <c r="FO554" s="126"/>
      <c r="FP554" s="126"/>
      <c r="FQ554" s="126"/>
      <c r="FR554" s="126"/>
      <c r="FS554" s="126"/>
      <c r="FT554" s="126"/>
      <c r="FU554" s="126"/>
      <c r="FV554" s="126"/>
      <c r="FW554" s="126"/>
      <c r="FX554" s="126"/>
      <c r="FY554" s="126"/>
      <c r="FZ554" s="126"/>
      <c r="GA554" s="126"/>
      <c r="GB554" s="126"/>
      <c r="GC554" s="126"/>
      <c r="GD554" s="126"/>
      <c r="GE554" s="126"/>
      <c r="GF554" s="126"/>
      <c r="GG554" s="126"/>
      <c r="GH554" s="126"/>
      <c r="GI554" s="126"/>
      <c r="GJ554" s="126"/>
      <c r="GK554" s="126"/>
      <c r="GL554" s="126"/>
      <c r="GM554" s="126"/>
      <c r="GN554" s="126"/>
      <c r="GO554" s="126"/>
      <c r="GP554" s="126"/>
      <c r="GQ554" s="126"/>
      <c r="GR554" s="126"/>
      <c r="GS554" s="126"/>
      <c r="GT554" s="126"/>
      <c r="GU554" s="126"/>
      <c r="GV554" s="126"/>
      <c r="GW554" s="126"/>
      <c r="GX554" s="126"/>
      <c r="GY554" s="126"/>
      <c r="GZ554" s="126"/>
      <c r="HA554" s="126"/>
    </row>
    <row r="555" spans="1:209" s="127" customFormat="1">
      <c r="A555" s="121"/>
      <c r="B555" s="67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  <c r="EH555" s="126"/>
      <c r="EI555" s="126"/>
      <c r="EJ555" s="126"/>
      <c r="EK555" s="126"/>
      <c r="EL555" s="126"/>
      <c r="EM555" s="126"/>
      <c r="EN555" s="126"/>
      <c r="EO555" s="126"/>
      <c r="EP555" s="126"/>
      <c r="EQ555" s="126"/>
      <c r="ER555" s="126"/>
      <c r="ES555" s="126"/>
      <c r="ET555" s="126"/>
      <c r="EU555" s="126"/>
      <c r="EV555" s="126"/>
      <c r="EW555" s="126"/>
      <c r="EX555" s="126"/>
      <c r="EY555" s="126"/>
      <c r="EZ555" s="126"/>
      <c r="FA555" s="126"/>
      <c r="FB555" s="126"/>
      <c r="FC555" s="126"/>
      <c r="FD555" s="126"/>
      <c r="FE555" s="126"/>
      <c r="FF555" s="126"/>
      <c r="FG555" s="126"/>
      <c r="FH555" s="126"/>
      <c r="FI555" s="126"/>
      <c r="FJ555" s="126"/>
      <c r="FK555" s="126"/>
      <c r="FL555" s="126"/>
      <c r="FM555" s="126"/>
      <c r="FN555" s="126"/>
      <c r="FO555" s="126"/>
      <c r="FP555" s="126"/>
      <c r="FQ555" s="126"/>
      <c r="FR555" s="126"/>
      <c r="FS555" s="126"/>
      <c r="FT555" s="126"/>
      <c r="FU555" s="126"/>
      <c r="FV555" s="126"/>
      <c r="FW555" s="126"/>
      <c r="FX555" s="126"/>
      <c r="FY555" s="126"/>
      <c r="FZ555" s="126"/>
      <c r="GA555" s="126"/>
      <c r="GB555" s="126"/>
      <c r="GC555" s="126"/>
      <c r="GD555" s="126"/>
      <c r="GE555" s="126"/>
      <c r="GF555" s="126"/>
      <c r="GG555" s="126"/>
      <c r="GH555" s="126"/>
      <c r="GI555" s="126"/>
      <c r="GJ555" s="126"/>
      <c r="GK555" s="126"/>
      <c r="GL555" s="126"/>
      <c r="GM555" s="126"/>
      <c r="GN555" s="126"/>
      <c r="GO555" s="126"/>
      <c r="GP555" s="126"/>
      <c r="GQ555" s="126"/>
      <c r="GR555" s="126"/>
      <c r="GS555" s="126"/>
      <c r="GT555" s="126"/>
      <c r="GU555" s="126"/>
      <c r="GV555" s="126"/>
      <c r="GW555" s="126"/>
      <c r="GX555" s="126"/>
      <c r="GY555" s="126"/>
      <c r="GZ555" s="126"/>
      <c r="HA555" s="126"/>
    </row>
    <row r="556" spans="1:209" s="127" customFormat="1">
      <c r="A556" s="121"/>
      <c r="B556" s="67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  <c r="EH556" s="126"/>
      <c r="EI556" s="126"/>
      <c r="EJ556" s="126"/>
      <c r="EK556" s="126"/>
      <c r="EL556" s="126"/>
      <c r="EM556" s="126"/>
      <c r="EN556" s="126"/>
      <c r="EO556" s="126"/>
      <c r="EP556" s="126"/>
      <c r="EQ556" s="126"/>
      <c r="ER556" s="126"/>
      <c r="ES556" s="126"/>
      <c r="ET556" s="126"/>
      <c r="EU556" s="126"/>
      <c r="EV556" s="126"/>
      <c r="EW556" s="126"/>
      <c r="EX556" s="126"/>
      <c r="EY556" s="126"/>
      <c r="EZ556" s="126"/>
      <c r="FA556" s="126"/>
      <c r="FB556" s="126"/>
      <c r="FC556" s="126"/>
      <c r="FD556" s="126"/>
      <c r="FE556" s="126"/>
      <c r="FF556" s="126"/>
      <c r="FG556" s="126"/>
      <c r="FH556" s="126"/>
      <c r="FI556" s="126"/>
      <c r="FJ556" s="126"/>
      <c r="FK556" s="126"/>
      <c r="FL556" s="126"/>
      <c r="FM556" s="126"/>
      <c r="FN556" s="126"/>
      <c r="FO556" s="126"/>
      <c r="FP556" s="126"/>
      <c r="FQ556" s="126"/>
      <c r="FR556" s="126"/>
      <c r="FS556" s="126"/>
      <c r="FT556" s="126"/>
      <c r="FU556" s="126"/>
      <c r="FV556" s="126"/>
      <c r="FW556" s="126"/>
      <c r="FX556" s="126"/>
      <c r="FY556" s="126"/>
      <c r="FZ556" s="126"/>
      <c r="GA556" s="126"/>
      <c r="GB556" s="126"/>
      <c r="GC556" s="126"/>
      <c r="GD556" s="126"/>
      <c r="GE556" s="126"/>
      <c r="GF556" s="126"/>
      <c r="GG556" s="126"/>
      <c r="GH556" s="126"/>
      <c r="GI556" s="126"/>
      <c r="GJ556" s="126"/>
      <c r="GK556" s="126"/>
      <c r="GL556" s="126"/>
      <c r="GM556" s="126"/>
      <c r="GN556" s="126"/>
      <c r="GO556" s="126"/>
      <c r="GP556" s="126"/>
      <c r="GQ556" s="126"/>
      <c r="GR556" s="126"/>
      <c r="GS556" s="126"/>
      <c r="GT556" s="126"/>
      <c r="GU556" s="126"/>
      <c r="GV556" s="126"/>
      <c r="GW556" s="126"/>
      <c r="GX556" s="126"/>
      <c r="GY556" s="126"/>
      <c r="GZ556" s="126"/>
      <c r="HA556" s="126"/>
    </row>
    <row r="557" spans="1:209" s="127" customFormat="1">
      <c r="A557" s="121"/>
      <c r="B557" s="67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  <c r="EH557" s="126"/>
      <c r="EI557" s="126"/>
      <c r="EJ557" s="126"/>
      <c r="EK557" s="126"/>
      <c r="EL557" s="126"/>
      <c r="EM557" s="126"/>
      <c r="EN557" s="126"/>
      <c r="EO557" s="126"/>
      <c r="EP557" s="126"/>
      <c r="EQ557" s="126"/>
      <c r="ER557" s="126"/>
      <c r="ES557" s="126"/>
      <c r="ET557" s="126"/>
      <c r="EU557" s="126"/>
      <c r="EV557" s="126"/>
      <c r="EW557" s="126"/>
      <c r="EX557" s="126"/>
      <c r="EY557" s="126"/>
      <c r="EZ557" s="126"/>
      <c r="FA557" s="126"/>
      <c r="FB557" s="126"/>
      <c r="FC557" s="126"/>
      <c r="FD557" s="126"/>
      <c r="FE557" s="126"/>
      <c r="FF557" s="126"/>
      <c r="FG557" s="126"/>
      <c r="FH557" s="126"/>
      <c r="FI557" s="126"/>
      <c r="FJ557" s="126"/>
      <c r="FK557" s="126"/>
      <c r="FL557" s="126"/>
      <c r="FM557" s="126"/>
      <c r="FN557" s="126"/>
      <c r="FO557" s="126"/>
      <c r="FP557" s="126"/>
      <c r="FQ557" s="126"/>
      <c r="FR557" s="126"/>
      <c r="FS557" s="126"/>
      <c r="FT557" s="126"/>
      <c r="FU557" s="126"/>
      <c r="FV557" s="126"/>
      <c r="FW557" s="126"/>
      <c r="FX557" s="126"/>
      <c r="FY557" s="126"/>
      <c r="FZ557" s="126"/>
      <c r="GA557" s="126"/>
      <c r="GB557" s="126"/>
      <c r="GC557" s="126"/>
      <c r="GD557" s="126"/>
      <c r="GE557" s="126"/>
      <c r="GF557" s="126"/>
      <c r="GG557" s="126"/>
      <c r="GH557" s="126"/>
      <c r="GI557" s="126"/>
      <c r="GJ557" s="126"/>
      <c r="GK557" s="126"/>
      <c r="GL557" s="126"/>
      <c r="GM557" s="126"/>
      <c r="GN557" s="126"/>
      <c r="GO557" s="126"/>
      <c r="GP557" s="126"/>
      <c r="GQ557" s="126"/>
      <c r="GR557" s="126"/>
      <c r="GS557" s="126"/>
      <c r="GT557" s="126"/>
      <c r="GU557" s="126"/>
      <c r="GV557" s="126"/>
      <c r="GW557" s="126"/>
      <c r="GX557" s="126"/>
      <c r="GY557" s="126"/>
      <c r="GZ557" s="126"/>
      <c r="HA557" s="126"/>
    </row>
    <row r="558" spans="1:209" s="127" customFormat="1">
      <c r="A558" s="121"/>
      <c r="B558" s="67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  <c r="EH558" s="126"/>
      <c r="EI558" s="126"/>
      <c r="EJ558" s="126"/>
      <c r="EK558" s="126"/>
      <c r="EL558" s="126"/>
      <c r="EM558" s="126"/>
      <c r="EN558" s="126"/>
      <c r="EO558" s="126"/>
      <c r="EP558" s="126"/>
      <c r="EQ558" s="126"/>
      <c r="ER558" s="126"/>
      <c r="ES558" s="126"/>
      <c r="ET558" s="126"/>
      <c r="EU558" s="126"/>
      <c r="EV558" s="126"/>
      <c r="EW558" s="126"/>
      <c r="EX558" s="126"/>
      <c r="EY558" s="126"/>
      <c r="EZ558" s="126"/>
      <c r="FA558" s="126"/>
      <c r="FB558" s="126"/>
      <c r="FC558" s="126"/>
      <c r="FD558" s="126"/>
      <c r="FE558" s="126"/>
      <c r="FF558" s="126"/>
      <c r="FG558" s="126"/>
      <c r="FH558" s="126"/>
      <c r="FI558" s="126"/>
      <c r="FJ558" s="126"/>
      <c r="FK558" s="126"/>
      <c r="FL558" s="126"/>
      <c r="FM558" s="126"/>
      <c r="FN558" s="126"/>
      <c r="FO558" s="126"/>
      <c r="FP558" s="126"/>
      <c r="FQ558" s="126"/>
      <c r="FR558" s="126"/>
      <c r="FS558" s="126"/>
      <c r="FT558" s="126"/>
      <c r="FU558" s="126"/>
      <c r="FV558" s="126"/>
      <c r="FW558" s="126"/>
      <c r="FX558" s="126"/>
      <c r="FY558" s="126"/>
      <c r="FZ558" s="126"/>
      <c r="GA558" s="126"/>
      <c r="GB558" s="126"/>
      <c r="GC558" s="126"/>
      <c r="GD558" s="126"/>
      <c r="GE558" s="126"/>
      <c r="GF558" s="126"/>
      <c r="GG558" s="126"/>
      <c r="GH558" s="126"/>
      <c r="GI558" s="126"/>
      <c r="GJ558" s="126"/>
      <c r="GK558" s="126"/>
      <c r="GL558" s="126"/>
      <c r="GM558" s="126"/>
      <c r="GN558" s="126"/>
      <c r="GO558" s="126"/>
      <c r="GP558" s="126"/>
      <c r="GQ558" s="126"/>
      <c r="GR558" s="126"/>
      <c r="GS558" s="126"/>
      <c r="GT558" s="126"/>
      <c r="GU558" s="126"/>
      <c r="GV558" s="126"/>
      <c r="GW558" s="126"/>
      <c r="GX558" s="126"/>
      <c r="GY558" s="126"/>
      <c r="GZ558" s="126"/>
      <c r="HA558" s="126"/>
    </row>
    <row r="559" spans="1:209" s="127" customFormat="1">
      <c r="A559" s="121"/>
      <c r="B559" s="67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  <c r="EH559" s="126"/>
      <c r="EI559" s="126"/>
      <c r="EJ559" s="126"/>
      <c r="EK559" s="126"/>
      <c r="EL559" s="126"/>
      <c r="EM559" s="126"/>
      <c r="EN559" s="126"/>
      <c r="EO559" s="126"/>
      <c r="EP559" s="126"/>
      <c r="EQ559" s="126"/>
      <c r="ER559" s="126"/>
      <c r="ES559" s="126"/>
      <c r="ET559" s="126"/>
      <c r="EU559" s="126"/>
      <c r="EV559" s="126"/>
      <c r="EW559" s="126"/>
      <c r="EX559" s="126"/>
      <c r="EY559" s="126"/>
      <c r="EZ559" s="126"/>
      <c r="FA559" s="126"/>
      <c r="FB559" s="126"/>
      <c r="FC559" s="126"/>
      <c r="FD559" s="126"/>
      <c r="FE559" s="126"/>
      <c r="FF559" s="126"/>
      <c r="FG559" s="126"/>
      <c r="FH559" s="126"/>
      <c r="FI559" s="126"/>
      <c r="FJ559" s="126"/>
      <c r="FK559" s="126"/>
      <c r="FL559" s="126"/>
      <c r="FM559" s="126"/>
      <c r="FN559" s="126"/>
      <c r="FO559" s="126"/>
      <c r="FP559" s="126"/>
      <c r="FQ559" s="126"/>
      <c r="FR559" s="126"/>
      <c r="FS559" s="126"/>
      <c r="FT559" s="126"/>
      <c r="FU559" s="126"/>
      <c r="FV559" s="126"/>
      <c r="FW559" s="126"/>
      <c r="FX559" s="126"/>
      <c r="FY559" s="126"/>
      <c r="FZ559" s="126"/>
      <c r="GA559" s="126"/>
      <c r="GB559" s="126"/>
      <c r="GC559" s="126"/>
      <c r="GD559" s="126"/>
      <c r="GE559" s="126"/>
      <c r="GF559" s="126"/>
      <c r="GG559" s="126"/>
      <c r="GH559" s="126"/>
      <c r="GI559" s="126"/>
      <c r="GJ559" s="126"/>
      <c r="GK559" s="126"/>
      <c r="GL559" s="126"/>
      <c r="GM559" s="126"/>
      <c r="GN559" s="126"/>
      <c r="GO559" s="126"/>
      <c r="GP559" s="126"/>
      <c r="GQ559" s="126"/>
      <c r="GR559" s="126"/>
      <c r="GS559" s="126"/>
      <c r="GT559" s="126"/>
      <c r="GU559" s="126"/>
      <c r="GV559" s="126"/>
      <c r="GW559" s="126"/>
      <c r="GX559" s="126"/>
      <c r="GY559" s="126"/>
      <c r="GZ559" s="126"/>
      <c r="HA559" s="126"/>
    </row>
    <row r="560" spans="1:209" s="127" customFormat="1">
      <c r="A560" s="121"/>
      <c r="B560" s="67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  <c r="EH560" s="126"/>
      <c r="EI560" s="126"/>
      <c r="EJ560" s="126"/>
      <c r="EK560" s="126"/>
      <c r="EL560" s="126"/>
      <c r="EM560" s="126"/>
      <c r="EN560" s="126"/>
      <c r="EO560" s="126"/>
      <c r="EP560" s="126"/>
      <c r="EQ560" s="126"/>
      <c r="ER560" s="126"/>
      <c r="ES560" s="126"/>
      <c r="ET560" s="126"/>
      <c r="EU560" s="126"/>
      <c r="EV560" s="126"/>
      <c r="EW560" s="126"/>
      <c r="EX560" s="126"/>
      <c r="EY560" s="126"/>
      <c r="EZ560" s="126"/>
      <c r="FA560" s="126"/>
      <c r="FB560" s="126"/>
      <c r="FC560" s="126"/>
      <c r="FD560" s="126"/>
      <c r="FE560" s="126"/>
      <c r="FF560" s="126"/>
      <c r="FG560" s="126"/>
      <c r="FH560" s="126"/>
      <c r="FI560" s="126"/>
      <c r="FJ560" s="126"/>
      <c r="FK560" s="126"/>
      <c r="FL560" s="126"/>
      <c r="FM560" s="126"/>
      <c r="FN560" s="126"/>
      <c r="FO560" s="126"/>
      <c r="FP560" s="126"/>
      <c r="FQ560" s="126"/>
      <c r="FR560" s="126"/>
      <c r="FS560" s="126"/>
      <c r="FT560" s="126"/>
      <c r="FU560" s="126"/>
      <c r="FV560" s="126"/>
      <c r="FW560" s="126"/>
      <c r="FX560" s="126"/>
      <c r="FY560" s="126"/>
      <c r="FZ560" s="126"/>
      <c r="GA560" s="126"/>
      <c r="GB560" s="126"/>
      <c r="GC560" s="126"/>
      <c r="GD560" s="126"/>
      <c r="GE560" s="126"/>
      <c r="GF560" s="126"/>
      <c r="GG560" s="126"/>
      <c r="GH560" s="126"/>
      <c r="GI560" s="126"/>
      <c r="GJ560" s="126"/>
      <c r="GK560" s="126"/>
      <c r="GL560" s="126"/>
      <c r="GM560" s="126"/>
      <c r="GN560" s="126"/>
      <c r="GO560" s="126"/>
      <c r="GP560" s="126"/>
      <c r="GQ560" s="126"/>
      <c r="GR560" s="126"/>
      <c r="GS560" s="126"/>
      <c r="GT560" s="126"/>
      <c r="GU560" s="126"/>
      <c r="GV560" s="126"/>
      <c r="GW560" s="126"/>
      <c r="GX560" s="126"/>
      <c r="GY560" s="126"/>
      <c r="GZ560" s="126"/>
      <c r="HA560" s="126"/>
    </row>
    <row r="561" spans="1:209" s="127" customFormat="1">
      <c r="A561" s="121"/>
      <c r="B561" s="67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  <c r="EH561" s="126"/>
      <c r="EI561" s="126"/>
      <c r="EJ561" s="126"/>
      <c r="EK561" s="126"/>
      <c r="EL561" s="126"/>
      <c r="EM561" s="126"/>
      <c r="EN561" s="126"/>
      <c r="EO561" s="126"/>
      <c r="EP561" s="126"/>
      <c r="EQ561" s="126"/>
      <c r="ER561" s="126"/>
      <c r="ES561" s="126"/>
      <c r="ET561" s="126"/>
      <c r="EU561" s="126"/>
      <c r="EV561" s="126"/>
      <c r="EW561" s="126"/>
      <c r="EX561" s="126"/>
      <c r="EY561" s="126"/>
      <c r="EZ561" s="126"/>
      <c r="FA561" s="126"/>
      <c r="FB561" s="126"/>
      <c r="FC561" s="126"/>
      <c r="FD561" s="126"/>
      <c r="FE561" s="126"/>
      <c r="FF561" s="126"/>
      <c r="FG561" s="126"/>
      <c r="FH561" s="126"/>
      <c r="FI561" s="126"/>
      <c r="FJ561" s="126"/>
      <c r="FK561" s="126"/>
      <c r="FL561" s="126"/>
      <c r="FM561" s="126"/>
      <c r="FN561" s="126"/>
      <c r="FO561" s="126"/>
      <c r="FP561" s="126"/>
      <c r="FQ561" s="126"/>
      <c r="FR561" s="126"/>
      <c r="FS561" s="126"/>
      <c r="FT561" s="126"/>
      <c r="FU561" s="126"/>
      <c r="FV561" s="126"/>
      <c r="FW561" s="126"/>
      <c r="FX561" s="126"/>
      <c r="FY561" s="126"/>
      <c r="FZ561" s="126"/>
      <c r="GA561" s="126"/>
      <c r="GB561" s="126"/>
      <c r="GC561" s="126"/>
      <c r="GD561" s="126"/>
      <c r="GE561" s="126"/>
      <c r="GF561" s="126"/>
      <c r="GG561" s="126"/>
      <c r="GH561" s="126"/>
      <c r="GI561" s="126"/>
      <c r="GJ561" s="126"/>
      <c r="GK561" s="126"/>
      <c r="GL561" s="126"/>
      <c r="GM561" s="126"/>
      <c r="GN561" s="126"/>
      <c r="GO561" s="126"/>
      <c r="GP561" s="126"/>
      <c r="GQ561" s="126"/>
      <c r="GR561" s="126"/>
      <c r="GS561" s="126"/>
      <c r="GT561" s="126"/>
      <c r="GU561" s="126"/>
      <c r="GV561" s="126"/>
      <c r="GW561" s="126"/>
      <c r="GX561" s="126"/>
      <c r="GY561" s="126"/>
      <c r="GZ561" s="126"/>
      <c r="HA561" s="126"/>
    </row>
    <row r="562" spans="1:209" s="127" customFormat="1">
      <c r="A562" s="121"/>
      <c r="B562" s="67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  <c r="EH562" s="126"/>
      <c r="EI562" s="126"/>
      <c r="EJ562" s="126"/>
      <c r="EK562" s="126"/>
      <c r="EL562" s="126"/>
      <c r="EM562" s="126"/>
      <c r="EN562" s="126"/>
      <c r="EO562" s="126"/>
      <c r="EP562" s="126"/>
      <c r="EQ562" s="126"/>
      <c r="ER562" s="126"/>
      <c r="ES562" s="126"/>
      <c r="ET562" s="126"/>
      <c r="EU562" s="126"/>
      <c r="EV562" s="126"/>
      <c r="EW562" s="126"/>
      <c r="EX562" s="126"/>
      <c r="EY562" s="126"/>
      <c r="EZ562" s="126"/>
      <c r="FA562" s="126"/>
      <c r="FB562" s="126"/>
      <c r="FC562" s="126"/>
      <c r="FD562" s="126"/>
      <c r="FE562" s="126"/>
      <c r="FF562" s="126"/>
      <c r="FG562" s="126"/>
      <c r="FH562" s="126"/>
      <c r="FI562" s="126"/>
      <c r="FJ562" s="126"/>
      <c r="FK562" s="126"/>
      <c r="FL562" s="126"/>
      <c r="FM562" s="126"/>
      <c r="FN562" s="126"/>
      <c r="FO562" s="126"/>
      <c r="FP562" s="126"/>
      <c r="FQ562" s="126"/>
      <c r="FR562" s="126"/>
      <c r="FS562" s="126"/>
      <c r="FT562" s="126"/>
      <c r="FU562" s="126"/>
      <c r="FV562" s="126"/>
      <c r="FW562" s="126"/>
      <c r="FX562" s="126"/>
      <c r="FY562" s="126"/>
      <c r="FZ562" s="126"/>
      <c r="GA562" s="126"/>
      <c r="GB562" s="126"/>
      <c r="GC562" s="126"/>
      <c r="GD562" s="126"/>
      <c r="GE562" s="126"/>
      <c r="GF562" s="126"/>
      <c r="GG562" s="126"/>
      <c r="GH562" s="126"/>
      <c r="GI562" s="126"/>
      <c r="GJ562" s="126"/>
      <c r="GK562" s="126"/>
      <c r="GL562" s="126"/>
      <c r="GM562" s="126"/>
      <c r="GN562" s="126"/>
      <c r="GO562" s="126"/>
      <c r="GP562" s="126"/>
      <c r="GQ562" s="126"/>
      <c r="GR562" s="126"/>
      <c r="GS562" s="126"/>
      <c r="GT562" s="126"/>
      <c r="GU562" s="126"/>
      <c r="GV562" s="126"/>
      <c r="GW562" s="126"/>
      <c r="GX562" s="126"/>
      <c r="GY562" s="126"/>
      <c r="GZ562" s="126"/>
      <c r="HA562" s="126"/>
    </row>
    <row r="563" spans="1:209" s="127" customFormat="1">
      <c r="A563" s="121"/>
      <c r="B563" s="67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  <c r="EH563" s="126"/>
      <c r="EI563" s="126"/>
      <c r="EJ563" s="126"/>
      <c r="EK563" s="126"/>
      <c r="EL563" s="126"/>
      <c r="EM563" s="126"/>
      <c r="EN563" s="126"/>
      <c r="EO563" s="126"/>
      <c r="EP563" s="126"/>
      <c r="EQ563" s="126"/>
      <c r="ER563" s="126"/>
      <c r="ES563" s="126"/>
      <c r="ET563" s="126"/>
      <c r="EU563" s="126"/>
      <c r="EV563" s="126"/>
      <c r="EW563" s="126"/>
      <c r="EX563" s="126"/>
      <c r="EY563" s="126"/>
      <c r="EZ563" s="126"/>
      <c r="FA563" s="126"/>
      <c r="FB563" s="126"/>
      <c r="FC563" s="126"/>
      <c r="FD563" s="126"/>
      <c r="FE563" s="126"/>
      <c r="FF563" s="126"/>
      <c r="FG563" s="126"/>
      <c r="FH563" s="126"/>
      <c r="FI563" s="126"/>
      <c r="FJ563" s="126"/>
      <c r="FK563" s="126"/>
      <c r="FL563" s="126"/>
      <c r="FM563" s="126"/>
      <c r="FN563" s="126"/>
      <c r="FO563" s="126"/>
      <c r="FP563" s="126"/>
      <c r="FQ563" s="126"/>
      <c r="FR563" s="126"/>
      <c r="FS563" s="126"/>
      <c r="FT563" s="126"/>
      <c r="FU563" s="126"/>
      <c r="FV563" s="126"/>
      <c r="FW563" s="126"/>
      <c r="FX563" s="126"/>
      <c r="FY563" s="126"/>
      <c r="FZ563" s="126"/>
      <c r="GA563" s="126"/>
      <c r="GB563" s="126"/>
      <c r="GC563" s="126"/>
      <c r="GD563" s="126"/>
      <c r="GE563" s="126"/>
      <c r="GF563" s="126"/>
      <c r="GG563" s="126"/>
      <c r="GH563" s="126"/>
      <c r="GI563" s="126"/>
      <c r="GJ563" s="126"/>
      <c r="GK563" s="126"/>
      <c r="GL563" s="126"/>
      <c r="GM563" s="126"/>
      <c r="GN563" s="126"/>
      <c r="GO563" s="126"/>
      <c r="GP563" s="126"/>
      <c r="GQ563" s="126"/>
      <c r="GR563" s="126"/>
      <c r="GS563" s="126"/>
      <c r="GT563" s="126"/>
      <c r="GU563" s="126"/>
      <c r="GV563" s="126"/>
      <c r="GW563" s="126"/>
      <c r="GX563" s="126"/>
      <c r="GY563" s="126"/>
      <c r="GZ563" s="126"/>
      <c r="HA563" s="126"/>
    </row>
    <row r="564" spans="1:209" s="127" customFormat="1">
      <c r="A564" s="121"/>
      <c r="B564" s="67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  <c r="EH564" s="126"/>
      <c r="EI564" s="126"/>
      <c r="EJ564" s="126"/>
      <c r="EK564" s="126"/>
      <c r="EL564" s="126"/>
      <c r="EM564" s="126"/>
      <c r="EN564" s="126"/>
      <c r="EO564" s="126"/>
      <c r="EP564" s="126"/>
      <c r="EQ564" s="126"/>
      <c r="ER564" s="126"/>
      <c r="ES564" s="126"/>
      <c r="ET564" s="126"/>
      <c r="EU564" s="126"/>
      <c r="EV564" s="126"/>
      <c r="EW564" s="126"/>
      <c r="EX564" s="126"/>
      <c r="EY564" s="126"/>
      <c r="EZ564" s="126"/>
      <c r="FA564" s="126"/>
      <c r="FB564" s="126"/>
      <c r="FC564" s="126"/>
      <c r="FD564" s="126"/>
      <c r="FE564" s="126"/>
      <c r="FF564" s="126"/>
      <c r="FG564" s="126"/>
      <c r="FH564" s="126"/>
      <c r="FI564" s="126"/>
      <c r="FJ564" s="126"/>
      <c r="FK564" s="126"/>
      <c r="FL564" s="126"/>
      <c r="FM564" s="126"/>
      <c r="FN564" s="126"/>
      <c r="FO564" s="126"/>
      <c r="FP564" s="126"/>
      <c r="FQ564" s="126"/>
      <c r="FR564" s="126"/>
      <c r="FS564" s="126"/>
      <c r="FT564" s="126"/>
      <c r="FU564" s="126"/>
      <c r="FV564" s="126"/>
      <c r="FW564" s="126"/>
      <c r="FX564" s="126"/>
      <c r="FY564" s="126"/>
      <c r="FZ564" s="126"/>
      <c r="GA564" s="126"/>
      <c r="GB564" s="126"/>
      <c r="GC564" s="126"/>
      <c r="GD564" s="126"/>
      <c r="GE564" s="126"/>
      <c r="GF564" s="126"/>
      <c r="GG564" s="126"/>
      <c r="GH564" s="126"/>
      <c r="GI564" s="126"/>
      <c r="GJ564" s="126"/>
      <c r="GK564" s="126"/>
      <c r="GL564" s="126"/>
      <c r="GM564" s="126"/>
      <c r="GN564" s="126"/>
      <c r="GO564" s="126"/>
      <c r="GP564" s="126"/>
      <c r="GQ564" s="126"/>
      <c r="GR564" s="126"/>
      <c r="GS564" s="126"/>
      <c r="GT564" s="126"/>
      <c r="GU564" s="126"/>
      <c r="GV564" s="126"/>
      <c r="GW564" s="126"/>
      <c r="GX564" s="126"/>
      <c r="GY564" s="126"/>
      <c r="GZ564" s="126"/>
      <c r="HA564" s="126"/>
    </row>
    <row r="565" spans="1:209" s="127" customFormat="1">
      <c r="A565" s="121"/>
      <c r="B565" s="67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  <c r="EH565" s="126"/>
      <c r="EI565" s="126"/>
      <c r="EJ565" s="126"/>
      <c r="EK565" s="126"/>
      <c r="EL565" s="126"/>
      <c r="EM565" s="126"/>
      <c r="EN565" s="126"/>
      <c r="EO565" s="126"/>
      <c r="EP565" s="126"/>
      <c r="EQ565" s="126"/>
      <c r="ER565" s="126"/>
      <c r="ES565" s="126"/>
      <c r="ET565" s="126"/>
      <c r="EU565" s="126"/>
      <c r="EV565" s="126"/>
      <c r="EW565" s="126"/>
      <c r="EX565" s="126"/>
      <c r="EY565" s="126"/>
      <c r="EZ565" s="126"/>
      <c r="FA565" s="126"/>
      <c r="FB565" s="126"/>
      <c r="FC565" s="126"/>
      <c r="FD565" s="126"/>
      <c r="FE565" s="126"/>
      <c r="FF565" s="126"/>
      <c r="FG565" s="126"/>
      <c r="FH565" s="126"/>
      <c r="FI565" s="126"/>
      <c r="FJ565" s="126"/>
      <c r="FK565" s="126"/>
      <c r="FL565" s="126"/>
      <c r="FM565" s="126"/>
      <c r="FN565" s="126"/>
      <c r="FO565" s="126"/>
      <c r="FP565" s="126"/>
      <c r="FQ565" s="126"/>
      <c r="FR565" s="126"/>
      <c r="FS565" s="126"/>
      <c r="FT565" s="126"/>
      <c r="FU565" s="126"/>
      <c r="FV565" s="126"/>
      <c r="FW565" s="126"/>
      <c r="FX565" s="126"/>
      <c r="FY565" s="126"/>
      <c r="FZ565" s="126"/>
      <c r="GA565" s="126"/>
      <c r="GB565" s="126"/>
      <c r="GC565" s="126"/>
      <c r="GD565" s="126"/>
      <c r="GE565" s="126"/>
      <c r="GF565" s="126"/>
      <c r="GG565" s="126"/>
      <c r="GH565" s="126"/>
      <c r="GI565" s="126"/>
      <c r="GJ565" s="126"/>
      <c r="GK565" s="126"/>
      <c r="GL565" s="126"/>
      <c r="GM565" s="126"/>
      <c r="GN565" s="126"/>
      <c r="GO565" s="126"/>
      <c r="GP565" s="126"/>
      <c r="GQ565" s="126"/>
      <c r="GR565" s="126"/>
      <c r="GS565" s="126"/>
      <c r="GT565" s="126"/>
      <c r="GU565" s="126"/>
      <c r="GV565" s="126"/>
      <c r="GW565" s="126"/>
      <c r="GX565" s="126"/>
      <c r="GY565" s="126"/>
      <c r="GZ565" s="126"/>
      <c r="HA565" s="126"/>
    </row>
    <row r="566" spans="1:209" s="127" customFormat="1">
      <c r="A566" s="121"/>
      <c r="B566" s="67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  <c r="EH566" s="126"/>
      <c r="EI566" s="126"/>
      <c r="EJ566" s="126"/>
      <c r="EK566" s="126"/>
      <c r="EL566" s="126"/>
      <c r="EM566" s="126"/>
      <c r="EN566" s="126"/>
      <c r="EO566" s="126"/>
      <c r="EP566" s="126"/>
      <c r="EQ566" s="126"/>
      <c r="ER566" s="126"/>
      <c r="ES566" s="126"/>
      <c r="ET566" s="126"/>
      <c r="EU566" s="126"/>
      <c r="EV566" s="126"/>
      <c r="EW566" s="126"/>
      <c r="EX566" s="126"/>
      <c r="EY566" s="126"/>
      <c r="EZ566" s="126"/>
      <c r="FA566" s="126"/>
      <c r="FB566" s="126"/>
      <c r="FC566" s="126"/>
      <c r="FD566" s="126"/>
      <c r="FE566" s="126"/>
      <c r="FF566" s="126"/>
      <c r="FG566" s="126"/>
      <c r="FH566" s="126"/>
      <c r="FI566" s="126"/>
      <c r="FJ566" s="126"/>
      <c r="FK566" s="126"/>
      <c r="FL566" s="126"/>
      <c r="FM566" s="126"/>
      <c r="FN566" s="126"/>
      <c r="FO566" s="126"/>
      <c r="FP566" s="126"/>
      <c r="FQ566" s="126"/>
      <c r="FR566" s="126"/>
      <c r="FS566" s="126"/>
      <c r="FT566" s="126"/>
      <c r="FU566" s="126"/>
      <c r="FV566" s="126"/>
      <c r="FW566" s="126"/>
      <c r="FX566" s="126"/>
      <c r="FY566" s="126"/>
      <c r="FZ566" s="126"/>
      <c r="GA566" s="126"/>
      <c r="GB566" s="126"/>
      <c r="GC566" s="126"/>
      <c r="GD566" s="126"/>
      <c r="GE566" s="126"/>
      <c r="GF566" s="126"/>
      <c r="GG566" s="126"/>
      <c r="GH566" s="126"/>
      <c r="GI566" s="126"/>
      <c r="GJ566" s="126"/>
      <c r="GK566" s="126"/>
      <c r="GL566" s="126"/>
      <c r="GM566" s="126"/>
      <c r="GN566" s="126"/>
      <c r="GO566" s="126"/>
      <c r="GP566" s="126"/>
      <c r="GQ566" s="126"/>
      <c r="GR566" s="126"/>
      <c r="GS566" s="126"/>
      <c r="GT566" s="126"/>
      <c r="GU566" s="126"/>
      <c r="GV566" s="126"/>
      <c r="GW566" s="126"/>
      <c r="GX566" s="126"/>
      <c r="GY566" s="126"/>
      <c r="GZ566" s="126"/>
      <c r="HA566" s="126"/>
    </row>
    <row r="567" spans="1:209" s="127" customFormat="1">
      <c r="A567" s="121"/>
      <c r="B567" s="67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  <c r="EH567" s="126"/>
      <c r="EI567" s="126"/>
      <c r="EJ567" s="126"/>
      <c r="EK567" s="126"/>
      <c r="EL567" s="126"/>
      <c r="EM567" s="126"/>
      <c r="EN567" s="126"/>
      <c r="EO567" s="126"/>
      <c r="EP567" s="126"/>
      <c r="EQ567" s="126"/>
      <c r="ER567" s="126"/>
      <c r="ES567" s="126"/>
      <c r="ET567" s="126"/>
      <c r="EU567" s="126"/>
      <c r="EV567" s="126"/>
      <c r="EW567" s="126"/>
      <c r="EX567" s="126"/>
      <c r="EY567" s="126"/>
      <c r="EZ567" s="126"/>
      <c r="FA567" s="126"/>
      <c r="FB567" s="126"/>
      <c r="FC567" s="126"/>
      <c r="FD567" s="126"/>
      <c r="FE567" s="126"/>
      <c r="FF567" s="126"/>
      <c r="FG567" s="126"/>
      <c r="FH567" s="126"/>
      <c r="FI567" s="126"/>
      <c r="FJ567" s="126"/>
      <c r="FK567" s="126"/>
      <c r="FL567" s="126"/>
      <c r="FM567" s="126"/>
      <c r="FN567" s="126"/>
      <c r="FO567" s="126"/>
      <c r="FP567" s="126"/>
      <c r="FQ567" s="126"/>
      <c r="FR567" s="126"/>
      <c r="FS567" s="126"/>
      <c r="FT567" s="126"/>
      <c r="FU567" s="126"/>
      <c r="FV567" s="126"/>
      <c r="FW567" s="126"/>
      <c r="FX567" s="126"/>
      <c r="FY567" s="126"/>
      <c r="FZ567" s="126"/>
      <c r="GA567" s="126"/>
      <c r="GB567" s="126"/>
      <c r="GC567" s="126"/>
      <c r="GD567" s="126"/>
      <c r="GE567" s="126"/>
      <c r="GF567" s="126"/>
      <c r="GG567" s="126"/>
      <c r="GH567" s="126"/>
      <c r="GI567" s="126"/>
      <c r="GJ567" s="126"/>
      <c r="GK567" s="126"/>
      <c r="GL567" s="126"/>
      <c r="GM567" s="126"/>
      <c r="GN567" s="126"/>
      <c r="GO567" s="126"/>
      <c r="GP567" s="126"/>
      <c r="GQ567" s="126"/>
      <c r="GR567" s="126"/>
      <c r="GS567" s="126"/>
      <c r="GT567" s="126"/>
      <c r="GU567" s="126"/>
      <c r="GV567" s="126"/>
      <c r="GW567" s="126"/>
      <c r="GX567" s="126"/>
      <c r="GY567" s="126"/>
      <c r="GZ567" s="126"/>
      <c r="HA567" s="126"/>
    </row>
    <row r="568" spans="1:209" s="127" customFormat="1">
      <c r="A568" s="121"/>
      <c r="B568" s="67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  <c r="EH568" s="126"/>
      <c r="EI568" s="126"/>
      <c r="EJ568" s="126"/>
      <c r="EK568" s="126"/>
      <c r="EL568" s="126"/>
      <c r="EM568" s="126"/>
      <c r="EN568" s="126"/>
      <c r="EO568" s="126"/>
      <c r="EP568" s="126"/>
      <c r="EQ568" s="126"/>
      <c r="ER568" s="126"/>
      <c r="ES568" s="126"/>
      <c r="ET568" s="126"/>
      <c r="EU568" s="126"/>
      <c r="EV568" s="126"/>
      <c r="EW568" s="126"/>
      <c r="EX568" s="126"/>
      <c r="EY568" s="126"/>
      <c r="EZ568" s="126"/>
      <c r="FA568" s="126"/>
      <c r="FB568" s="126"/>
      <c r="FC568" s="126"/>
      <c r="FD568" s="126"/>
      <c r="FE568" s="126"/>
      <c r="FF568" s="126"/>
      <c r="FG568" s="126"/>
      <c r="FH568" s="126"/>
      <c r="FI568" s="126"/>
      <c r="FJ568" s="126"/>
      <c r="FK568" s="126"/>
      <c r="FL568" s="126"/>
      <c r="FM568" s="126"/>
      <c r="FN568" s="126"/>
      <c r="FO568" s="126"/>
      <c r="FP568" s="126"/>
      <c r="FQ568" s="126"/>
      <c r="FR568" s="126"/>
      <c r="FS568" s="126"/>
      <c r="FT568" s="126"/>
      <c r="FU568" s="126"/>
      <c r="FV568" s="126"/>
      <c r="FW568" s="126"/>
      <c r="FX568" s="126"/>
      <c r="FY568" s="126"/>
      <c r="FZ568" s="126"/>
      <c r="GA568" s="126"/>
      <c r="GB568" s="126"/>
      <c r="GC568" s="126"/>
      <c r="GD568" s="126"/>
      <c r="GE568" s="126"/>
      <c r="GF568" s="126"/>
      <c r="GG568" s="126"/>
      <c r="GH568" s="126"/>
      <c r="GI568" s="126"/>
      <c r="GJ568" s="126"/>
      <c r="GK568" s="126"/>
      <c r="GL568" s="126"/>
      <c r="GM568" s="126"/>
      <c r="GN568" s="126"/>
      <c r="GO568" s="126"/>
      <c r="GP568" s="126"/>
      <c r="GQ568" s="126"/>
      <c r="GR568" s="126"/>
      <c r="GS568" s="126"/>
      <c r="GT568" s="126"/>
      <c r="GU568" s="126"/>
      <c r="GV568" s="126"/>
      <c r="GW568" s="126"/>
      <c r="GX568" s="126"/>
      <c r="GY568" s="126"/>
      <c r="GZ568" s="126"/>
      <c r="HA568" s="126"/>
    </row>
    <row r="569" spans="1:209" s="127" customFormat="1">
      <c r="A569" s="121"/>
      <c r="B569" s="67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  <c r="EH569" s="126"/>
      <c r="EI569" s="126"/>
      <c r="EJ569" s="126"/>
      <c r="EK569" s="126"/>
      <c r="EL569" s="126"/>
      <c r="EM569" s="126"/>
      <c r="EN569" s="126"/>
      <c r="EO569" s="126"/>
      <c r="EP569" s="126"/>
      <c r="EQ569" s="126"/>
      <c r="ER569" s="126"/>
      <c r="ES569" s="126"/>
      <c r="ET569" s="126"/>
      <c r="EU569" s="126"/>
      <c r="EV569" s="126"/>
      <c r="EW569" s="126"/>
      <c r="EX569" s="126"/>
      <c r="EY569" s="126"/>
      <c r="EZ569" s="126"/>
      <c r="FA569" s="126"/>
      <c r="FB569" s="126"/>
      <c r="FC569" s="126"/>
      <c r="FD569" s="126"/>
      <c r="FE569" s="126"/>
      <c r="FF569" s="126"/>
      <c r="FG569" s="126"/>
      <c r="FH569" s="126"/>
      <c r="FI569" s="126"/>
      <c r="FJ569" s="126"/>
      <c r="FK569" s="126"/>
      <c r="FL569" s="126"/>
      <c r="FM569" s="126"/>
      <c r="FN569" s="126"/>
      <c r="FO569" s="126"/>
      <c r="FP569" s="126"/>
      <c r="FQ569" s="126"/>
      <c r="FR569" s="126"/>
      <c r="FS569" s="126"/>
      <c r="FT569" s="126"/>
      <c r="FU569" s="126"/>
      <c r="FV569" s="126"/>
      <c r="FW569" s="126"/>
      <c r="FX569" s="126"/>
      <c r="FY569" s="126"/>
      <c r="FZ569" s="126"/>
      <c r="GA569" s="126"/>
      <c r="GB569" s="126"/>
      <c r="GC569" s="126"/>
      <c r="GD569" s="126"/>
      <c r="GE569" s="126"/>
      <c r="GF569" s="126"/>
      <c r="GG569" s="126"/>
      <c r="GH569" s="126"/>
      <c r="GI569" s="126"/>
      <c r="GJ569" s="126"/>
      <c r="GK569" s="126"/>
      <c r="GL569" s="126"/>
      <c r="GM569" s="126"/>
      <c r="GN569" s="126"/>
      <c r="GO569" s="126"/>
      <c r="GP569" s="126"/>
      <c r="GQ569" s="126"/>
      <c r="GR569" s="126"/>
      <c r="GS569" s="126"/>
      <c r="GT569" s="126"/>
      <c r="GU569" s="126"/>
      <c r="GV569" s="126"/>
      <c r="GW569" s="126"/>
      <c r="GX569" s="126"/>
      <c r="GY569" s="126"/>
      <c r="GZ569" s="126"/>
      <c r="HA569" s="126"/>
    </row>
    <row r="570" spans="1:209" s="127" customFormat="1">
      <c r="A570" s="121"/>
      <c r="B570" s="67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  <c r="EH570" s="126"/>
      <c r="EI570" s="126"/>
      <c r="EJ570" s="126"/>
      <c r="EK570" s="126"/>
      <c r="EL570" s="126"/>
      <c r="EM570" s="126"/>
      <c r="EN570" s="126"/>
      <c r="EO570" s="126"/>
      <c r="EP570" s="126"/>
      <c r="EQ570" s="126"/>
      <c r="ER570" s="126"/>
      <c r="ES570" s="126"/>
      <c r="ET570" s="126"/>
      <c r="EU570" s="126"/>
      <c r="EV570" s="126"/>
      <c r="EW570" s="126"/>
      <c r="EX570" s="126"/>
      <c r="EY570" s="126"/>
      <c r="EZ570" s="126"/>
      <c r="FA570" s="126"/>
      <c r="FB570" s="126"/>
      <c r="FC570" s="126"/>
      <c r="FD570" s="126"/>
      <c r="FE570" s="126"/>
      <c r="FF570" s="126"/>
      <c r="FG570" s="126"/>
      <c r="FH570" s="126"/>
      <c r="FI570" s="126"/>
      <c r="FJ570" s="126"/>
      <c r="FK570" s="126"/>
      <c r="FL570" s="126"/>
      <c r="FM570" s="126"/>
      <c r="FN570" s="126"/>
      <c r="FO570" s="126"/>
      <c r="FP570" s="126"/>
      <c r="FQ570" s="126"/>
      <c r="FR570" s="126"/>
      <c r="FS570" s="126"/>
      <c r="FT570" s="126"/>
      <c r="FU570" s="126"/>
      <c r="FV570" s="126"/>
      <c r="FW570" s="126"/>
      <c r="FX570" s="126"/>
      <c r="FY570" s="126"/>
      <c r="FZ570" s="126"/>
      <c r="GA570" s="126"/>
      <c r="GB570" s="126"/>
      <c r="GC570" s="126"/>
      <c r="GD570" s="126"/>
      <c r="GE570" s="126"/>
      <c r="GF570" s="126"/>
      <c r="GG570" s="126"/>
      <c r="GH570" s="126"/>
      <c r="GI570" s="126"/>
      <c r="GJ570" s="126"/>
      <c r="GK570" s="126"/>
      <c r="GL570" s="126"/>
      <c r="GM570" s="126"/>
      <c r="GN570" s="126"/>
      <c r="GO570" s="126"/>
      <c r="GP570" s="126"/>
      <c r="GQ570" s="126"/>
      <c r="GR570" s="126"/>
      <c r="GS570" s="126"/>
      <c r="GT570" s="126"/>
      <c r="GU570" s="126"/>
      <c r="GV570" s="126"/>
      <c r="GW570" s="126"/>
      <c r="GX570" s="126"/>
      <c r="GY570" s="126"/>
      <c r="GZ570" s="126"/>
      <c r="HA570" s="126"/>
    </row>
    <row r="571" spans="1:209" s="127" customFormat="1">
      <c r="A571" s="121"/>
      <c r="B571" s="67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  <c r="EH571" s="126"/>
      <c r="EI571" s="126"/>
      <c r="EJ571" s="126"/>
      <c r="EK571" s="126"/>
      <c r="EL571" s="126"/>
      <c r="EM571" s="126"/>
      <c r="EN571" s="126"/>
      <c r="EO571" s="126"/>
      <c r="EP571" s="126"/>
      <c r="EQ571" s="126"/>
      <c r="ER571" s="126"/>
      <c r="ES571" s="126"/>
      <c r="ET571" s="126"/>
      <c r="EU571" s="126"/>
      <c r="EV571" s="126"/>
      <c r="EW571" s="126"/>
      <c r="EX571" s="126"/>
      <c r="EY571" s="126"/>
      <c r="EZ571" s="126"/>
      <c r="FA571" s="126"/>
      <c r="FB571" s="126"/>
      <c r="FC571" s="126"/>
      <c r="FD571" s="126"/>
      <c r="FE571" s="126"/>
      <c r="FF571" s="126"/>
      <c r="FG571" s="126"/>
      <c r="FH571" s="126"/>
      <c r="FI571" s="126"/>
      <c r="FJ571" s="126"/>
      <c r="FK571" s="126"/>
      <c r="FL571" s="126"/>
      <c r="FM571" s="126"/>
      <c r="FN571" s="126"/>
      <c r="FO571" s="126"/>
      <c r="FP571" s="126"/>
      <c r="FQ571" s="126"/>
      <c r="FR571" s="126"/>
      <c r="FS571" s="126"/>
      <c r="FT571" s="126"/>
      <c r="FU571" s="126"/>
      <c r="FV571" s="126"/>
      <c r="FW571" s="126"/>
      <c r="FX571" s="126"/>
      <c r="FY571" s="126"/>
      <c r="FZ571" s="126"/>
      <c r="GA571" s="126"/>
      <c r="GB571" s="126"/>
      <c r="GC571" s="126"/>
      <c r="GD571" s="126"/>
      <c r="GE571" s="126"/>
      <c r="GF571" s="126"/>
      <c r="GG571" s="126"/>
      <c r="GH571" s="126"/>
      <c r="GI571" s="126"/>
      <c r="GJ571" s="126"/>
      <c r="GK571" s="126"/>
      <c r="GL571" s="126"/>
      <c r="GM571" s="126"/>
      <c r="GN571" s="126"/>
      <c r="GO571" s="126"/>
      <c r="GP571" s="126"/>
      <c r="GQ571" s="126"/>
      <c r="GR571" s="126"/>
      <c r="GS571" s="126"/>
      <c r="GT571" s="126"/>
      <c r="GU571" s="126"/>
      <c r="GV571" s="126"/>
      <c r="GW571" s="126"/>
      <c r="GX571" s="126"/>
      <c r="GY571" s="126"/>
      <c r="GZ571" s="126"/>
      <c r="HA571" s="126"/>
    </row>
    <row r="572" spans="1:209" s="127" customFormat="1">
      <c r="A572" s="121"/>
      <c r="B572" s="67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  <c r="EH572" s="126"/>
      <c r="EI572" s="126"/>
      <c r="EJ572" s="126"/>
      <c r="EK572" s="126"/>
      <c r="EL572" s="126"/>
      <c r="EM572" s="126"/>
      <c r="EN572" s="126"/>
      <c r="EO572" s="126"/>
      <c r="EP572" s="126"/>
      <c r="EQ572" s="126"/>
      <c r="ER572" s="126"/>
      <c r="ES572" s="126"/>
      <c r="ET572" s="126"/>
      <c r="EU572" s="126"/>
      <c r="EV572" s="126"/>
      <c r="EW572" s="126"/>
      <c r="EX572" s="126"/>
      <c r="EY572" s="126"/>
      <c r="EZ572" s="126"/>
      <c r="FA572" s="126"/>
      <c r="FB572" s="126"/>
      <c r="FC572" s="126"/>
      <c r="FD572" s="126"/>
      <c r="FE572" s="126"/>
      <c r="FF572" s="126"/>
      <c r="FG572" s="126"/>
      <c r="FH572" s="126"/>
      <c r="FI572" s="126"/>
      <c r="FJ572" s="126"/>
      <c r="FK572" s="126"/>
      <c r="FL572" s="126"/>
      <c r="FM572" s="126"/>
      <c r="FN572" s="126"/>
      <c r="FO572" s="126"/>
      <c r="FP572" s="126"/>
      <c r="FQ572" s="126"/>
      <c r="FR572" s="126"/>
      <c r="FS572" s="126"/>
      <c r="FT572" s="126"/>
      <c r="FU572" s="126"/>
      <c r="FV572" s="126"/>
      <c r="FW572" s="126"/>
      <c r="FX572" s="126"/>
      <c r="FY572" s="126"/>
      <c r="FZ572" s="126"/>
      <c r="GA572" s="126"/>
      <c r="GB572" s="126"/>
      <c r="GC572" s="126"/>
      <c r="GD572" s="126"/>
      <c r="GE572" s="126"/>
      <c r="GF572" s="126"/>
      <c r="GG572" s="126"/>
      <c r="GH572" s="126"/>
      <c r="GI572" s="126"/>
      <c r="GJ572" s="126"/>
      <c r="GK572" s="126"/>
      <c r="GL572" s="126"/>
      <c r="GM572" s="126"/>
      <c r="GN572" s="126"/>
      <c r="GO572" s="126"/>
      <c r="GP572" s="126"/>
      <c r="GQ572" s="126"/>
      <c r="GR572" s="126"/>
      <c r="GS572" s="126"/>
      <c r="GT572" s="126"/>
      <c r="GU572" s="126"/>
      <c r="GV572" s="126"/>
      <c r="GW572" s="126"/>
      <c r="GX572" s="126"/>
      <c r="GY572" s="126"/>
      <c r="GZ572" s="126"/>
      <c r="HA572" s="126"/>
    </row>
    <row r="573" spans="1:209" s="127" customFormat="1">
      <c r="A573" s="121"/>
      <c r="B573" s="67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  <c r="EH573" s="126"/>
      <c r="EI573" s="126"/>
      <c r="EJ573" s="126"/>
      <c r="EK573" s="126"/>
      <c r="EL573" s="126"/>
      <c r="EM573" s="126"/>
      <c r="EN573" s="126"/>
      <c r="EO573" s="126"/>
      <c r="EP573" s="126"/>
      <c r="EQ573" s="126"/>
      <c r="ER573" s="126"/>
      <c r="ES573" s="126"/>
      <c r="ET573" s="126"/>
      <c r="EU573" s="126"/>
      <c r="EV573" s="126"/>
      <c r="EW573" s="126"/>
      <c r="EX573" s="126"/>
      <c r="EY573" s="126"/>
      <c r="EZ573" s="126"/>
      <c r="FA573" s="126"/>
      <c r="FB573" s="126"/>
      <c r="FC573" s="126"/>
      <c r="FD573" s="126"/>
      <c r="FE573" s="126"/>
      <c r="FF573" s="126"/>
      <c r="FG573" s="126"/>
      <c r="FH573" s="126"/>
      <c r="FI573" s="126"/>
      <c r="FJ573" s="126"/>
      <c r="FK573" s="126"/>
      <c r="FL573" s="126"/>
      <c r="FM573" s="126"/>
      <c r="FN573" s="126"/>
      <c r="FO573" s="126"/>
      <c r="FP573" s="126"/>
      <c r="FQ573" s="126"/>
      <c r="FR573" s="126"/>
      <c r="FS573" s="126"/>
      <c r="FT573" s="126"/>
      <c r="FU573" s="126"/>
      <c r="FV573" s="126"/>
      <c r="FW573" s="126"/>
      <c r="FX573" s="126"/>
      <c r="FY573" s="126"/>
      <c r="FZ573" s="126"/>
      <c r="GA573" s="126"/>
      <c r="GB573" s="126"/>
      <c r="GC573" s="126"/>
      <c r="GD573" s="126"/>
      <c r="GE573" s="126"/>
      <c r="GF573" s="126"/>
      <c r="GG573" s="126"/>
      <c r="GH573" s="126"/>
      <c r="GI573" s="126"/>
      <c r="GJ573" s="126"/>
      <c r="GK573" s="126"/>
      <c r="GL573" s="126"/>
      <c r="GM573" s="126"/>
      <c r="GN573" s="126"/>
      <c r="GO573" s="126"/>
      <c r="GP573" s="126"/>
      <c r="GQ573" s="126"/>
      <c r="GR573" s="126"/>
      <c r="GS573" s="126"/>
      <c r="GT573" s="126"/>
      <c r="GU573" s="126"/>
      <c r="GV573" s="126"/>
      <c r="GW573" s="126"/>
      <c r="GX573" s="126"/>
      <c r="GY573" s="126"/>
      <c r="GZ573" s="126"/>
      <c r="HA573" s="126"/>
    </row>
    <row r="574" spans="1:209" s="127" customFormat="1">
      <c r="A574" s="121"/>
      <c r="B574" s="67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  <c r="EH574" s="126"/>
      <c r="EI574" s="126"/>
      <c r="EJ574" s="126"/>
      <c r="EK574" s="126"/>
      <c r="EL574" s="126"/>
      <c r="EM574" s="126"/>
      <c r="EN574" s="126"/>
      <c r="EO574" s="126"/>
      <c r="EP574" s="126"/>
      <c r="EQ574" s="126"/>
      <c r="ER574" s="126"/>
      <c r="ES574" s="126"/>
      <c r="ET574" s="126"/>
      <c r="EU574" s="126"/>
      <c r="EV574" s="126"/>
      <c r="EW574" s="126"/>
      <c r="EX574" s="126"/>
      <c r="EY574" s="126"/>
      <c r="EZ574" s="126"/>
      <c r="FA574" s="126"/>
      <c r="FB574" s="126"/>
      <c r="FC574" s="126"/>
      <c r="FD574" s="126"/>
      <c r="FE574" s="126"/>
      <c r="FF574" s="126"/>
      <c r="FG574" s="126"/>
      <c r="FH574" s="126"/>
      <c r="FI574" s="126"/>
      <c r="FJ574" s="126"/>
      <c r="FK574" s="126"/>
      <c r="FL574" s="126"/>
      <c r="FM574" s="126"/>
      <c r="FN574" s="126"/>
      <c r="FO574" s="126"/>
      <c r="FP574" s="126"/>
      <c r="FQ574" s="126"/>
      <c r="FR574" s="126"/>
      <c r="FS574" s="126"/>
      <c r="FT574" s="126"/>
      <c r="FU574" s="126"/>
      <c r="FV574" s="126"/>
      <c r="FW574" s="126"/>
      <c r="FX574" s="126"/>
      <c r="FY574" s="126"/>
      <c r="FZ574" s="126"/>
      <c r="GA574" s="126"/>
      <c r="GB574" s="126"/>
      <c r="GC574" s="126"/>
      <c r="GD574" s="126"/>
      <c r="GE574" s="126"/>
      <c r="GF574" s="126"/>
      <c r="GG574" s="126"/>
      <c r="GH574" s="126"/>
      <c r="GI574" s="126"/>
      <c r="GJ574" s="126"/>
      <c r="GK574" s="126"/>
      <c r="GL574" s="126"/>
      <c r="GM574" s="126"/>
      <c r="GN574" s="126"/>
      <c r="GO574" s="126"/>
      <c r="GP574" s="126"/>
      <c r="GQ574" s="126"/>
      <c r="GR574" s="126"/>
      <c r="GS574" s="126"/>
      <c r="GT574" s="126"/>
      <c r="GU574" s="126"/>
      <c r="GV574" s="126"/>
      <c r="GW574" s="126"/>
      <c r="GX574" s="126"/>
      <c r="GY574" s="126"/>
      <c r="GZ574" s="126"/>
      <c r="HA574" s="126"/>
    </row>
    <row r="575" spans="1:209" s="127" customFormat="1">
      <c r="A575" s="121"/>
      <c r="B575" s="67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  <c r="EH575" s="126"/>
      <c r="EI575" s="126"/>
      <c r="EJ575" s="126"/>
      <c r="EK575" s="126"/>
      <c r="EL575" s="126"/>
      <c r="EM575" s="126"/>
      <c r="EN575" s="126"/>
      <c r="EO575" s="126"/>
      <c r="EP575" s="126"/>
      <c r="EQ575" s="126"/>
      <c r="ER575" s="126"/>
      <c r="ES575" s="126"/>
      <c r="ET575" s="126"/>
      <c r="EU575" s="126"/>
      <c r="EV575" s="126"/>
      <c r="EW575" s="126"/>
      <c r="EX575" s="126"/>
      <c r="EY575" s="126"/>
      <c r="EZ575" s="126"/>
      <c r="FA575" s="126"/>
      <c r="FB575" s="126"/>
      <c r="FC575" s="126"/>
      <c r="FD575" s="126"/>
      <c r="FE575" s="126"/>
      <c r="FF575" s="126"/>
      <c r="FG575" s="126"/>
      <c r="FH575" s="126"/>
      <c r="FI575" s="126"/>
      <c r="FJ575" s="126"/>
      <c r="FK575" s="126"/>
      <c r="FL575" s="126"/>
      <c r="FM575" s="126"/>
      <c r="FN575" s="126"/>
      <c r="FO575" s="126"/>
      <c r="FP575" s="126"/>
      <c r="FQ575" s="126"/>
      <c r="FR575" s="126"/>
      <c r="FS575" s="126"/>
      <c r="FT575" s="126"/>
      <c r="FU575" s="126"/>
      <c r="FV575" s="126"/>
      <c r="FW575" s="126"/>
      <c r="FX575" s="126"/>
      <c r="FY575" s="126"/>
      <c r="FZ575" s="126"/>
      <c r="GA575" s="126"/>
      <c r="GB575" s="126"/>
      <c r="GC575" s="126"/>
      <c r="GD575" s="126"/>
      <c r="GE575" s="126"/>
      <c r="GF575" s="126"/>
      <c r="GG575" s="126"/>
      <c r="GH575" s="126"/>
      <c r="GI575" s="126"/>
      <c r="GJ575" s="126"/>
      <c r="GK575" s="126"/>
      <c r="GL575" s="126"/>
      <c r="GM575" s="126"/>
      <c r="GN575" s="126"/>
      <c r="GO575" s="126"/>
      <c r="GP575" s="126"/>
      <c r="GQ575" s="126"/>
      <c r="GR575" s="126"/>
      <c r="GS575" s="126"/>
      <c r="GT575" s="126"/>
      <c r="GU575" s="126"/>
      <c r="GV575" s="126"/>
      <c r="GW575" s="126"/>
      <c r="GX575" s="126"/>
      <c r="GY575" s="126"/>
      <c r="GZ575" s="126"/>
      <c r="HA575" s="126"/>
    </row>
    <row r="576" spans="1:209" s="127" customFormat="1">
      <c r="A576" s="121"/>
      <c r="B576" s="67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  <c r="EH576" s="126"/>
      <c r="EI576" s="126"/>
      <c r="EJ576" s="126"/>
      <c r="EK576" s="126"/>
      <c r="EL576" s="126"/>
      <c r="EM576" s="126"/>
      <c r="EN576" s="126"/>
      <c r="EO576" s="126"/>
      <c r="EP576" s="126"/>
      <c r="EQ576" s="126"/>
      <c r="ER576" s="126"/>
      <c r="ES576" s="126"/>
      <c r="ET576" s="126"/>
      <c r="EU576" s="126"/>
      <c r="EV576" s="126"/>
      <c r="EW576" s="126"/>
      <c r="EX576" s="126"/>
      <c r="EY576" s="126"/>
      <c r="EZ576" s="126"/>
      <c r="FA576" s="126"/>
      <c r="FB576" s="126"/>
      <c r="FC576" s="126"/>
      <c r="FD576" s="126"/>
      <c r="FE576" s="126"/>
      <c r="FF576" s="126"/>
      <c r="FG576" s="126"/>
      <c r="FH576" s="126"/>
      <c r="FI576" s="126"/>
      <c r="FJ576" s="126"/>
      <c r="FK576" s="126"/>
      <c r="FL576" s="126"/>
      <c r="FM576" s="126"/>
      <c r="FN576" s="126"/>
      <c r="FO576" s="126"/>
      <c r="FP576" s="126"/>
      <c r="FQ576" s="126"/>
      <c r="FR576" s="126"/>
      <c r="FS576" s="126"/>
      <c r="FT576" s="126"/>
      <c r="FU576" s="126"/>
      <c r="FV576" s="126"/>
      <c r="FW576" s="126"/>
      <c r="FX576" s="126"/>
      <c r="FY576" s="126"/>
      <c r="FZ576" s="126"/>
      <c r="GA576" s="126"/>
      <c r="GB576" s="126"/>
      <c r="GC576" s="126"/>
      <c r="GD576" s="126"/>
      <c r="GE576" s="126"/>
      <c r="GF576" s="126"/>
      <c r="GG576" s="126"/>
      <c r="GH576" s="126"/>
      <c r="GI576" s="126"/>
      <c r="GJ576" s="126"/>
      <c r="GK576" s="126"/>
      <c r="GL576" s="126"/>
      <c r="GM576" s="126"/>
      <c r="GN576" s="126"/>
      <c r="GO576" s="126"/>
      <c r="GP576" s="126"/>
      <c r="GQ576" s="126"/>
      <c r="GR576" s="126"/>
      <c r="GS576" s="126"/>
      <c r="GT576" s="126"/>
      <c r="GU576" s="126"/>
      <c r="GV576" s="126"/>
      <c r="GW576" s="126"/>
      <c r="GX576" s="126"/>
      <c r="GY576" s="126"/>
      <c r="GZ576" s="126"/>
      <c r="HA576" s="126"/>
    </row>
    <row r="577" spans="1:209" s="127" customFormat="1">
      <c r="A577" s="121"/>
      <c r="B577" s="67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  <c r="EH577" s="126"/>
      <c r="EI577" s="126"/>
      <c r="EJ577" s="126"/>
      <c r="EK577" s="126"/>
      <c r="EL577" s="126"/>
      <c r="EM577" s="126"/>
      <c r="EN577" s="126"/>
      <c r="EO577" s="126"/>
      <c r="EP577" s="126"/>
      <c r="EQ577" s="126"/>
      <c r="ER577" s="126"/>
      <c r="ES577" s="126"/>
      <c r="ET577" s="126"/>
      <c r="EU577" s="126"/>
      <c r="EV577" s="126"/>
      <c r="EW577" s="126"/>
      <c r="EX577" s="126"/>
      <c r="EY577" s="126"/>
      <c r="EZ577" s="126"/>
      <c r="FA577" s="126"/>
      <c r="FB577" s="126"/>
      <c r="FC577" s="126"/>
      <c r="FD577" s="126"/>
      <c r="FE577" s="126"/>
      <c r="FF577" s="126"/>
      <c r="FG577" s="126"/>
      <c r="FH577" s="126"/>
      <c r="FI577" s="126"/>
      <c r="FJ577" s="126"/>
      <c r="FK577" s="126"/>
      <c r="FL577" s="126"/>
      <c r="FM577" s="126"/>
      <c r="FN577" s="126"/>
      <c r="FO577" s="126"/>
      <c r="FP577" s="126"/>
      <c r="FQ577" s="126"/>
      <c r="FR577" s="126"/>
      <c r="FS577" s="126"/>
      <c r="FT577" s="126"/>
      <c r="FU577" s="126"/>
      <c r="FV577" s="126"/>
      <c r="FW577" s="126"/>
      <c r="FX577" s="126"/>
      <c r="FY577" s="126"/>
      <c r="FZ577" s="126"/>
      <c r="GA577" s="126"/>
      <c r="GB577" s="126"/>
      <c r="GC577" s="126"/>
      <c r="GD577" s="126"/>
      <c r="GE577" s="126"/>
      <c r="GF577" s="126"/>
      <c r="GG577" s="126"/>
      <c r="GH577" s="126"/>
      <c r="GI577" s="126"/>
      <c r="GJ577" s="126"/>
      <c r="GK577" s="126"/>
      <c r="GL577" s="126"/>
      <c r="GM577" s="126"/>
      <c r="GN577" s="126"/>
      <c r="GO577" s="126"/>
      <c r="GP577" s="126"/>
      <c r="GQ577" s="126"/>
      <c r="GR577" s="126"/>
      <c r="GS577" s="126"/>
      <c r="GT577" s="126"/>
      <c r="GU577" s="126"/>
      <c r="GV577" s="126"/>
      <c r="GW577" s="126"/>
      <c r="GX577" s="126"/>
      <c r="GY577" s="126"/>
      <c r="GZ577" s="126"/>
      <c r="HA577" s="126"/>
    </row>
    <row r="578" spans="1:209" s="127" customFormat="1">
      <c r="A578" s="121"/>
      <c r="B578" s="67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126"/>
      <c r="FA578" s="126"/>
      <c r="FB578" s="126"/>
      <c r="FC578" s="126"/>
      <c r="FD578" s="126"/>
      <c r="FE578" s="126"/>
      <c r="FF578" s="126"/>
      <c r="FG578" s="126"/>
      <c r="FH578" s="126"/>
      <c r="FI578" s="126"/>
      <c r="FJ578" s="126"/>
      <c r="FK578" s="126"/>
      <c r="FL578" s="126"/>
      <c r="FM578" s="126"/>
      <c r="FN578" s="126"/>
      <c r="FO578" s="126"/>
      <c r="FP578" s="126"/>
      <c r="FQ578" s="126"/>
      <c r="FR578" s="126"/>
      <c r="FS578" s="126"/>
      <c r="FT578" s="126"/>
      <c r="FU578" s="126"/>
      <c r="FV578" s="126"/>
      <c r="FW578" s="126"/>
      <c r="FX578" s="126"/>
      <c r="FY578" s="126"/>
      <c r="FZ578" s="126"/>
      <c r="GA578" s="126"/>
      <c r="GB578" s="126"/>
      <c r="GC578" s="126"/>
      <c r="GD578" s="126"/>
      <c r="GE578" s="126"/>
      <c r="GF578" s="126"/>
      <c r="GG578" s="126"/>
      <c r="GH578" s="126"/>
      <c r="GI578" s="126"/>
      <c r="GJ578" s="126"/>
      <c r="GK578" s="126"/>
      <c r="GL578" s="126"/>
      <c r="GM578" s="126"/>
      <c r="GN578" s="126"/>
      <c r="GO578" s="126"/>
      <c r="GP578" s="126"/>
      <c r="GQ578" s="126"/>
      <c r="GR578" s="126"/>
      <c r="GS578" s="126"/>
      <c r="GT578" s="126"/>
      <c r="GU578" s="126"/>
      <c r="GV578" s="126"/>
      <c r="GW578" s="126"/>
      <c r="GX578" s="126"/>
      <c r="GY578" s="126"/>
      <c r="GZ578" s="126"/>
      <c r="HA578" s="126"/>
    </row>
    <row r="579" spans="1:209" s="127" customFormat="1">
      <c r="A579" s="121"/>
      <c r="B579" s="67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  <c r="EH579" s="126"/>
      <c r="EI579" s="126"/>
      <c r="EJ579" s="126"/>
      <c r="EK579" s="126"/>
      <c r="EL579" s="126"/>
      <c r="EM579" s="126"/>
      <c r="EN579" s="126"/>
      <c r="EO579" s="126"/>
      <c r="EP579" s="126"/>
      <c r="EQ579" s="126"/>
      <c r="ER579" s="126"/>
      <c r="ES579" s="126"/>
      <c r="ET579" s="126"/>
      <c r="EU579" s="126"/>
      <c r="EV579" s="126"/>
      <c r="EW579" s="126"/>
      <c r="EX579" s="126"/>
      <c r="EY579" s="126"/>
      <c r="EZ579" s="126"/>
      <c r="FA579" s="126"/>
      <c r="FB579" s="126"/>
      <c r="FC579" s="126"/>
      <c r="FD579" s="126"/>
      <c r="FE579" s="126"/>
      <c r="FF579" s="126"/>
      <c r="FG579" s="126"/>
      <c r="FH579" s="126"/>
      <c r="FI579" s="126"/>
      <c r="FJ579" s="126"/>
      <c r="FK579" s="126"/>
      <c r="FL579" s="126"/>
      <c r="FM579" s="126"/>
      <c r="FN579" s="126"/>
      <c r="FO579" s="126"/>
      <c r="FP579" s="126"/>
      <c r="FQ579" s="126"/>
      <c r="FR579" s="126"/>
      <c r="FS579" s="126"/>
      <c r="FT579" s="126"/>
      <c r="FU579" s="126"/>
      <c r="FV579" s="126"/>
      <c r="FW579" s="126"/>
      <c r="FX579" s="126"/>
      <c r="FY579" s="126"/>
      <c r="FZ579" s="126"/>
      <c r="GA579" s="126"/>
      <c r="GB579" s="126"/>
      <c r="GC579" s="126"/>
      <c r="GD579" s="126"/>
      <c r="GE579" s="126"/>
      <c r="GF579" s="126"/>
      <c r="GG579" s="126"/>
      <c r="GH579" s="126"/>
      <c r="GI579" s="126"/>
      <c r="GJ579" s="126"/>
      <c r="GK579" s="126"/>
      <c r="GL579" s="126"/>
      <c r="GM579" s="126"/>
      <c r="GN579" s="126"/>
      <c r="GO579" s="126"/>
      <c r="GP579" s="126"/>
      <c r="GQ579" s="126"/>
      <c r="GR579" s="126"/>
      <c r="GS579" s="126"/>
      <c r="GT579" s="126"/>
      <c r="GU579" s="126"/>
      <c r="GV579" s="126"/>
      <c r="GW579" s="126"/>
      <c r="GX579" s="126"/>
      <c r="GY579" s="126"/>
      <c r="GZ579" s="126"/>
      <c r="HA579" s="126"/>
    </row>
    <row r="580" spans="1:209" s="127" customFormat="1">
      <c r="A580" s="121"/>
      <c r="B580" s="67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  <c r="EH580" s="126"/>
      <c r="EI580" s="126"/>
      <c r="EJ580" s="126"/>
      <c r="EK580" s="126"/>
      <c r="EL580" s="126"/>
      <c r="EM580" s="126"/>
      <c r="EN580" s="126"/>
      <c r="EO580" s="126"/>
      <c r="EP580" s="126"/>
      <c r="EQ580" s="126"/>
      <c r="ER580" s="126"/>
      <c r="ES580" s="126"/>
      <c r="ET580" s="126"/>
      <c r="EU580" s="126"/>
      <c r="EV580" s="126"/>
      <c r="EW580" s="126"/>
      <c r="EX580" s="126"/>
      <c r="EY580" s="126"/>
      <c r="EZ580" s="126"/>
      <c r="FA580" s="126"/>
      <c r="FB580" s="126"/>
      <c r="FC580" s="126"/>
      <c r="FD580" s="126"/>
      <c r="FE580" s="126"/>
      <c r="FF580" s="126"/>
      <c r="FG580" s="126"/>
      <c r="FH580" s="126"/>
      <c r="FI580" s="126"/>
      <c r="FJ580" s="126"/>
      <c r="FK580" s="126"/>
      <c r="FL580" s="126"/>
      <c r="FM580" s="126"/>
      <c r="FN580" s="126"/>
      <c r="FO580" s="126"/>
      <c r="FP580" s="126"/>
      <c r="FQ580" s="126"/>
      <c r="FR580" s="126"/>
      <c r="FS580" s="126"/>
      <c r="FT580" s="126"/>
      <c r="FU580" s="126"/>
      <c r="FV580" s="126"/>
      <c r="FW580" s="126"/>
      <c r="FX580" s="126"/>
      <c r="FY580" s="126"/>
      <c r="FZ580" s="126"/>
      <c r="GA580" s="126"/>
      <c r="GB580" s="126"/>
      <c r="GC580" s="126"/>
      <c r="GD580" s="126"/>
      <c r="GE580" s="126"/>
      <c r="GF580" s="126"/>
      <c r="GG580" s="126"/>
      <c r="GH580" s="126"/>
      <c r="GI580" s="126"/>
      <c r="GJ580" s="126"/>
      <c r="GK580" s="126"/>
      <c r="GL580" s="126"/>
      <c r="GM580" s="126"/>
      <c r="GN580" s="126"/>
      <c r="GO580" s="126"/>
      <c r="GP580" s="126"/>
      <c r="GQ580" s="126"/>
      <c r="GR580" s="126"/>
      <c r="GS580" s="126"/>
      <c r="GT580" s="126"/>
      <c r="GU580" s="126"/>
      <c r="GV580" s="126"/>
      <c r="GW580" s="126"/>
      <c r="GX580" s="126"/>
      <c r="GY580" s="126"/>
      <c r="GZ580" s="126"/>
      <c r="HA580" s="126"/>
    </row>
    <row r="581" spans="1:209" s="127" customFormat="1">
      <c r="A581" s="121"/>
      <c r="B581" s="67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  <c r="EH581" s="126"/>
      <c r="EI581" s="126"/>
      <c r="EJ581" s="126"/>
      <c r="EK581" s="126"/>
      <c r="EL581" s="126"/>
      <c r="EM581" s="126"/>
      <c r="EN581" s="126"/>
      <c r="EO581" s="126"/>
      <c r="EP581" s="126"/>
      <c r="EQ581" s="126"/>
      <c r="ER581" s="126"/>
      <c r="ES581" s="126"/>
      <c r="ET581" s="126"/>
      <c r="EU581" s="126"/>
      <c r="EV581" s="126"/>
      <c r="EW581" s="126"/>
      <c r="EX581" s="126"/>
      <c r="EY581" s="126"/>
      <c r="EZ581" s="126"/>
      <c r="FA581" s="126"/>
      <c r="FB581" s="126"/>
      <c r="FC581" s="126"/>
      <c r="FD581" s="126"/>
      <c r="FE581" s="126"/>
      <c r="FF581" s="126"/>
      <c r="FG581" s="126"/>
      <c r="FH581" s="126"/>
      <c r="FI581" s="126"/>
      <c r="FJ581" s="126"/>
      <c r="FK581" s="126"/>
      <c r="FL581" s="126"/>
      <c r="FM581" s="126"/>
      <c r="FN581" s="126"/>
      <c r="FO581" s="126"/>
      <c r="FP581" s="126"/>
      <c r="FQ581" s="126"/>
      <c r="FR581" s="126"/>
      <c r="FS581" s="126"/>
      <c r="FT581" s="126"/>
      <c r="FU581" s="126"/>
      <c r="FV581" s="126"/>
      <c r="FW581" s="126"/>
      <c r="FX581" s="126"/>
      <c r="FY581" s="126"/>
      <c r="FZ581" s="126"/>
      <c r="GA581" s="126"/>
      <c r="GB581" s="126"/>
      <c r="GC581" s="126"/>
      <c r="GD581" s="126"/>
      <c r="GE581" s="126"/>
      <c r="GF581" s="126"/>
      <c r="GG581" s="126"/>
      <c r="GH581" s="126"/>
      <c r="GI581" s="126"/>
      <c r="GJ581" s="126"/>
      <c r="GK581" s="126"/>
      <c r="GL581" s="126"/>
      <c r="GM581" s="126"/>
      <c r="GN581" s="126"/>
      <c r="GO581" s="126"/>
      <c r="GP581" s="126"/>
      <c r="GQ581" s="126"/>
      <c r="GR581" s="126"/>
      <c r="GS581" s="126"/>
      <c r="GT581" s="126"/>
      <c r="GU581" s="126"/>
      <c r="GV581" s="126"/>
      <c r="GW581" s="126"/>
      <c r="GX581" s="126"/>
      <c r="GY581" s="126"/>
      <c r="GZ581" s="126"/>
      <c r="HA581" s="126"/>
    </row>
    <row r="582" spans="1:209" s="127" customFormat="1">
      <c r="A582" s="121"/>
      <c r="B582" s="67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  <c r="EH582" s="126"/>
      <c r="EI582" s="126"/>
      <c r="EJ582" s="126"/>
      <c r="EK582" s="126"/>
      <c r="EL582" s="126"/>
      <c r="EM582" s="126"/>
      <c r="EN582" s="126"/>
      <c r="EO582" s="126"/>
      <c r="EP582" s="126"/>
      <c r="EQ582" s="126"/>
      <c r="ER582" s="126"/>
      <c r="ES582" s="126"/>
      <c r="ET582" s="126"/>
      <c r="EU582" s="126"/>
      <c r="EV582" s="126"/>
      <c r="EW582" s="126"/>
      <c r="EX582" s="126"/>
      <c r="EY582" s="126"/>
      <c r="EZ582" s="126"/>
      <c r="FA582" s="126"/>
      <c r="FB582" s="126"/>
      <c r="FC582" s="126"/>
      <c r="FD582" s="126"/>
      <c r="FE582" s="126"/>
      <c r="FF582" s="126"/>
      <c r="FG582" s="126"/>
      <c r="FH582" s="126"/>
      <c r="FI582" s="126"/>
      <c r="FJ582" s="126"/>
      <c r="FK582" s="126"/>
      <c r="FL582" s="126"/>
      <c r="FM582" s="126"/>
      <c r="FN582" s="126"/>
      <c r="FO582" s="126"/>
      <c r="FP582" s="126"/>
      <c r="FQ582" s="126"/>
      <c r="FR582" s="126"/>
      <c r="FS582" s="126"/>
      <c r="FT582" s="126"/>
      <c r="FU582" s="126"/>
      <c r="FV582" s="126"/>
      <c r="FW582" s="126"/>
      <c r="FX582" s="126"/>
      <c r="FY582" s="126"/>
      <c r="FZ582" s="126"/>
      <c r="GA582" s="126"/>
      <c r="GB582" s="126"/>
      <c r="GC582" s="126"/>
      <c r="GD582" s="126"/>
      <c r="GE582" s="126"/>
      <c r="GF582" s="126"/>
      <c r="GG582" s="126"/>
      <c r="GH582" s="126"/>
      <c r="GI582" s="126"/>
      <c r="GJ582" s="126"/>
      <c r="GK582" s="126"/>
      <c r="GL582" s="126"/>
      <c r="GM582" s="126"/>
      <c r="GN582" s="126"/>
      <c r="GO582" s="126"/>
      <c r="GP582" s="126"/>
      <c r="GQ582" s="126"/>
      <c r="GR582" s="126"/>
      <c r="GS582" s="126"/>
      <c r="GT582" s="126"/>
      <c r="GU582" s="126"/>
      <c r="GV582" s="126"/>
      <c r="GW582" s="126"/>
      <c r="GX582" s="126"/>
      <c r="GY582" s="126"/>
      <c r="GZ582" s="126"/>
      <c r="HA582" s="126"/>
    </row>
    <row r="583" spans="1:209" s="127" customFormat="1">
      <c r="A583" s="121"/>
      <c r="B583" s="67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  <c r="EH583" s="126"/>
      <c r="EI583" s="126"/>
      <c r="EJ583" s="126"/>
      <c r="EK583" s="126"/>
      <c r="EL583" s="126"/>
      <c r="EM583" s="126"/>
      <c r="EN583" s="126"/>
      <c r="EO583" s="126"/>
      <c r="EP583" s="126"/>
      <c r="EQ583" s="126"/>
      <c r="ER583" s="126"/>
      <c r="ES583" s="126"/>
      <c r="ET583" s="126"/>
      <c r="EU583" s="126"/>
      <c r="EV583" s="126"/>
      <c r="EW583" s="126"/>
      <c r="EX583" s="126"/>
      <c r="EY583" s="126"/>
      <c r="EZ583" s="126"/>
      <c r="FA583" s="126"/>
      <c r="FB583" s="126"/>
      <c r="FC583" s="126"/>
      <c r="FD583" s="126"/>
      <c r="FE583" s="126"/>
      <c r="FF583" s="126"/>
      <c r="FG583" s="126"/>
      <c r="FH583" s="126"/>
      <c r="FI583" s="126"/>
      <c r="FJ583" s="126"/>
      <c r="FK583" s="126"/>
      <c r="FL583" s="126"/>
      <c r="FM583" s="126"/>
      <c r="FN583" s="126"/>
      <c r="FO583" s="126"/>
      <c r="FP583" s="126"/>
      <c r="FQ583" s="126"/>
      <c r="FR583" s="126"/>
      <c r="FS583" s="126"/>
      <c r="FT583" s="126"/>
      <c r="FU583" s="126"/>
      <c r="FV583" s="126"/>
      <c r="FW583" s="126"/>
      <c r="FX583" s="126"/>
      <c r="FY583" s="126"/>
      <c r="FZ583" s="126"/>
      <c r="GA583" s="126"/>
      <c r="GB583" s="126"/>
      <c r="GC583" s="126"/>
      <c r="GD583" s="126"/>
      <c r="GE583" s="126"/>
      <c r="GF583" s="126"/>
      <c r="GG583" s="126"/>
      <c r="GH583" s="126"/>
      <c r="GI583" s="126"/>
      <c r="GJ583" s="126"/>
      <c r="GK583" s="126"/>
      <c r="GL583" s="126"/>
      <c r="GM583" s="126"/>
      <c r="GN583" s="126"/>
      <c r="GO583" s="126"/>
      <c r="GP583" s="126"/>
      <c r="GQ583" s="126"/>
      <c r="GR583" s="126"/>
      <c r="GS583" s="126"/>
      <c r="GT583" s="126"/>
      <c r="GU583" s="126"/>
      <c r="GV583" s="126"/>
      <c r="GW583" s="126"/>
      <c r="GX583" s="126"/>
      <c r="GY583" s="126"/>
      <c r="GZ583" s="126"/>
      <c r="HA583" s="126"/>
    </row>
    <row r="584" spans="1:209" s="127" customFormat="1">
      <c r="A584" s="121"/>
      <c r="B584" s="67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  <c r="EH584" s="126"/>
      <c r="EI584" s="126"/>
      <c r="EJ584" s="126"/>
      <c r="EK584" s="126"/>
      <c r="EL584" s="126"/>
      <c r="EM584" s="126"/>
      <c r="EN584" s="126"/>
      <c r="EO584" s="126"/>
      <c r="EP584" s="126"/>
      <c r="EQ584" s="126"/>
      <c r="ER584" s="126"/>
      <c r="ES584" s="126"/>
      <c r="ET584" s="126"/>
      <c r="EU584" s="126"/>
      <c r="EV584" s="126"/>
      <c r="EW584" s="126"/>
      <c r="EX584" s="126"/>
      <c r="EY584" s="126"/>
      <c r="EZ584" s="126"/>
      <c r="FA584" s="126"/>
      <c r="FB584" s="126"/>
      <c r="FC584" s="126"/>
      <c r="FD584" s="126"/>
      <c r="FE584" s="126"/>
      <c r="FF584" s="126"/>
      <c r="FG584" s="126"/>
      <c r="FH584" s="126"/>
      <c r="FI584" s="126"/>
      <c r="FJ584" s="126"/>
      <c r="FK584" s="126"/>
      <c r="FL584" s="126"/>
      <c r="FM584" s="126"/>
      <c r="FN584" s="126"/>
      <c r="FO584" s="126"/>
      <c r="FP584" s="126"/>
      <c r="FQ584" s="126"/>
      <c r="FR584" s="126"/>
      <c r="FS584" s="126"/>
      <c r="FT584" s="126"/>
      <c r="FU584" s="126"/>
      <c r="FV584" s="126"/>
      <c r="FW584" s="126"/>
      <c r="FX584" s="126"/>
      <c r="FY584" s="126"/>
      <c r="FZ584" s="126"/>
      <c r="GA584" s="126"/>
      <c r="GB584" s="126"/>
      <c r="GC584" s="126"/>
      <c r="GD584" s="126"/>
      <c r="GE584" s="126"/>
      <c r="GF584" s="126"/>
      <c r="GG584" s="126"/>
      <c r="GH584" s="126"/>
      <c r="GI584" s="126"/>
      <c r="GJ584" s="126"/>
      <c r="GK584" s="126"/>
      <c r="GL584" s="126"/>
      <c r="GM584" s="126"/>
      <c r="GN584" s="126"/>
      <c r="GO584" s="126"/>
      <c r="GP584" s="126"/>
      <c r="GQ584" s="126"/>
      <c r="GR584" s="126"/>
      <c r="GS584" s="126"/>
      <c r="GT584" s="126"/>
      <c r="GU584" s="126"/>
      <c r="GV584" s="126"/>
      <c r="GW584" s="126"/>
      <c r="GX584" s="126"/>
      <c r="GY584" s="126"/>
      <c r="GZ584" s="126"/>
      <c r="HA584" s="126"/>
    </row>
    <row r="585" spans="1:209" s="127" customFormat="1">
      <c r="A585" s="121"/>
      <c r="B585" s="67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  <c r="EH585" s="126"/>
      <c r="EI585" s="126"/>
      <c r="EJ585" s="126"/>
      <c r="EK585" s="126"/>
      <c r="EL585" s="126"/>
      <c r="EM585" s="126"/>
      <c r="EN585" s="126"/>
      <c r="EO585" s="126"/>
      <c r="EP585" s="126"/>
      <c r="EQ585" s="126"/>
      <c r="ER585" s="126"/>
      <c r="ES585" s="126"/>
      <c r="ET585" s="126"/>
      <c r="EU585" s="126"/>
      <c r="EV585" s="126"/>
      <c r="EW585" s="126"/>
      <c r="EX585" s="126"/>
      <c r="EY585" s="126"/>
      <c r="EZ585" s="126"/>
      <c r="FA585" s="126"/>
      <c r="FB585" s="126"/>
      <c r="FC585" s="126"/>
      <c r="FD585" s="126"/>
      <c r="FE585" s="126"/>
      <c r="FF585" s="126"/>
      <c r="FG585" s="126"/>
      <c r="FH585" s="126"/>
      <c r="FI585" s="126"/>
      <c r="FJ585" s="126"/>
      <c r="FK585" s="126"/>
      <c r="FL585" s="126"/>
      <c r="FM585" s="126"/>
      <c r="FN585" s="126"/>
      <c r="FO585" s="126"/>
      <c r="FP585" s="126"/>
      <c r="FQ585" s="126"/>
      <c r="FR585" s="126"/>
      <c r="FS585" s="126"/>
      <c r="FT585" s="126"/>
      <c r="FU585" s="126"/>
      <c r="FV585" s="126"/>
      <c r="FW585" s="126"/>
      <c r="FX585" s="126"/>
      <c r="FY585" s="126"/>
      <c r="FZ585" s="126"/>
      <c r="GA585" s="126"/>
      <c r="GB585" s="126"/>
      <c r="GC585" s="126"/>
      <c r="GD585" s="126"/>
      <c r="GE585" s="126"/>
      <c r="GF585" s="126"/>
      <c r="GG585" s="126"/>
      <c r="GH585" s="126"/>
      <c r="GI585" s="126"/>
      <c r="GJ585" s="126"/>
      <c r="GK585" s="126"/>
      <c r="GL585" s="126"/>
      <c r="GM585" s="126"/>
      <c r="GN585" s="126"/>
      <c r="GO585" s="126"/>
      <c r="GP585" s="126"/>
      <c r="GQ585" s="126"/>
      <c r="GR585" s="126"/>
      <c r="GS585" s="126"/>
      <c r="GT585" s="126"/>
      <c r="GU585" s="126"/>
      <c r="GV585" s="126"/>
      <c r="GW585" s="126"/>
      <c r="GX585" s="126"/>
      <c r="GY585" s="126"/>
      <c r="GZ585" s="126"/>
      <c r="HA585" s="126"/>
    </row>
    <row r="586" spans="1:209" s="127" customFormat="1">
      <c r="A586" s="121"/>
      <c r="B586" s="67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  <c r="EH586" s="126"/>
      <c r="EI586" s="126"/>
      <c r="EJ586" s="126"/>
      <c r="EK586" s="126"/>
      <c r="EL586" s="126"/>
      <c r="EM586" s="126"/>
      <c r="EN586" s="126"/>
      <c r="EO586" s="126"/>
      <c r="EP586" s="126"/>
      <c r="EQ586" s="126"/>
      <c r="ER586" s="126"/>
      <c r="ES586" s="126"/>
      <c r="ET586" s="126"/>
      <c r="EU586" s="126"/>
      <c r="EV586" s="126"/>
      <c r="EW586" s="126"/>
      <c r="EX586" s="126"/>
      <c r="EY586" s="126"/>
      <c r="EZ586" s="126"/>
      <c r="FA586" s="126"/>
      <c r="FB586" s="126"/>
      <c r="FC586" s="126"/>
      <c r="FD586" s="126"/>
      <c r="FE586" s="126"/>
      <c r="FF586" s="126"/>
      <c r="FG586" s="126"/>
      <c r="FH586" s="126"/>
      <c r="FI586" s="126"/>
      <c r="FJ586" s="126"/>
      <c r="FK586" s="126"/>
      <c r="FL586" s="126"/>
      <c r="FM586" s="126"/>
      <c r="FN586" s="126"/>
      <c r="FO586" s="126"/>
      <c r="FP586" s="126"/>
      <c r="FQ586" s="126"/>
      <c r="FR586" s="126"/>
      <c r="FS586" s="126"/>
      <c r="FT586" s="126"/>
      <c r="FU586" s="126"/>
      <c r="FV586" s="126"/>
      <c r="FW586" s="126"/>
      <c r="FX586" s="126"/>
      <c r="FY586" s="126"/>
      <c r="FZ586" s="126"/>
      <c r="GA586" s="126"/>
      <c r="GB586" s="126"/>
      <c r="GC586" s="126"/>
      <c r="GD586" s="126"/>
      <c r="GE586" s="126"/>
      <c r="GF586" s="126"/>
      <c r="GG586" s="126"/>
      <c r="GH586" s="126"/>
      <c r="GI586" s="126"/>
      <c r="GJ586" s="126"/>
      <c r="GK586" s="126"/>
      <c r="GL586" s="126"/>
      <c r="GM586" s="126"/>
      <c r="GN586" s="126"/>
      <c r="GO586" s="126"/>
      <c r="GP586" s="126"/>
      <c r="GQ586" s="126"/>
      <c r="GR586" s="126"/>
      <c r="GS586" s="126"/>
      <c r="GT586" s="126"/>
      <c r="GU586" s="126"/>
      <c r="GV586" s="126"/>
      <c r="GW586" s="126"/>
      <c r="GX586" s="126"/>
      <c r="GY586" s="126"/>
      <c r="GZ586" s="126"/>
      <c r="HA586" s="126"/>
    </row>
    <row r="587" spans="1:209" s="127" customFormat="1">
      <c r="A587" s="121"/>
      <c r="B587" s="67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  <c r="EH587" s="126"/>
      <c r="EI587" s="126"/>
      <c r="EJ587" s="126"/>
      <c r="EK587" s="126"/>
      <c r="EL587" s="126"/>
      <c r="EM587" s="126"/>
      <c r="EN587" s="126"/>
      <c r="EO587" s="126"/>
      <c r="EP587" s="126"/>
      <c r="EQ587" s="126"/>
      <c r="ER587" s="126"/>
      <c r="ES587" s="126"/>
      <c r="ET587" s="126"/>
      <c r="EU587" s="126"/>
      <c r="EV587" s="126"/>
      <c r="EW587" s="126"/>
      <c r="EX587" s="126"/>
      <c r="EY587" s="126"/>
      <c r="EZ587" s="126"/>
      <c r="FA587" s="126"/>
      <c r="FB587" s="126"/>
      <c r="FC587" s="126"/>
      <c r="FD587" s="126"/>
      <c r="FE587" s="126"/>
      <c r="FF587" s="126"/>
      <c r="FG587" s="126"/>
      <c r="FH587" s="126"/>
      <c r="FI587" s="126"/>
      <c r="FJ587" s="126"/>
      <c r="FK587" s="126"/>
      <c r="FL587" s="126"/>
      <c r="FM587" s="126"/>
      <c r="FN587" s="126"/>
      <c r="FO587" s="126"/>
      <c r="FP587" s="126"/>
      <c r="FQ587" s="126"/>
      <c r="FR587" s="126"/>
      <c r="FS587" s="126"/>
      <c r="FT587" s="126"/>
      <c r="FU587" s="126"/>
      <c r="FV587" s="126"/>
      <c r="FW587" s="126"/>
      <c r="FX587" s="126"/>
      <c r="FY587" s="126"/>
      <c r="FZ587" s="126"/>
      <c r="GA587" s="126"/>
      <c r="GB587" s="126"/>
      <c r="GC587" s="126"/>
      <c r="GD587" s="126"/>
      <c r="GE587" s="126"/>
      <c r="GF587" s="126"/>
      <c r="GG587" s="126"/>
      <c r="GH587" s="126"/>
      <c r="GI587" s="126"/>
      <c r="GJ587" s="126"/>
      <c r="GK587" s="126"/>
      <c r="GL587" s="126"/>
      <c r="GM587" s="126"/>
      <c r="GN587" s="126"/>
      <c r="GO587" s="126"/>
      <c r="GP587" s="126"/>
      <c r="GQ587" s="126"/>
      <c r="GR587" s="126"/>
      <c r="GS587" s="126"/>
      <c r="GT587" s="126"/>
      <c r="GU587" s="126"/>
      <c r="GV587" s="126"/>
      <c r="GW587" s="126"/>
      <c r="GX587" s="126"/>
      <c r="GY587" s="126"/>
      <c r="GZ587" s="126"/>
      <c r="HA587" s="126"/>
    </row>
    <row r="588" spans="1:209" s="127" customFormat="1">
      <c r="A588" s="121"/>
      <c r="B588" s="67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  <c r="EH588" s="126"/>
      <c r="EI588" s="126"/>
      <c r="EJ588" s="126"/>
      <c r="EK588" s="126"/>
      <c r="EL588" s="126"/>
      <c r="EM588" s="126"/>
      <c r="EN588" s="126"/>
      <c r="EO588" s="126"/>
      <c r="EP588" s="126"/>
      <c r="EQ588" s="126"/>
      <c r="ER588" s="126"/>
      <c r="ES588" s="126"/>
      <c r="ET588" s="126"/>
      <c r="EU588" s="126"/>
      <c r="EV588" s="126"/>
      <c r="EW588" s="126"/>
      <c r="EX588" s="126"/>
      <c r="EY588" s="126"/>
      <c r="EZ588" s="126"/>
      <c r="FA588" s="126"/>
      <c r="FB588" s="126"/>
      <c r="FC588" s="126"/>
      <c r="FD588" s="126"/>
      <c r="FE588" s="126"/>
      <c r="FF588" s="126"/>
      <c r="FG588" s="126"/>
      <c r="FH588" s="126"/>
      <c r="FI588" s="126"/>
      <c r="FJ588" s="126"/>
      <c r="FK588" s="126"/>
      <c r="FL588" s="126"/>
      <c r="FM588" s="126"/>
      <c r="FN588" s="126"/>
      <c r="FO588" s="126"/>
      <c r="FP588" s="126"/>
      <c r="FQ588" s="126"/>
      <c r="FR588" s="126"/>
      <c r="FS588" s="126"/>
      <c r="FT588" s="126"/>
      <c r="FU588" s="126"/>
      <c r="FV588" s="126"/>
      <c r="FW588" s="126"/>
      <c r="FX588" s="126"/>
      <c r="FY588" s="126"/>
      <c r="FZ588" s="126"/>
      <c r="GA588" s="126"/>
      <c r="GB588" s="126"/>
      <c r="GC588" s="126"/>
      <c r="GD588" s="126"/>
      <c r="GE588" s="126"/>
      <c r="GF588" s="126"/>
      <c r="GG588" s="126"/>
      <c r="GH588" s="126"/>
      <c r="GI588" s="126"/>
      <c r="GJ588" s="126"/>
      <c r="GK588" s="126"/>
      <c r="GL588" s="126"/>
      <c r="GM588" s="126"/>
      <c r="GN588" s="126"/>
      <c r="GO588" s="126"/>
      <c r="GP588" s="126"/>
      <c r="GQ588" s="126"/>
      <c r="GR588" s="126"/>
      <c r="GS588" s="126"/>
      <c r="GT588" s="126"/>
      <c r="GU588" s="126"/>
      <c r="GV588" s="126"/>
      <c r="GW588" s="126"/>
      <c r="GX588" s="126"/>
      <c r="GY588" s="126"/>
      <c r="GZ588" s="126"/>
      <c r="HA588" s="126"/>
    </row>
    <row r="589" spans="1:209" s="127" customFormat="1">
      <c r="A589" s="121"/>
      <c r="B589" s="67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  <c r="EI589" s="126"/>
      <c r="EJ589" s="126"/>
      <c r="EK589" s="126"/>
      <c r="EL589" s="126"/>
      <c r="EM589" s="126"/>
      <c r="EN589" s="126"/>
      <c r="EO589" s="126"/>
      <c r="EP589" s="126"/>
      <c r="EQ589" s="126"/>
      <c r="ER589" s="126"/>
      <c r="ES589" s="126"/>
      <c r="ET589" s="126"/>
      <c r="EU589" s="126"/>
      <c r="EV589" s="126"/>
      <c r="EW589" s="126"/>
      <c r="EX589" s="126"/>
      <c r="EY589" s="126"/>
      <c r="EZ589" s="126"/>
      <c r="FA589" s="126"/>
      <c r="FB589" s="126"/>
      <c r="FC589" s="126"/>
      <c r="FD589" s="126"/>
      <c r="FE589" s="126"/>
      <c r="FF589" s="126"/>
      <c r="FG589" s="126"/>
      <c r="FH589" s="126"/>
      <c r="FI589" s="126"/>
      <c r="FJ589" s="126"/>
      <c r="FK589" s="126"/>
      <c r="FL589" s="126"/>
      <c r="FM589" s="126"/>
      <c r="FN589" s="126"/>
      <c r="FO589" s="126"/>
      <c r="FP589" s="126"/>
      <c r="FQ589" s="126"/>
      <c r="FR589" s="126"/>
      <c r="FS589" s="126"/>
      <c r="FT589" s="126"/>
      <c r="FU589" s="126"/>
      <c r="FV589" s="126"/>
      <c r="FW589" s="126"/>
      <c r="FX589" s="126"/>
      <c r="FY589" s="126"/>
      <c r="FZ589" s="126"/>
      <c r="GA589" s="126"/>
      <c r="GB589" s="126"/>
      <c r="GC589" s="126"/>
      <c r="GD589" s="126"/>
      <c r="GE589" s="126"/>
      <c r="GF589" s="126"/>
      <c r="GG589" s="126"/>
      <c r="GH589" s="126"/>
      <c r="GI589" s="126"/>
      <c r="GJ589" s="126"/>
      <c r="GK589" s="126"/>
      <c r="GL589" s="126"/>
      <c r="GM589" s="126"/>
      <c r="GN589" s="126"/>
      <c r="GO589" s="126"/>
      <c r="GP589" s="126"/>
      <c r="GQ589" s="126"/>
      <c r="GR589" s="126"/>
      <c r="GS589" s="126"/>
      <c r="GT589" s="126"/>
      <c r="GU589" s="126"/>
      <c r="GV589" s="126"/>
      <c r="GW589" s="126"/>
      <c r="GX589" s="126"/>
      <c r="GY589" s="126"/>
      <c r="GZ589" s="126"/>
      <c r="HA589" s="126"/>
    </row>
    <row r="590" spans="1:209" s="127" customFormat="1">
      <c r="A590" s="121"/>
      <c r="B590" s="67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  <c r="EH590" s="126"/>
      <c r="EI590" s="126"/>
      <c r="EJ590" s="126"/>
      <c r="EK590" s="126"/>
      <c r="EL590" s="126"/>
      <c r="EM590" s="126"/>
      <c r="EN590" s="126"/>
      <c r="EO590" s="126"/>
      <c r="EP590" s="126"/>
      <c r="EQ590" s="126"/>
      <c r="ER590" s="126"/>
      <c r="ES590" s="126"/>
      <c r="ET590" s="126"/>
      <c r="EU590" s="126"/>
      <c r="EV590" s="126"/>
      <c r="EW590" s="126"/>
      <c r="EX590" s="126"/>
      <c r="EY590" s="126"/>
      <c r="EZ590" s="126"/>
      <c r="FA590" s="126"/>
      <c r="FB590" s="126"/>
      <c r="FC590" s="126"/>
      <c r="FD590" s="126"/>
      <c r="FE590" s="126"/>
      <c r="FF590" s="126"/>
      <c r="FG590" s="126"/>
      <c r="FH590" s="126"/>
      <c r="FI590" s="126"/>
      <c r="FJ590" s="126"/>
      <c r="FK590" s="126"/>
      <c r="FL590" s="126"/>
      <c r="FM590" s="126"/>
      <c r="FN590" s="126"/>
      <c r="FO590" s="126"/>
      <c r="FP590" s="126"/>
      <c r="FQ590" s="126"/>
      <c r="FR590" s="126"/>
      <c r="FS590" s="126"/>
      <c r="FT590" s="126"/>
      <c r="FU590" s="126"/>
      <c r="FV590" s="126"/>
      <c r="FW590" s="126"/>
      <c r="FX590" s="126"/>
      <c r="FY590" s="126"/>
      <c r="FZ590" s="126"/>
      <c r="GA590" s="126"/>
      <c r="GB590" s="126"/>
      <c r="GC590" s="126"/>
      <c r="GD590" s="126"/>
      <c r="GE590" s="126"/>
      <c r="GF590" s="126"/>
      <c r="GG590" s="126"/>
      <c r="GH590" s="126"/>
      <c r="GI590" s="126"/>
      <c r="GJ590" s="126"/>
      <c r="GK590" s="126"/>
      <c r="GL590" s="126"/>
      <c r="GM590" s="126"/>
      <c r="GN590" s="126"/>
      <c r="GO590" s="126"/>
      <c r="GP590" s="126"/>
      <c r="GQ590" s="126"/>
      <c r="GR590" s="126"/>
      <c r="GS590" s="126"/>
      <c r="GT590" s="126"/>
      <c r="GU590" s="126"/>
      <c r="GV590" s="126"/>
      <c r="GW590" s="126"/>
      <c r="GX590" s="126"/>
      <c r="GY590" s="126"/>
      <c r="GZ590" s="126"/>
      <c r="HA590" s="126"/>
    </row>
    <row r="591" spans="1:209" s="127" customFormat="1">
      <c r="A591" s="121"/>
      <c r="B591" s="67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  <c r="EH591" s="126"/>
      <c r="EI591" s="126"/>
      <c r="EJ591" s="126"/>
      <c r="EK591" s="126"/>
      <c r="EL591" s="126"/>
      <c r="EM591" s="126"/>
      <c r="EN591" s="126"/>
      <c r="EO591" s="126"/>
      <c r="EP591" s="126"/>
      <c r="EQ591" s="126"/>
      <c r="ER591" s="126"/>
      <c r="ES591" s="126"/>
      <c r="ET591" s="126"/>
      <c r="EU591" s="126"/>
      <c r="EV591" s="126"/>
      <c r="EW591" s="126"/>
      <c r="EX591" s="126"/>
      <c r="EY591" s="126"/>
      <c r="EZ591" s="126"/>
      <c r="FA591" s="126"/>
      <c r="FB591" s="126"/>
      <c r="FC591" s="126"/>
      <c r="FD591" s="126"/>
      <c r="FE591" s="126"/>
      <c r="FF591" s="126"/>
      <c r="FG591" s="126"/>
      <c r="FH591" s="126"/>
      <c r="FI591" s="126"/>
      <c r="FJ591" s="126"/>
      <c r="FK591" s="126"/>
      <c r="FL591" s="126"/>
      <c r="FM591" s="126"/>
      <c r="FN591" s="126"/>
      <c r="FO591" s="126"/>
      <c r="FP591" s="126"/>
      <c r="FQ591" s="126"/>
      <c r="FR591" s="126"/>
      <c r="FS591" s="126"/>
      <c r="FT591" s="126"/>
      <c r="FU591" s="126"/>
      <c r="FV591" s="126"/>
      <c r="FW591" s="126"/>
      <c r="FX591" s="126"/>
      <c r="FY591" s="126"/>
      <c r="FZ591" s="126"/>
      <c r="GA591" s="126"/>
      <c r="GB591" s="126"/>
      <c r="GC591" s="126"/>
      <c r="GD591" s="126"/>
      <c r="GE591" s="126"/>
      <c r="GF591" s="126"/>
      <c r="GG591" s="126"/>
      <c r="GH591" s="126"/>
      <c r="GI591" s="126"/>
      <c r="GJ591" s="126"/>
      <c r="GK591" s="126"/>
      <c r="GL591" s="126"/>
      <c r="GM591" s="126"/>
      <c r="GN591" s="126"/>
      <c r="GO591" s="126"/>
      <c r="GP591" s="126"/>
      <c r="GQ591" s="126"/>
      <c r="GR591" s="126"/>
      <c r="GS591" s="126"/>
      <c r="GT591" s="126"/>
      <c r="GU591" s="126"/>
      <c r="GV591" s="126"/>
      <c r="GW591" s="126"/>
      <c r="GX591" s="126"/>
      <c r="GY591" s="126"/>
      <c r="GZ591" s="126"/>
      <c r="HA591" s="126"/>
    </row>
    <row r="592" spans="1:209" s="127" customFormat="1">
      <c r="A592" s="121"/>
      <c r="B592" s="67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  <c r="EH592" s="126"/>
      <c r="EI592" s="126"/>
      <c r="EJ592" s="126"/>
      <c r="EK592" s="126"/>
      <c r="EL592" s="126"/>
      <c r="EM592" s="126"/>
      <c r="EN592" s="126"/>
      <c r="EO592" s="126"/>
      <c r="EP592" s="126"/>
      <c r="EQ592" s="126"/>
      <c r="ER592" s="126"/>
      <c r="ES592" s="126"/>
      <c r="ET592" s="126"/>
      <c r="EU592" s="126"/>
      <c r="EV592" s="126"/>
      <c r="EW592" s="126"/>
      <c r="EX592" s="126"/>
      <c r="EY592" s="126"/>
      <c r="EZ592" s="126"/>
      <c r="FA592" s="126"/>
      <c r="FB592" s="126"/>
      <c r="FC592" s="126"/>
      <c r="FD592" s="126"/>
      <c r="FE592" s="126"/>
      <c r="FF592" s="126"/>
      <c r="FG592" s="126"/>
      <c r="FH592" s="126"/>
      <c r="FI592" s="126"/>
      <c r="FJ592" s="126"/>
      <c r="FK592" s="126"/>
      <c r="FL592" s="126"/>
      <c r="FM592" s="126"/>
      <c r="FN592" s="126"/>
      <c r="FO592" s="126"/>
      <c r="FP592" s="126"/>
      <c r="FQ592" s="126"/>
      <c r="FR592" s="126"/>
      <c r="FS592" s="126"/>
      <c r="FT592" s="126"/>
      <c r="FU592" s="126"/>
      <c r="FV592" s="126"/>
      <c r="FW592" s="126"/>
      <c r="FX592" s="126"/>
      <c r="FY592" s="126"/>
      <c r="FZ592" s="126"/>
      <c r="GA592" s="126"/>
      <c r="GB592" s="126"/>
      <c r="GC592" s="126"/>
      <c r="GD592" s="126"/>
      <c r="GE592" s="126"/>
      <c r="GF592" s="126"/>
      <c r="GG592" s="126"/>
      <c r="GH592" s="126"/>
      <c r="GI592" s="126"/>
      <c r="GJ592" s="126"/>
      <c r="GK592" s="126"/>
      <c r="GL592" s="126"/>
      <c r="GM592" s="126"/>
      <c r="GN592" s="126"/>
      <c r="GO592" s="126"/>
      <c r="GP592" s="126"/>
      <c r="GQ592" s="126"/>
      <c r="GR592" s="126"/>
      <c r="GS592" s="126"/>
      <c r="GT592" s="126"/>
      <c r="GU592" s="126"/>
      <c r="GV592" s="126"/>
      <c r="GW592" s="126"/>
      <c r="GX592" s="126"/>
      <c r="GY592" s="126"/>
      <c r="GZ592" s="126"/>
      <c r="HA592" s="126"/>
    </row>
    <row r="593" spans="1:209" s="127" customFormat="1">
      <c r="A593" s="121"/>
      <c r="B593" s="67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  <c r="EH593" s="126"/>
      <c r="EI593" s="126"/>
      <c r="EJ593" s="126"/>
      <c r="EK593" s="126"/>
      <c r="EL593" s="126"/>
      <c r="EM593" s="126"/>
      <c r="EN593" s="126"/>
      <c r="EO593" s="126"/>
      <c r="EP593" s="126"/>
      <c r="EQ593" s="126"/>
      <c r="ER593" s="126"/>
      <c r="ES593" s="126"/>
      <c r="ET593" s="126"/>
      <c r="EU593" s="126"/>
      <c r="EV593" s="126"/>
      <c r="EW593" s="126"/>
      <c r="EX593" s="126"/>
      <c r="EY593" s="126"/>
      <c r="EZ593" s="126"/>
      <c r="FA593" s="126"/>
      <c r="FB593" s="126"/>
      <c r="FC593" s="126"/>
      <c r="FD593" s="126"/>
      <c r="FE593" s="126"/>
      <c r="FF593" s="126"/>
      <c r="FG593" s="126"/>
      <c r="FH593" s="126"/>
      <c r="FI593" s="126"/>
      <c r="FJ593" s="126"/>
      <c r="FK593" s="126"/>
      <c r="FL593" s="126"/>
      <c r="FM593" s="126"/>
      <c r="FN593" s="126"/>
      <c r="FO593" s="126"/>
      <c r="FP593" s="126"/>
      <c r="FQ593" s="126"/>
      <c r="FR593" s="126"/>
      <c r="FS593" s="126"/>
      <c r="FT593" s="126"/>
      <c r="FU593" s="126"/>
      <c r="FV593" s="126"/>
      <c r="FW593" s="126"/>
      <c r="FX593" s="126"/>
      <c r="FY593" s="126"/>
      <c r="FZ593" s="126"/>
      <c r="GA593" s="126"/>
      <c r="GB593" s="126"/>
      <c r="GC593" s="126"/>
      <c r="GD593" s="126"/>
      <c r="GE593" s="126"/>
      <c r="GF593" s="126"/>
      <c r="GG593" s="126"/>
      <c r="GH593" s="126"/>
      <c r="GI593" s="126"/>
      <c r="GJ593" s="126"/>
      <c r="GK593" s="126"/>
      <c r="GL593" s="126"/>
      <c r="GM593" s="126"/>
      <c r="GN593" s="126"/>
      <c r="GO593" s="126"/>
      <c r="GP593" s="126"/>
      <c r="GQ593" s="126"/>
      <c r="GR593" s="126"/>
      <c r="GS593" s="126"/>
      <c r="GT593" s="126"/>
      <c r="GU593" s="126"/>
      <c r="GV593" s="126"/>
      <c r="GW593" s="126"/>
      <c r="GX593" s="126"/>
      <c r="GY593" s="126"/>
      <c r="GZ593" s="126"/>
      <c r="HA593" s="126"/>
    </row>
    <row r="594" spans="1:209" s="127" customFormat="1">
      <c r="A594" s="121"/>
      <c r="B594" s="67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  <c r="EH594" s="126"/>
      <c r="EI594" s="126"/>
      <c r="EJ594" s="126"/>
      <c r="EK594" s="126"/>
      <c r="EL594" s="126"/>
      <c r="EM594" s="126"/>
      <c r="EN594" s="126"/>
      <c r="EO594" s="126"/>
      <c r="EP594" s="126"/>
      <c r="EQ594" s="126"/>
      <c r="ER594" s="126"/>
      <c r="ES594" s="126"/>
      <c r="ET594" s="126"/>
      <c r="EU594" s="126"/>
      <c r="EV594" s="126"/>
      <c r="EW594" s="126"/>
      <c r="EX594" s="126"/>
      <c r="EY594" s="126"/>
      <c r="EZ594" s="126"/>
      <c r="FA594" s="126"/>
      <c r="FB594" s="126"/>
      <c r="FC594" s="126"/>
      <c r="FD594" s="126"/>
      <c r="FE594" s="126"/>
      <c r="FF594" s="126"/>
      <c r="FG594" s="126"/>
      <c r="FH594" s="126"/>
      <c r="FI594" s="126"/>
      <c r="FJ594" s="126"/>
      <c r="FK594" s="126"/>
      <c r="FL594" s="126"/>
      <c r="FM594" s="126"/>
      <c r="FN594" s="126"/>
      <c r="FO594" s="126"/>
      <c r="FP594" s="126"/>
      <c r="FQ594" s="126"/>
      <c r="FR594" s="126"/>
      <c r="FS594" s="126"/>
      <c r="FT594" s="126"/>
      <c r="FU594" s="126"/>
      <c r="FV594" s="126"/>
      <c r="FW594" s="126"/>
      <c r="FX594" s="126"/>
      <c r="FY594" s="126"/>
      <c r="FZ594" s="126"/>
      <c r="GA594" s="126"/>
      <c r="GB594" s="126"/>
      <c r="GC594" s="126"/>
      <c r="GD594" s="126"/>
      <c r="GE594" s="126"/>
      <c r="GF594" s="126"/>
      <c r="GG594" s="126"/>
      <c r="GH594" s="126"/>
      <c r="GI594" s="126"/>
      <c r="GJ594" s="126"/>
      <c r="GK594" s="126"/>
      <c r="GL594" s="126"/>
      <c r="GM594" s="126"/>
      <c r="GN594" s="126"/>
      <c r="GO594" s="126"/>
      <c r="GP594" s="126"/>
      <c r="GQ594" s="126"/>
      <c r="GR594" s="126"/>
      <c r="GS594" s="126"/>
      <c r="GT594" s="126"/>
      <c r="GU594" s="126"/>
      <c r="GV594" s="126"/>
      <c r="GW594" s="126"/>
      <c r="GX594" s="126"/>
      <c r="GY594" s="126"/>
      <c r="GZ594" s="126"/>
      <c r="HA594" s="126"/>
    </row>
    <row r="595" spans="1:209" s="127" customFormat="1">
      <c r="A595" s="121"/>
      <c r="B595" s="67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  <c r="EH595" s="126"/>
      <c r="EI595" s="126"/>
      <c r="EJ595" s="126"/>
      <c r="EK595" s="126"/>
      <c r="EL595" s="126"/>
      <c r="EM595" s="126"/>
      <c r="EN595" s="126"/>
      <c r="EO595" s="126"/>
      <c r="EP595" s="126"/>
      <c r="EQ595" s="126"/>
      <c r="ER595" s="126"/>
      <c r="ES595" s="126"/>
      <c r="ET595" s="126"/>
      <c r="EU595" s="126"/>
      <c r="EV595" s="126"/>
      <c r="EW595" s="126"/>
      <c r="EX595" s="126"/>
      <c r="EY595" s="126"/>
      <c r="EZ595" s="126"/>
      <c r="FA595" s="126"/>
      <c r="FB595" s="126"/>
      <c r="FC595" s="126"/>
      <c r="FD595" s="126"/>
      <c r="FE595" s="126"/>
      <c r="FF595" s="126"/>
      <c r="FG595" s="126"/>
      <c r="FH595" s="126"/>
      <c r="FI595" s="126"/>
      <c r="FJ595" s="126"/>
      <c r="FK595" s="126"/>
      <c r="FL595" s="126"/>
      <c r="FM595" s="126"/>
      <c r="FN595" s="126"/>
      <c r="FO595" s="126"/>
      <c r="FP595" s="126"/>
      <c r="FQ595" s="126"/>
      <c r="FR595" s="126"/>
      <c r="FS595" s="126"/>
      <c r="FT595" s="126"/>
      <c r="FU595" s="126"/>
      <c r="FV595" s="126"/>
      <c r="FW595" s="126"/>
      <c r="FX595" s="126"/>
      <c r="FY595" s="126"/>
      <c r="FZ595" s="126"/>
      <c r="GA595" s="126"/>
      <c r="GB595" s="126"/>
      <c r="GC595" s="126"/>
      <c r="GD595" s="126"/>
      <c r="GE595" s="126"/>
      <c r="GF595" s="126"/>
      <c r="GG595" s="126"/>
      <c r="GH595" s="126"/>
      <c r="GI595" s="126"/>
      <c r="GJ595" s="126"/>
      <c r="GK595" s="126"/>
      <c r="GL595" s="126"/>
      <c r="GM595" s="126"/>
      <c r="GN595" s="126"/>
      <c r="GO595" s="126"/>
      <c r="GP595" s="126"/>
      <c r="GQ595" s="126"/>
      <c r="GR595" s="126"/>
      <c r="GS595" s="126"/>
      <c r="GT595" s="126"/>
      <c r="GU595" s="126"/>
      <c r="GV595" s="126"/>
      <c r="GW595" s="126"/>
      <c r="GX595" s="126"/>
      <c r="GY595" s="126"/>
      <c r="GZ595" s="126"/>
      <c r="HA595" s="126"/>
    </row>
    <row r="596" spans="1:209" s="127" customFormat="1">
      <c r="A596" s="121"/>
      <c r="B596" s="67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  <c r="EH596" s="126"/>
      <c r="EI596" s="126"/>
      <c r="EJ596" s="126"/>
      <c r="EK596" s="126"/>
      <c r="EL596" s="126"/>
      <c r="EM596" s="126"/>
      <c r="EN596" s="126"/>
      <c r="EO596" s="126"/>
      <c r="EP596" s="126"/>
      <c r="EQ596" s="126"/>
      <c r="ER596" s="126"/>
      <c r="ES596" s="126"/>
      <c r="ET596" s="126"/>
      <c r="EU596" s="126"/>
      <c r="EV596" s="126"/>
      <c r="EW596" s="126"/>
      <c r="EX596" s="126"/>
      <c r="EY596" s="126"/>
      <c r="EZ596" s="126"/>
      <c r="FA596" s="126"/>
      <c r="FB596" s="126"/>
      <c r="FC596" s="126"/>
      <c r="FD596" s="126"/>
      <c r="FE596" s="126"/>
      <c r="FF596" s="126"/>
      <c r="FG596" s="126"/>
      <c r="FH596" s="126"/>
      <c r="FI596" s="126"/>
      <c r="FJ596" s="126"/>
      <c r="FK596" s="126"/>
      <c r="FL596" s="126"/>
      <c r="FM596" s="126"/>
      <c r="FN596" s="126"/>
      <c r="FO596" s="126"/>
      <c r="FP596" s="126"/>
      <c r="FQ596" s="126"/>
      <c r="FR596" s="126"/>
      <c r="FS596" s="126"/>
      <c r="FT596" s="126"/>
      <c r="FU596" s="126"/>
      <c r="FV596" s="126"/>
      <c r="FW596" s="126"/>
      <c r="FX596" s="126"/>
      <c r="FY596" s="126"/>
      <c r="FZ596" s="126"/>
      <c r="GA596" s="126"/>
      <c r="GB596" s="126"/>
      <c r="GC596" s="126"/>
      <c r="GD596" s="126"/>
      <c r="GE596" s="126"/>
      <c r="GF596" s="126"/>
      <c r="GG596" s="126"/>
      <c r="GH596" s="126"/>
      <c r="GI596" s="126"/>
      <c r="GJ596" s="126"/>
      <c r="GK596" s="126"/>
      <c r="GL596" s="126"/>
      <c r="GM596" s="126"/>
      <c r="GN596" s="126"/>
      <c r="GO596" s="126"/>
      <c r="GP596" s="126"/>
      <c r="GQ596" s="126"/>
      <c r="GR596" s="126"/>
      <c r="GS596" s="126"/>
      <c r="GT596" s="126"/>
      <c r="GU596" s="126"/>
      <c r="GV596" s="126"/>
      <c r="GW596" s="126"/>
      <c r="GX596" s="126"/>
      <c r="GY596" s="126"/>
      <c r="GZ596" s="126"/>
      <c r="HA596" s="126"/>
    </row>
    <row r="597" spans="1:209" s="127" customFormat="1">
      <c r="A597" s="121"/>
      <c r="B597" s="67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  <c r="EH597" s="126"/>
      <c r="EI597" s="126"/>
      <c r="EJ597" s="126"/>
      <c r="EK597" s="126"/>
      <c r="EL597" s="126"/>
      <c r="EM597" s="126"/>
      <c r="EN597" s="126"/>
      <c r="EO597" s="126"/>
      <c r="EP597" s="126"/>
      <c r="EQ597" s="126"/>
      <c r="ER597" s="126"/>
      <c r="ES597" s="126"/>
      <c r="ET597" s="126"/>
      <c r="EU597" s="126"/>
      <c r="EV597" s="126"/>
      <c r="EW597" s="126"/>
      <c r="EX597" s="126"/>
      <c r="EY597" s="126"/>
      <c r="EZ597" s="126"/>
      <c r="FA597" s="126"/>
      <c r="FB597" s="126"/>
      <c r="FC597" s="126"/>
      <c r="FD597" s="126"/>
      <c r="FE597" s="126"/>
      <c r="FF597" s="126"/>
      <c r="FG597" s="126"/>
      <c r="FH597" s="126"/>
      <c r="FI597" s="126"/>
      <c r="FJ597" s="126"/>
      <c r="FK597" s="126"/>
      <c r="FL597" s="126"/>
      <c r="FM597" s="126"/>
      <c r="FN597" s="126"/>
      <c r="FO597" s="126"/>
      <c r="FP597" s="126"/>
      <c r="FQ597" s="126"/>
      <c r="FR597" s="126"/>
      <c r="FS597" s="126"/>
      <c r="FT597" s="126"/>
      <c r="FU597" s="126"/>
      <c r="FV597" s="126"/>
      <c r="FW597" s="126"/>
      <c r="FX597" s="126"/>
      <c r="FY597" s="126"/>
      <c r="FZ597" s="126"/>
      <c r="GA597" s="126"/>
      <c r="GB597" s="126"/>
      <c r="GC597" s="126"/>
      <c r="GD597" s="126"/>
      <c r="GE597" s="126"/>
      <c r="GF597" s="126"/>
      <c r="GG597" s="126"/>
      <c r="GH597" s="126"/>
      <c r="GI597" s="126"/>
      <c r="GJ597" s="126"/>
      <c r="GK597" s="126"/>
      <c r="GL597" s="126"/>
      <c r="GM597" s="126"/>
      <c r="GN597" s="126"/>
      <c r="GO597" s="126"/>
      <c r="GP597" s="126"/>
      <c r="GQ597" s="126"/>
      <c r="GR597" s="126"/>
      <c r="GS597" s="126"/>
      <c r="GT597" s="126"/>
      <c r="GU597" s="126"/>
      <c r="GV597" s="126"/>
      <c r="GW597" s="126"/>
      <c r="GX597" s="126"/>
      <c r="GY597" s="126"/>
      <c r="GZ597" s="126"/>
      <c r="HA597" s="126"/>
    </row>
    <row r="598" spans="1:209" s="127" customFormat="1">
      <c r="A598" s="121"/>
      <c r="B598" s="67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  <c r="EH598" s="126"/>
      <c r="EI598" s="126"/>
      <c r="EJ598" s="126"/>
      <c r="EK598" s="126"/>
      <c r="EL598" s="126"/>
      <c r="EM598" s="126"/>
      <c r="EN598" s="126"/>
      <c r="EO598" s="126"/>
      <c r="EP598" s="126"/>
      <c r="EQ598" s="126"/>
      <c r="ER598" s="126"/>
      <c r="ES598" s="126"/>
      <c r="ET598" s="126"/>
      <c r="EU598" s="126"/>
      <c r="EV598" s="126"/>
      <c r="EW598" s="126"/>
      <c r="EX598" s="126"/>
      <c r="EY598" s="126"/>
      <c r="EZ598" s="126"/>
      <c r="FA598" s="126"/>
      <c r="FB598" s="126"/>
      <c r="FC598" s="126"/>
      <c r="FD598" s="126"/>
      <c r="FE598" s="126"/>
      <c r="FF598" s="126"/>
      <c r="FG598" s="126"/>
      <c r="FH598" s="126"/>
      <c r="FI598" s="126"/>
      <c r="FJ598" s="126"/>
      <c r="FK598" s="126"/>
      <c r="FL598" s="126"/>
      <c r="FM598" s="126"/>
      <c r="FN598" s="126"/>
      <c r="FO598" s="126"/>
      <c r="FP598" s="126"/>
      <c r="FQ598" s="126"/>
      <c r="FR598" s="126"/>
      <c r="FS598" s="126"/>
      <c r="FT598" s="126"/>
      <c r="FU598" s="126"/>
      <c r="FV598" s="126"/>
      <c r="FW598" s="126"/>
      <c r="FX598" s="126"/>
      <c r="FY598" s="126"/>
      <c r="FZ598" s="126"/>
      <c r="GA598" s="126"/>
      <c r="GB598" s="126"/>
      <c r="GC598" s="126"/>
      <c r="GD598" s="126"/>
      <c r="GE598" s="126"/>
      <c r="GF598" s="126"/>
      <c r="GG598" s="126"/>
      <c r="GH598" s="126"/>
      <c r="GI598" s="126"/>
      <c r="GJ598" s="126"/>
      <c r="GK598" s="126"/>
      <c r="GL598" s="126"/>
      <c r="GM598" s="126"/>
      <c r="GN598" s="126"/>
      <c r="GO598" s="126"/>
      <c r="GP598" s="126"/>
      <c r="GQ598" s="126"/>
      <c r="GR598" s="126"/>
      <c r="GS598" s="126"/>
      <c r="GT598" s="126"/>
      <c r="GU598" s="126"/>
      <c r="GV598" s="126"/>
      <c r="GW598" s="126"/>
      <c r="GX598" s="126"/>
      <c r="GY598" s="126"/>
      <c r="GZ598" s="126"/>
      <c r="HA598" s="126"/>
    </row>
    <row r="599" spans="1:209" s="127" customFormat="1">
      <c r="A599" s="121"/>
      <c r="B599" s="67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  <c r="EH599" s="126"/>
      <c r="EI599" s="126"/>
      <c r="EJ599" s="126"/>
      <c r="EK599" s="126"/>
      <c r="EL599" s="126"/>
      <c r="EM599" s="126"/>
      <c r="EN599" s="126"/>
      <c r="EO599" s="126"/>
      <c r="EP599" s="126"/>
      <c r="EQ599" s="126"/>
      <c r="ER599" s="126"/>
      <c r="ES599" s="126"/>
      <c r="ET599" s="126"/>
      <c r="EU599" s="126"/>
      <c r="EV599" s="126"/>
      <c r="EW599" s="126"/>
      <c r="EX599" s="126"/>
      <c r="EY599" s="126"/>
      <c r="EZ599" s="126"/>
      <c r="FA599" s="126"/>
      <c r="FB599" s="126"/>
      <c r="FC599" s="126"/>
      <c r="FD599" s="126"/>
      <c r="FE599" s="126"/>
      <c r="FF599" s="126"/>
      <c r="FG599" s="126"/>
      <c r="FH599" s="126"/>
      <c r="FI599" s="126"/>
      <c r="FJ599" s="126"/>
      <c r="FK599" s="126"/>
      <c r="FL599" s="126"/>
      <c r="FM599" s="126"/>
      <c r="FN599" s="126"/>
      <c r="FO599" s="126"/>
      <c r="FP599" s="126"/>
      <c r="FQ599" s="126"/>
      <c r="FR599" s="126"/>
      <c r="FS599" s="126"/>
      <c r="FT599" s="126"/>
      <c r="FU599" s="126"/>
      <c r="FV599" s="126"/>
      <c r="FW599" s="126"/>
      <c r="FX599" s="126"/>
      <c r="FY599" s="126"/>
      <c r="FZ599" s="126"/>
      <c r="GA599" s="126"/>
      <c r="GB599" s="126"/>
      <c r="GC599" s="126"/>
      <c r="GD599" s="126"/>
      <c r="GE599" s="126"/>
      <c r="GF599" s="126"/>
      <c r="GG599" s="126"/>
      <c r="GH599" s="126"/>
      <c r="GI599" s="126"/>
      <c r="GJ599" s="126"/>
      <c r="GK599" s="126"/>
      <c r="GL599" s="126"/>
      <c r="GM599" s="126"/>
      <c r="GN599" s="126"/>
      <c r="GO599" s="126"/>
      <c r="GP599" s="126"/>
      <c r="GQ599" s="126"/>
      <c r="GR599" s="126"/>
      <c r="GS599" s="126"/>
      <c r="GT599" s="126"/>
      <c r="GU599" s="126"/>
      <c r="GV599" s="126"/>
      <c r="GW599" s="126"/>
      <c r="GX599" s="126"/>
      <c r="GY599" s="126"/>
      <c r="GZ599" s="126"/>
      <c r="HA599" s="126"/>
    </row>
    <row r="600" spans="1:209" s="127" customFormat="1">
      <c r="A600" s="121"/>
      <c r="B600" s="67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  <c r="EH600" s="126"/>
      <c r="EI600" s="126"/>
      <c r="EJ600" s="126"/>
      <c r="EK600" s="126"/>
      <c r="EL600" s="126"/>
      <c r="EM600" s="126"/>
      <c r="EN600" s="126"/>
      <c r="EO600" s="126"/>
      <c r="EP600" s="126"/>
      <c r="EQ600" s="126"/>
      <c r="ER600" s="126"/>
      <c r="ES600" s="126"/>
      <c r="ET600" s="126"/>
      <c r="EU600" s="126"/>
      <c r="EV600" s="126"/>
      <c r="EW600" s="126"/>
      <c r="EX600" s="126"/>
      <c r="EY600" s="126"/>
      <c r="EZ600" s="126"/>
      <c r="FA600" s="126"/>
      <c r="FB600" s="126"/>
      <c r="FC600" s="126"/>
      <c r="FD600" s="126"/>
      <c r="FE600" s="126"/>
      <c r="FF600" s="126"/>
      <c r="FG600" s="126"/>
      <c r="FH600" s="126"/>
      <c r="FI600" s="126"/>
      <c r="FJ600" s="126"/>
      <c r="FK600" s="126"/>
      <c r="FL600" s="126"/>
      <c r="FM600" s="126"/>
      <c r="FN600" s="126"/>
      <c r="FO600" s="126"/>
      <c r="FP600" s="126"/>
      <c r="FQ600" s="126"/>
      <c r="FR600" s="126"/>
      <c r="FS600" s="126"/>
      <c r="FT600" s="126"/>
      <c r="FU600" s="126"/>
      <c r="FV600" s="126"/>
      <c r="FW600" s="126"/>
      <c r="FX600" s="126"/>
      <c r="FY600" s="126"/>
      <c r="FZ600" s="126"/>
      <c r="GA600" s="126"/>
      <c r="GB600" s="126"/>
      <c r="GC600" s="126"/>
      <c r="GD600" s="126"/>
      <c r="GE600" s="126"/>
      <c r="GF600" s="126"/>
      <c r="GG600" s="126"/>
      <c r="GH600" s="126"/>
      <c r="GI600" s="126"/>
      <c r="GJ600" s="126"/>
      <c r="GK600" s="126"/>
      <c r="GL600" s="126"/>
      <c r="GM600" s="126"/>
      <c r="GN600" s="126"/>
      <c r="GO600" s="126"/>
      <c r="GP600" s="126"/>
      <c r="GQ600" s="126"/>
      <c r="GR600" s="126"/>
      <c r="GS600" s="126"/>
      <c r="GT600" s="126"/>
      <c r="GU600" s="126"/>
      <c r="GV600" s="126"/>
      <c r="GW600" s="126"/>
      <c r="GX600" s="126"/>
      <c r="GY600" s="126"/>
      <c r="GZ600" s="126"/>
      <c r="HA600" s="126"/>
    </row>
    <row r="601" spans="1:209" s="127" customFormat="1">
      <c r="A601" s="121"/>
      <c r="B601" s="67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  <c r="EH601" s="126"/>
      <c r="EI601" s="126"/>
      <c r="EJ601" s="126"/>
      <c r="EK601" s="126"/>
      <c r="EL601" s="126"/>
      <c r="EM601" s="126"/>
      <c r="EN601" s="126"/>
      <c r="EO601" s="126"/>
      <c r="EP601" s="126"/>
      <c r="EQ601" s="126"/>
      <c r="ER601" s="126"/>
      <c r="ES601" s="126"/>
      <c r="ET601" s="126"/>
      <c r="EU601" s="126"/>
      <c r="EV601" s="126"/>
      <c r="EW601" s="126"/>
      <c r="EX601" s="126"/>
      <c r="EY601" s="126"/>
      <c r="EZ601" s="126"/>
      <c r="FA601" s="126"/>
      <c r="FB601" s="126"/>
      <c r="FC601" s="126"/>
      <c r="FD601" s="126"/>
      <c r="FE601" s="126"/>
      <c r="FF601" s="126"/>
      <c r="FG601" s="126"/>
      <c r="FH601" s="126"/>
      <c r="FI601" s="126"/>
      <c r="FJ601" s="126"/>
      <c r="FK601" s="126"/>
      <c r="FL601" s="126"/>
      <c r="FM601" s="126"/>
      <c r="FN601" s="126"/>
      <c r="FO601" s="126"/>
      <c r="FP601" s="126"/>
      <c r="FQ601" s="126"/>
      <c r="FR601" s="126"/>
      <c r="FS601" s="126"/>
      <c r="FT601" s="126"/>
      <c r="FU601" s="126"/>
      <c r="FV601" s="126"/>
      <c r="FW601" s="126"/>
      <c r="FX601" s="126"/>
      <c r="FY601" s="126"/>
      <c r="FZ601" s="126"/>
      <c r="GA601" s="126"/>
      <c r="GB601" s="126"/>
      <c r="GC601" s="126"/>
      <c r="GD601" s="126"/>
      <c r="GE601" s="126"/>
      <c r="GF601" s="126"/>
      <c r="GG601" s="126"/>
      <c r="GH601" s="126"/>
      <c r="GI601" s="126"/>
      <c r="GJ601" s="126"/>
      <c r="GK601" s="126"/>
      <c r="GL601" s="126"/>
      <c r="GM601" s="126"/>
      <c r="GN601" s="126"/>
      <c r="GO601" s="126"/>
      <c r="GP601" s="126"/>
      <c r="GQ601" s="126"/>
      <c r="GR601" s="126"/>
      <c r="GS601" s="126"/>
      <c r="GT601" s="126"/>
      <c r="GU601" s="126"/>
      <c r="GV601" s="126"/>
      <c r="GW601" s="126"/>
      <c r="GX601" s="126"/>
      <c r="GY601" s="126"/>
      <c r="GZ601" s="126"/>
      <c r="HA601" s="126"/>
    </row>
    <row r="602" spans="1:209" s="127" customFormat="1">
      <c r="A602" s="121"/>
      <c r="B602" s="67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  <c r="EH602" s="126"/>
      <c r="EI602" s="126"/>
      <c r="EJ602" s="126"/>
      <c r="EK602" s="126"/>
      <c r="EL602" s="126"/>
      <c r="EM602" s="126"/>
      <c r="EN602" s="126"/>
      <c r="EO602" s="126"/>
      <c r="EP602" s="126"/>
      <c r="EQ602" s="126"/>
      <c r="ER602" s="126"/>
      <c r="ES602" s="126"/>
      <c r="ET602" s="126"/>
      <c r="EU602" s="126"/>
      <c r="EV602" s="126"/>
      <c r="EW602" s="126"/>
      <c r="EX602" s="126"/>
      <c r="EY602" s="126"/>
      <c r="EZ602" s="126"/>
      <c r="FA602" s="126"/>
      <c r="FB602" s="126"/>
      <c r="FC602" s="126"/>
      <c r="FD602" s="126"/>
      <c r="FE602" s="126"/>
      <c r="FF602" s="126"/>
      <c r="FG602" s="126"/>
      <c r="FH602" s="126"/>
      <c r="FI602" s="126"/>
      <c r="FJ602" s="126"/>
      <c r="FK602" s="126"/>
      <c r="FL602" s="126"/>
      <c r="FM602" s="126"/>
      <c r="FN602" s="126"/>
      <c r="FO602" s="126"/>
      <c r="FP602" s="126"/>
      <c r="FQ602" s="126"/>
      <c r="FR602" s="126"/>
      <c r="FS602" s="126"/>
      <c r="FT602" s="126"/>
      <c r="FU602" s="126"/>
      <c r="FV602" s="126"/>
      <c r="FW602" s="126"/>
      <c r="FX602" s="126"/>
      <c r="FY602" s="126"/>
      <c r="FZ602" s="126"/>
      <c r="GA602" s="126"/>
      <c r="GB602" s="126"/>
      <c r="GC602" s="126"/>
      <c r="GD602" s="126"/>
      <c r="GE602" s="126"/>
      <c r="GF602" s="126"/>
      <c r="GG602" s="126"/>
      <c r="GH602" s="126"/>
      <c r="GI602" s="126"/>
      <c r="GJ602" s="126"/>
      <c r="GK602" s="126"/>
      <c r="GL602" s="126"/>
      <c r="GM602" s="126"/>
      <c r="GN602" s="126"/>
      <c r="GO602" s="126"/>
      <c r="GP602" s="126"/>
      <c r="GQ602" s="126"/>
      <c r="GR602" s="126"/>
      <c r="GS602" s="126"/>
      <c r="GT602" s="126"/>
      <c r="GU602" s="126"/>
      <c r="GV602" s="126"/>
      <c r="GW602" s="126"/>
      <c r="GX602" s="126"/>
      <c r="GY602" s="126"/>
      <c r="GZ602" s="126"/>
      <c r="HA602" s="126"/>
    </row>
    <row r="603" spans="1:209" s="127" customFormat="1">
      <c r="A603" s="121"/>
      <c r="B603" s="67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  <c r="EH603" s="126"/>
      <c r="EI603" s="126"/>
      <c r="EJ603" s="126"/>
      <c r="EK603" s="126"/>
      <c r="EL603" s="126"/>
      <c r="EM603" s="126"/>
      <c r="EN603" s="126"/>
      <c r="EO603" s="126"/>
      <c r="EP603" s="126"/>
      <c r="EQ603" s="126"/>
      <c r="ER603" s="126"/>
      <c r="ES603" s="126"/>
      <c r="ET603" s="126"/>
      <c r="EU603" s="126"/>
      <c r="EV603" s="126"/>
      <c r="EW603" s="126"/>
      <c r="EX603" s="126"/>
      <c r="EY603" s="126"/>
      <c r="EZ603" s="126"/>
      <c r="FA603" s="126"/>
      <c r="FB603" s="126"/>
      <c r="FC603" s="126"/>
      <c r="FD603" s="126"/>
      <c r="FE603" s="126"/>
      <c r="FF603" s="126"/>
      <c r="FG603" s="126"/>
      <c r="FH603" s="126"/>
      <c r="FI603" s="126"/>
      <c r="FJ603" s="126"/>
      <c r="FK603" s="126"/>
      <c r="FL603" s="126"/>
      <c r="FM603" s="126"/>
      <c r="FN603" s="126"/>
      <c r="FO603" s="126"/>
      <c r="FP603" s="126"/>
      <c r="FQ603" s="126"/>
      <c r="FR603" s="126"/>
      <c r="FS603" s="126"/>
      <c r="FT603" s="126"/>
      <c r="FU603" s="126"/>
      <c r="FV603" s="126"/>
      <c r="FW603" s="126"/>
      <c r="FX603" s="126"/>
      <c r="FY603" s="126"/>
      <c r="FZ603" s="126"/>
      <c r="GA603" s="126"/>
      <c r="GB603" s="126"/>
      <c r="GC603" s="126"/>
      <c r="GD603" s="126"/>
      <c r="GE603" s="126"/>
      <c r="GF603" s="126"/>
      <c r="GG603" s="126"/>
      <c r="GH603" s="126"/>
      <c r="GI603" s="126"/>
      <c r="GJ603" s="126"/>
      <c r="GK603" s="126"/>
      <c r="GL603" s="126"/>
      <c r="GM603" s="126"/>
      <c r="GN603" s="126"/>
      <c r="GO603" s="126"/>
      <c r="GP603" s="126"/>
      <c r="GQ603" s="126"/>
      <c r="GR603" s="126"/>
      <c r="GS603" s="126"/>
      <c r="GT603" s="126"/>
      <c r="GU603" s="126"/>
      <c r="GV603" s="126"/>
      <c r="GW603" s="126"/>
      <c r="GX603" s="126"/>
      <c r="GY603" s="126"/>
      <c r="GZ603" s="126"/>
      <c r="HA603" s="126"/>
    </row>
    <row r="604" spans="1:209" s="127" customFormat="1">
      <c r="A604" s="121"/>
      <c r="B604" s="67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  <c r="EH604" s="126"/>
      <c r="EI604" s="126"/>
      <c r="EJ604" s="126"/>
      <c r="EK604" s="126"/>
      <c r="EL604" s="126"/>
      <c r="EM604" s="126"/>
      <c r="EN604" s="126"/>
      <c r="EO604" s="126"/>
      <c r="EP604" s="126"/>
      <c r="EQ604" s="126"/>
      <c r="ER604" s="126"/>
      <c r="ES604" s="126"/>
      <c r="ET604" s="126"/>
      <c r="EU604" s="126"/>
      <c r="EV604" s="126"/>
      <c r="EW604" s="126"/>
      <c r="EX604" s="126"/>
      <c r="EY604" s="126"/>
      <c r="EZ604" s="126"/>
      <c r="FA604" s="126"/>
      <c r="FB604" s="126"/>
      <c r="FC604" s="126"/>
      <c r="FD604" s="126"/>
      <c r="FE604" s="126"/>
      <c r="FF604" s="126"/>
      <c r="FG604" s="126"/>
      <c r="FH604" s="126"/>
      <c r="FI604" s="126"/>
      <c r="FJ604" s="126"/>
      <c r="FK604" s="126"/>
      <c r="FL604" s="126"/>
      <c r="FM604" s="126"/>
      <c r="FN604" s="126"/>
      <c r="FO604" s="126"/>
      <c r="FP604" s="126"/>
      <c r="FQ604" s="126"/>
      <c r="FR604" s="126"/>
      <c r="FS604" s="126"/>
      <c r="FT604" s="126"/>
      <c r="FU604" s="126"/>
      <c r="FV604" s="126"/>
      <c r="FW604" s="126"/>
      <c r="FX604" s="126"/>
      <c r="FY604" s="126"/>
      <c r="FZ604" s="126"/>
      <c r="GA604" s="126"/>
      <c r="GB604" s="126"/>
      <c r="GC604" s="126"/>
      <c r="GD604" s="126"/>
      <c r="GE604" s="126"/>
      <c r="GF604" s="126"/>
      <c r="GG604" s="126"/>
      <c r="GH604" s="126"/>
      <c r="GI604" s="126"/>
      <c r="GJ604" s="126"/>
      <c r="GK604" s="126"/>
      <c r="GL604" s="126"/>
      <c r="GM604" s="126"/>
      <c r="GN604" s="126"/>
      <c r="GO604" s="126"/>
      <c r="GP604" s="126"/>
      <c r="GQ604" s="126"/>
      <c r="GR604" s="126"/>
      <c r="GS604" s="126"/>
      <c r="GT604" s="126"/>
      <c r="GU604" s="126"/>
      <c r="GV604" s="126"/>
      <c r="GW604" s="126"/>
      <c r="GX604" s="126"/>
      <c r="GY604" s="126"/>
      <c r="GZ604" s="126"/>
      <c r="HA604" s="126"/>
    </row>
    <row r="605" spans="1:209" s="127" customFormat="1">
      <c r="A605" s="121"/>
      <c r="B605" s="67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  <c r="EH605" s="126"/>
      <c r="EI605" s="126"/>
      <c r="EJ605" s="126"/>
      <c r="EK605" s="126"/>
      <c r="EL605" s="126"/>
      <c r="EM605" s="126"/>
      <c r="EN605" s="126"/>
      <c r="EO605" s="126"/>
      <c r="EP605" s="126"/>
      <c r="EQ605" s="126"/>
      <c r="ER605" s="126"/>
      <c r="ES605" s="126"/>
      <c r="ET605" s="126"/>
      <c r="EU605" s="126"/>
      <c r="EV605" s="126"/>
      <c r="EW605" s="126"/>
      <c r="EX605" s="126"/>
      <c r="EY605" s="126"/>
      <c r="EZ605" s="126"/>
      <c r="FA605" s="126"/>
      <c r="FB605" s="126"/>
      <c r="FC605" s="126"/>
      <c r="FD605" s="126"/>
      <c r="FE605" s="126"/>
      <c r="FF605" s="126"/>
      <c r="FG605" s="126"/>
      <c r="FH605" s="126"/>
      <c r="FI605" s="126"/>
      <c r="FJ605" s="126"/>
      <c r="FK605" s="126"/>
      <c r="FL605" s="126"/>
      <c r="FM605" s="126"/>
      <c r="FN605" s="126"/>
      <c r="FO605" s="126"/>
      <c r="FP605" s="126"/>
      <c r="FQ605" s="126"/>
      <c r="FR605" s="126"/>
      <c r="FS605" s="126"/>
      <c r="FT605" s="126"/>
      <c r="FU605" s="126"/>
      <c r="FV605" s="126"/>
      <c r="FW605" s="126"/>
      <c r="FX605" s="126"/>
      <c r="FY605" s="126"/>
      <c r="FZ605" s="126"/>
      <c r="GA605" s="126"/>
      <c r="GB605" s="126"/>
      <c r="GC605" s="126"/>
      <c r="GD605" s="126"/>
      <c r="GE605" s="126"/>
      <c r="GF605" s="126"/>
      <c r="GG605" s="126"/>
      <c r="GH605" s="126"/>
      <c r="GI605" s="126"/>
      <c r="GJ605" s="126"/>
      <c r="GK605" s="126"/>
      <c r="GL605" s="126"/>
      <c r="GM605" s="126"/>
      <c r="GN605" s="126"/>
      <c r="GO605" s="126"/>
      <c r="GP605" s="126"/>
      <c r="GQ605" s="126"/>
      <c r="GR605" s="126"/>
      <c r="GS605" s="126"/>
      <c r="GT605" s="126"/>
      <c r="GU605" s="126"/>
      <c r="GV605" s="126"/>
      <c r="GW605" s="126"/>
      <c r="GX605" s="126"/>
      <c r="GY605" s="126"/>
      <c r="GZ605" s="126"/>
      <c r="HA605" s="126"/>
    </row>
    <row r="606" spans="1:209" s="127" customFormat="1">
      <c r="A606" s="121"/>
      <c r="B606" s="67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  <c r="EH606" s="126"/>
      <c r="EI606" s="126"/>
      <c r="EJ606" s="126"/>
      <c r="EK606" s="126"/>
      <c r="EL606" s="126"/>
      <c r="EM606" s="126"/>
      <c r="EN606" s="126"/>
      <c r="EO606" s="126"/>
      <c r="EP606" s="126"/>
      <c r="EQ606" s="126"/>
      <c r="ER606" s="126"/>
      <c r="ES606" s="126"/>
      <c r="ET606" s="126"/>
      <c r="EU606" s="126"/>
      <c r="EV606" s="126"/>
      <c r="EW606" s="126"/>
      <c r="EX606" s="126"/>
      <c r="EY606" s="126"/>
      <c r="EZ606" s="126"/>
      <c r="FA606" s="126"/>
      <c r="FB606" s="126"/>
      <c r="FC606" s="126"/>
      <c r="FD606" s="126"/>
      <c r="FE606" s="126"/>
      <c r="FF606" s="126"/>
      <c r="FG606" s="126"/>
      <c r="FH606" s="126"/>
      <c r="FI606" s="126"/>
      <c r="FJ606" s="126"/>
      <c r="FK606" s="126"/>
      <c r="FL606" s="126"/>
      <c r="FM606" s="126"/>
      <c r="FN606" s="126"/>
      <c r="FO606" s="126"/>
      <c r="FP606" s="126"/>
      <c r="FQ606" s="126"/>
      <c r="FR606" s="126"/>
      <c r="FS606" s="126"/>
      <c r="FT606" s="126"/>
      <c r="FU606" s="126"/>
      <c r="FV606" s="126"/>
      <c r="FW606" s="126"/>
      <c r="FX606" s="126"/>
      <c r="FY606" s="126"/>
      <c r="FZ606" s="126"/>
      <c r="GA606" s="126"/>
      <c r="GB606" s="126"/>
      <c r="GC606" s="126"/>
      <c r="GD606" s="126"/>
      <c r="GE606" s="126"/>
      <c r="GF606" s="126"/>
      <c r="GG606" s="126"/>
      <c r="GH606" s="126"/>
      <c r="GI606" s="126"/>
      <c r="GJ606" s="126"/>
      <c r="GK606" s="126"/>
      <c r="GL606" s="126"/>
      <c r="GM606" s="126"/>
      <c r="GN606" s="126"/>
      <c r="GO606" s="126"/>
      <c r="GP606" s="126"/>
      <c r="GQ606" s="126"/>
      <c r="GR606" s="126"/>
      <c r="GS606" s="126"/>
      <c r="GT606" s="126"/>
      <c r="GU606" s="126"/>
      <c r="GV606" s="126"/>
      <c r="GW606" s="126"/>
      <c r="GX606" s="126"/>
      <c r="GY606" s="126"/>
      <c r="GZ606" s="126"/>
      <c r="HA606" s="126"/>
    </row>
    <row r="607" spans="1:209" s="127" customFormat="1">
      <c r="A607" s="121"/>
      <c r="B607" s="67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  <c r="EH607" s="126"/>
      <c r="EI607" s="126"/>
      <c r="EJ607" s="126"/>
      <c r="EK607" s="126"/>
      <c r="EL607" s="126"/>
      <c r="EM607" s="126"/>
      <c r="EN607" s="126"/>
      <c r="EO607" s="126"/>
      <c r="EP607" s="126"/>
      <c r="EQ607" s="126"/>
      <c r="ER607" s="126"/>
      <c r="ES607" s="126"/>
      <c r="ET607" s="126"/>
      <c r="EU607" s="126"/>
      <c r="EV607" s="126"/>
      <c r="EW607" s="126"/>
      <c r="EX607" s="126"/>
      <c r="EY607" s="126"/>
      <c r="EZ607" s="126"/>
      <c r="FA607" s="126"/>
      <c r="FB607" s="126"/>
      <c r="FC607" s="126"/>
      <c r="FD607" s="126"/>
      <c r="FE607" s="126"/>
      <c r="FF607" s="126"/>
      <c r="FG607" s="126"/>
      <c r="FH607" s="126"/>
      <c r="FI607" s="126"/>
      <c r="FJ607" s="126"/>
      <c r="FK607" s="126"/>
      <c r="FL607" s="126"/>
      <c r="FM607" s="126"/>
      <c r="FN607" s="126"/>
      <c r="FO607" s="126"/>
      <c r="FP607" s="126"/>
      <c r="FQ607" s="126"/>
      <c r="FR607" s="126"/>
      <c r="FS607" s="126"/>
      <c r="FT607" s="126"/>
      <c r="FU607" s="126"/>
      <c r="FV607" s="126"/>
      <c r="FW607" s="126"/>
      <c r="FX607" s="126"/>
      <c r="FY607" s="126"/>
      <c r="FZ607" s="126"/>
      <c r="GA607" s="126"/>
      <c r="GB607" s="126"/>
      <c r="GC607" s="126"/>
      <c r="GD607" s="126"/>
      <c r="GE607" s="126"/>
      <c r="GF607" s="126"/>
      <c r="GG607" s="126"/>
      <c r="GH607" s="126"/>
      <c r="GI607" s="126"/>
      <c r="GJ607" s="126"/>
      <c r="GK607" s="126"/>
      <c r="GL607" s="126"/>
      <c r="GM607" s="126"/>
      <c r="GN607" s="126"/>
      <c r="GO607" s="126"/>
      <c r="GP607" s="126"/>
      <c r="GQ607" s="126"/>
      <c r="GR607" s="126"/>
      <c r="GS607" s="126"/>
      <c r="GT607" s="126"/>
      <c r="GU607" s="126"/>
      <c r="GV607" s="126"/>
      <c r="GW607" s="126"/>
      <c r="GX607" s="126"/>
      <c r="GY607" s="126"/>
      <c r="GZ607" s="126"/>
      <c r="HA607" s="126"/>
    </row>
    <row r="608" spans="1:209" s="127" customFormat="1">
      <c r="A608" s="121"/>
      <c r="B608" s="67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  <c r="EH608" s="126"/>
      <c r="EI608" s="126"/>
      <c r="EJ608" s="126"/>
      <c r="EK608" s="126"/>
      <c r="EL608" s="126"/>
      <c r="EM608" s="126"/>
      <c r="EN608" s="126"/>
      <c r="EO608" s="126"/>
      <c r="EP608" s="126"/>
      <c r="EQ608" s="126"/>
      <c r="ER608" s="126"/>
      <c r="ES608" s="126"/>
      <c r="ET608" s="126"/>
      <c r="EU608" s="126"/>
      <c r="EV608" s="126"/>
      <c r="EW608" s="126"/>
      <c r="EX608" s="126"/>
      <c r="EY608" s="126"/>
      <c r="EZ608" s="126"/>
      <c r="FA608" s="126"/>
      <c r="FB608" s="126"/>
      <c r="FC608" s="126"/>
      <c r="FD608" s="126"/>
      <c r="FE608" s="126"/>
      <c r="FF608" s="126"/>
      <c r="FG608" s="126"/>
      <c r="FH608" s="126"/>
      <c r="FI608" s="126"/>
      <c r="FJ608" s="126"/>
      <c r="FK608" s="126"/>
      <c r="FL608" s="126"/>
      <c r="FM608" s="126"/>
      <c r="FN608" s="126"/>
      <c r="FO608" s="126"/>
      <c r="FP608" s="126"/>
      <c r="FQ608" s="126"/>
      <c r="FR608" s="126"/>
      <c r="FS608" s="126"/>
      <c r="FT608" s="126"/>
      <c r="FU608" s="126"/>
      <c r="FV608" s="126"/>
      <c r="FW608" s="126"/>
      <c r="FX608" s="126"/>
      <c r="FY608" s="126"/>
      <c r="FZ608" s="126"/>
      <c r="GA608" s="126"/>
      <c r="GB608" s="126"/>
      <c r="GC608" s="126"/>
      <c r="GD608" s="126"/>
      <c r="GE608" s="126"/>
      <c r="GF608" s="126"/>
      <c r="GG608" s="126"/>
      <c r="GH608" s="126"/>
      <c r="GI608" s="126"/>
      <c r="GJ608" s="126"/>
      <c r="GK608" s="126"/>
      <c r="GL608" s="126"/>
      <c r="GM608" s="126"/>
      <c r="GN608" s="126"/>
      <c r="GO608" s="126"/>
      <c r="GP608" s="126"/>
      <c r="GQ608" s="126"/>
      <c r="GR608" s="126"/>
      <c r="GS608" s="126"/>
      <c r="GT608" s="126"/>
      <c r="GU608" s="126"/>
      <c r="GV608" s="126"/>
      <c r="GW608" s="126"/>
      <c r="GX608" s="126"/>
      <c r="GY608" s="126"/>
      <c r="GZ608" s="126"/>
      <c r="HA608" s="126"/>
    </row>
    <row r="609" spans="1:209" s="127" customFormat="1">
      <c r="A609" s="121"/>
      <c r="B609" s="67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  <c r="EH609" s="126"/>
      <c r="EI609" s="126"/>
      <c r="EJ609" s="126"/>
      <c r="EK609" s="126"/>
      <c r="EL609" s="126"/>
      <c r="EM609" s="126"/>
      <c r="EN609" s="126"/>
      <c r="EO609" s="126"/>
      <c r="EP609" s="126"/>
      <c r="EQ609" s="126"/>
      <c r="ER609" s="126"/>
      <c r="ES609" s="126"/>
      <c r="ET609" s="126"/>
      <c r="EU609" s="126"/>
      <c r="EV609" s="126"/>
      <c r="EW609" s="126"/>
      <c r="EX609" s="126"/>
      <c r="EY609" s="126"/>
      <c r="EZ609" s="126"/>
      <c r="FA609" s="126"/>
      <c r="FB609" s="126"/>
      <c r="FC609" s="126"/>
      <c r="FD609" s="126"/>
      <c r="FE609" s="126"/>
      <c r="FF609" s="126"/>
      <c r="FG609" s="126"/>
      <c r="FH609" s="126"/>
      <c r="FI609" s="126"/>
      <c r="FJ609" s="126"/>
      <c r="FK609" s="126"/>
      <c r="FL609" s="126"/>
      <c r="FM609" s="126"/>
      <c r="FN609" s="126"/>
      <c r="FO609" s="126"/>
      <c r="FP609" s="126"/>
      <c r="FQ609" s="126"/>
      <c r="FR609" s="126"/>
      <c r="FS609" s="126"/>
      <c r="FT609" s="126"/>
      <c r="FU609" s="126"/>
      <c r="FV609" s="126"/>
      <c r="FW609" s="126"/>
      <c r="FX609" s="126"/>
      <c r="FY609" s="126"/>
      <c r="FZ609" s="126"/>
      <c r="GA609" s="126"/>
      <c r="GB609" s="126"/>
      <c r="GC609" s="126"/>
      <c r="GD609" s="126"/>
      <c r="GE609" s="126"/>
      <c r="GF609" s="126"/>
      <c r="GG609" s="126"/>
      <c r="GH609" s="126"/>
      <c r="GI609" s="126"/>
      <c r="GJ609" s="126"/>
      <c r="GK609" s="126"/>
      <c r="GL609" s="126"/>
      <c r="GM609" s="126"/>
      <c r="GN609" s="126"/>
      <c r="GO609" s="126"/>
      <c r="GP609" s="126"/>
      <c r="GQ609" s="126"/>
      <c r="GR609" s="126"/>
      <c r="GS609" s="126"/>
      <c r="GT609" s="126"/>
      <c r="GU609" s="126"/>
      <c r="GV609" s="126"/>
      <c r="GW609" s="126"/>
      <c r="GX609" s="126"/>
      <c r="GY609" s="126"/>
      <c r="GZ609" s="126"/>
      <c r="HA609" s="126"/>
    </row>
    <row r="610" spans="1:209" s="127" customFormat="1">
      <c r="A610" s="121"/>
      <c r="B610" s="67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  <c r="EH610" s="126"/>
      <c r="EI610" s="126"/>
      <c r="EJ610" s="126"/>
      <c r="EK610" s="126"/>
      <c r="EL610" s="126"/>
      <c r="EM610" s="126"/>
      <c r="EN610" s="126"/>
      <c r="EO610" s="126"/>
      <c r="EP610" s="126"/>
      <c r="EQ610" s="126"/>
      <c r="ER610" s="126"/>
      <c r="ES610" s="126"/>
      <c r="ET610" s="126"/>
      <c r="EU610" s="126"/>
      <c r="EV610" s="126"/>
      <c r="EW610" s="126"/>
      <c r="EX610" s="126"/>
      <c r="EY610" s="126"/>
      <c r="EZ610" s="126"/>
      <c r="FA610" s="126"/>
      <c r="FB610" s="126"/>
      <c r="FC610" s="126"/>
      <c r="FD610" s="126"/>
      <c r="FE610" s="126"/>
      <c r="FF610" s="126"/>
      <c r="FG610" s="126"/>
      <c r="FH610" s="126"/>
      <c r="FI610" s="126"/>
      <c r="FJ610" s="126"/>
      <c r="FK610" s="126"/>
      <c r="FL610" s="126"/>
      <c r="FM610" s="126"/>
      <c r="FN610" s="126"/>
      <c r="FO610" s="126"/>
      <c r="FP610" s="126"/>
      <c r="FQ610" s="126"/>
      <c r="FR610" s="126"/>
      <c r="FS610" s="126"/>
      <c r="FT610" s="126"/>
      <c r="FU610" s="126"/>
      <c r="FV610" s="126"/>
      <c r="FW610" s="126"/>
      <c r="FX610" s="126"/>
      <c r="FY610" s="126"/>
      <c r="FZ610" s="126"/>
      <c r="GA610" s="126"/>
      <c r="GB610" s="126"/>
      <c r="GC610" s="126"/>
      <c r="GD610" s="126"/>
      <c r="GE610" s="126"/>
      <c r="GF610" s="126"/>
      <c r="GG610" s="126"/>
      <c r="GH610" s="126"/>
      <c r="GI610" s="126"/>
      <c r="GJ610" s="126"/>
      <c r="GK610" s="126"/>
      <c r="GL610" s="126"/>
      <c r="GM610" s="126"/>
      <c r="GN610" s="126"/>
      <c r="GO610" s="126"/>
      <c r="GP610" s="126"/>
      <c r="GQ610" s="126"/>
      <c r="GR610" s="126"/>
      <c r="GS610" s="126"/>
      <c r="GT610" s="126"/>
      <c r="GU610" s="126"/>
      <c r="GV610" s="126"/>
      <c r="GW610" s="126"/>
      <c r="GX610" s="126"/>
      <c r="GY610" s="126"/>
      <c r="GZ610" s="126"/>
      <c r="HA610" s="126"/>
    </row>
    <row r="611" spans="1:209" s="127" customFormat="1">
      <c r="A611" s="121"/>
      <c r="B611" s="67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  <c r="EH611" s="126"/>
      <c r="EI611" s="126"/>
      <c r="EJ611" s="126"/>
      <c r="EK611" s="126"/>
      <c r="EL611" s="126"/>
      <c r="EM611" s="126"/>
      <c r="EN611" s="126"/>
      <c r="EO611" s="126"/>
      <c r="EP611" s="126"/>
      <c r="EQ611" s="126"/>
      <c r="ER611" s="126"/>
      <c r="ES611" s="126"/>
      <c r="ET611" s="126"/>
      <c r="EU611" s="126"/>
      <c r="EV611" s="126"/>
      <c r="EW611" s="126"/>
      <c r="EX611" s="126"/>
      <c r="EY611" s="126"/>
      <c r="EZ611" s="126"/>
      <c r="FA611" s="126"/>
      <c r="FB611" s="126"/>
      <c r="FC611" s="126"/>
      <c r="FD611" s="126"/>
      <c r="FE611" s="126"/>
      <c r="FF611" s="126"/>
      <c r="FG611" s="126"/>
      <c r="FH611" s="126"/>
      <c r="FI611" s="126"/>
      <c r="FJ611" s="126"/>
      <c r="FK611" s="126"/>
      <c r="FL611" s="126"/>
      <c r="FM611" s="126"/>
      <c r="FN611" s="126"/>
      <c r="FO611" s="126"/>
      <c r="FP611" s="126"/>
      <c r="FQ611" s="126"/>
      <c r="FR611" s="126"/>
      <c r="FS611" s="126"/>
      <c r="FT611" s="126"/>
      <c r="FU611" s="126"/>
      <c r="FV611" s="126"/>
      <c r="FW611" s="126"/>
      <c r="FX611" s="126"/>
      <c r="FY611" s="126"/>
      <c r="FZ611" s="126"/>
      <c r="GA611" s="126"/>
      <c r="GB611" s="126"/>
      <c r="GC611" s="126"/>
      <c r="GD611" s="126"/>
      <c r="GE611" s="126"/>
      <c r="GF611" s="126"/>
      <c r="GG611" s="126"/>
      <c r="GH611" s="126"/>
      <c r="GI611" s="126"/>
      <c r="GJ611" s="126"/>
      <c r="GK611" s="126"/>
      <c r="GL611" s="126"/>
      <c r="GM611" s="126"/>
      <c r="GN611" s="126"/>
      <c r="GO611" s="126"/>
      <c r="GP611" s="126"/>
      <c r="GQ611" s="126"/>
      <c r="GR611" s="126"/>
      <c r="GS611" s="126"/>
      <c r="GT611" s="126"/>
      <c r="GU611" s="126"/>
      <c r="GV611" s="126"/>
      <c r="GW611" s="126"/>
      <c r="GX611" s="126"/>
      <c r="GY611" s="126"/>
      <c r="GZ611" s="126"/>
      <c r="HA611" s="126"/>
    </row>
    <row r="612" spans="1:209" s="127" customFormat="1">
      <c r="A612" s="121"/>
      <c r="B612" s="67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  <c r="EH612" s="126"/>
      <c r="EI612" s="126"/>
      <c r="EJ612" s="126"/>
      <c r="EK612" s="126"/>
      <c r="EL612" s="126"/>
      <c r="EM612" s="126"/>
      <c r="EN612" s="126"/>
      <c r="EO612" s="126"/>
      <c r="EP612" s="126"/>
      <c r="EQ612" s="126"/>
      <c r="ER612" s="126"/>
      <c r="ES612" s="126"/>
      <c r="ET612" s="126"/>
      <c r="EU612" s="126"/>
      <c r="EV612" s="126"/>
      <c r="EW612" s="126"/>
      <c r="EX612" s="126"/>
      <c r="EY612" s="126"/>
      <c r="EZ612" s="126"/>
      <c r="FA612" s="126"/>
      <c r="FB612" s="126"/>
      <c r="FC612" s="126"/>
      <c r="FD612" s="126"/>
      <c r="FE612" s="126"/>
      <c r="FF612" s="126"/>
      <c r="FG612" s="126"/>
      <c r="FH612" s="126"/>
      <c r="FI612" s="126"/>
      <c r="FJ612" s="126"/>
      <c r="FK612" s="126"/>
      <c r="FL612" s="126"/>
      <c r="FM612" s="126"/>
      <c r="FN612" s="126"/>
      <c r="FO612" s="126"/>
      <c r="FP612" s="126"/>
      <c r="FQ612" s="126"/>
      <c r="FR612" s="126"/>
      <c r="FS612" s="126"/>
      <c r="FT612" s="126"/>
      <c r="FU612" s="126"/>
      <c r="FV612" s="126"/>
      <c r="FW612" s="126"/>
      <c r="FX612" s="126"/>
      <c r="FY612" s="126"/>
      <c r="FZ612" s="126"/>
      <c r="GA612" s="126"/>
      <c r="GB612" s="126"/>
      <c r="GC612" s="126"/>
      <c r="GD612" s="126"/>
      <c r="GE612" s="126"/>
      <c r="GF612" s="126"/>
      <c r="GG612" s="126"/>
      <c r="GH612" s="126"/>
      <c r="GI612" s="126"/>
      <c r="GJ612" s="126"/>
      <c r="GK612" s="126"/>
      <c r="GL612" s="126"/>
      <c r="GM612" s="126"/>
      <c r="GN612" s="126"/>
      <c r="GO612" s="126"/>
      <c r="GP612" s="126"/>
      <c r="GQ612" s="126"/>
      <c r="GR612" s="126"/>
      <c r="GS612" s="126"/>
      <c r="GT612" s="126"/>
      <c r="GU612" s="126"/>
      <c r="GV612" s="126"/>
      <c r="GW612" s="126"/>
      <c r="GX612" s="126"/>
      <c r="GY612" s="126"/>
      <c r="GZ612" s="126"/>
      <c r="HA612" s="126"/>
    </row>
    <row r="613" spans="1:209" s="127" customFormat="1">
      <c r="A613" s="121"/>
      <c r="B613" s="67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  <c r="EH613" s="126"/>
      <c r="EI613" s="126"/>
      <c r="EJ613" s="126"/>
      <c r="EK613" s="126"/>
      <c r="EL613" s="126"/>
      <c r="EM613" s="126"/>
      <c r="EN613" s="126"/>
      <c r="EO613" s="126"/>
      <c r="EP613" s="126"/>
      <c r="EQ613" s="126"/>
      <c r="ER613" s="126"/>
      <c r="ES613" s="126"/>
      <c r="ET613" s="126"/>
      <c r="EU613" s="126"/>
      <c r="EV613" s="126"/>
      <c r="EW613" s="126"/>
      <c r="EX613" s="126"/>
      <c r="EY613" s="126"/>
      <c r="EZ613" s="126"/>
      <c r="FA613" s="126"/>
      <c r="FB613" s="126"/>
      <c r="FC613" s="126"/>
      <c r="FD613" s="126"/>
      <c r="FE613" s="126"/>
      <c r="FF613" s="126"/>
      <c r="FG613" s="126"/>
      <c r="FH613" s="126"/>
      <c r="FI613" s="126"/>
      <c r="FJ613" s="126"/>
      <c r="FK613" s="126"/>
      <c r="FL613" s="126"/>
      <c r="FM613" s="126"/>
      <c r="FN613" s="126"/>
      <c r="FO613" s="126"/>
      <c r="FP613" s="126"/>
      <c r="FQ613" s="126"/>
      <c r="FR613" s="126"/>
      <c r="FS613" s="126"/>
      <c r="FT613" s="126"/>
      <c r="FU613" s="126"/>
      <c r="FV613" s="126"/>
      <c r="FW613" s="126"/>
      <c r="FX613" s="126"/>
      <c r="FY613" s="126"/>
      <c r="FZ613" s="126"/>
      <c r="GA613" s="126"/>
      <c r="GB613" s="126"/>
      <c r="GC613" s="126"/>
      <c r="GD613" s="126"/>
      <c r="GE613" s="126"/>
      <c r="GF613" s="126"/>
      <c r="GG613" s="126"/>
      <c r="GH613" s="126"/>
      <c r="GI613" s="126"/>
      <c r="GJ613" s="126"/>
      <c r="GK613" s="126"/>
      <c r="GL613" s="126"/>
      <c r="GM613" s="126"/>
      <c r="GN613" s="126"/>
      <c r="GO613" s="126"/>
      <c r="GP613" s="126"/>
      <c r="GQ613" s="126"/>
      <c r="GR613" s="126"/>
      <c r="GS613" s="126"/>
      <c r="GT613" s="126"/>
      <c r="GU613" s="126"/>
      <c r="GV613" s="126"/>
      <c r="GW613" s="126"/>
      <c r="GX613" s="126"/>
      <c r="GY613" s="126"/>
      <c r="GZ613" s="126"/>
      <c r="HA613" s="126"/>
    </row>
    <row r="614" spans="1:209" s="127" customFormat="1">
      <c r="A614" s="121"/>
      <c r="B614" s="67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  <c r="EH614" s="126"/>
      <c r="EI614" s="126"/>
      <c r="EJ614" s="126"/>
      <c r="EK614" s="126"/>
      <c r="EL614" s="126"/>
      <c r="EM614" s="126"/>
      <c r="EN614" s="126"/>
      <c r="EO614" s="126"/>
      <c r="EP614" s="126"/>
      <c r="EQ614" s="126"/>
      <c r="ER614" s="126"/>
      <c r="ES614" s="126"/>
      <c r="ET614" s="126"/>
      <c r="EU614" s="126"/>
      <c r="EV614" s="126"/>
      <c r="EW614" s="126"/>
      <c r="EX614" s="126"/>
      <c r="EY614" s="126"/>
      <c r="EZ614" s="126"/>
      <c r="FA614" s="126"/>
      <c r="FB614" s="126"/>
      <c r="FC614" s="126"/>
      <c r="FD614" s="126"/>
      <c r="FE614" s="126"/>
      <c r="FF614" s="126"/>
      <c r="FG614" s="126"/>
      <c r="FH614" s="126"/>
      <c r="FI614" s="126"/>
      <c r="FJ614" s="126"/>
      <c r="FK614" s="126"/>
      <c r="FL614" s="126"/>
      <c r="FM614" s="126"/>
      <c r="FN614" s="126"/>
      <c r="FO614" s="126"/>
      <c r="FP614" s="126"/>
      <c r="FQ614" s="126"/>
      <c r="FR614" s="126"/>
      <c r="FS614" s="126"/>
      <c r="FT614" s="126"/>
      <c r="FU614" s="126"/>
      <c r="FV614" s="126"/>
      <c r="FW614" s="126"/>
      <c r="FX614" s="126"/>
      <c r="FY614" s="126"/>
      <c r="FZ614" s="126"/>
      <c r="GA614" s="126"/>
      <c r="GB614" s="126"/>
      <c r="GC614" s="126"/>
      <c r="GD614" s="126"/>
      <c r="GE614" s="126"/>
      <c r="GF614" s="126"/>
      <c r="GG614" s="126"/>
      <c r="GH614" s="126"/>
      <c r="GI614" s="126"/>
      <c r="GJ614" s="126"/>
      <c r="GK614" s="126"/>
      <c r="GL614" s="126"/>
      <c r="GM614" s="126"/>
      <c r="GN614" s="126"/>
      <c r="GO614" s="126"/>
      <c r="GP614" s="126"/>
      <c r="GQ614" s="126"/>
      <c r="GR614" s="126"/>
      <c r="GS614" s="126"/>
      <c r="GT614" s="126"/>
      <c r="GU614" s="126"/>
      <c r="GV614" s="126"/>
      <c r="GW614" s="126"/>
      <c r="GX614" s="126"/>
      <c r="GY614" s="126"/>
      <c r="GZ614" s="126"/>
      <c r="HA614" s="126"/>
    </row>
    <row r="615" spans="1:209" s="127" customFormat="1">
      <c r="A615" s="121"/>
      <c r="B615" s="67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  <c r="EH615" s="126"/>
      <c r="EI615" s="126"/>
      <c r="EJ615" s="126"/>
      <c r="EK615" s="126"/>
      <c r="EL615" s="126"/>
      <c r="EM615" s="126"/>
      <c r="EN615" s="126"/>
      <c r="EO615" s="126"/>
      <c r="EP615" s="126"/>
      <c r="EQ615" s="126"/>
      <c r="ER615" s="126"/>
      <c r="ES615" s="126"/>
      <c r="ET615" s="126"/>
      <c r="EU615" s="126"/>
      <c r="EV615" s="126"/>
      <c r="EW615" s="126"/>
      <c r="EX615" s="126"/>
      <c r="EY615" s="126"/>
      <c r="EZ615" s="126"/>
      <c r="FA615" s="126"/>
      <c r="FB615" s="126"/>
      <c r="FC615" s="126"/>
      <c r="FD615" s="126"/>
      <c r="FE615" s="126"/>
      <c r="FF615" s="126"/>
      <c r="FG615" s="126"/>
      <c r="FH615" s="126"/>
      <c r="FI615" s="126"/>
      <c r="FJ615" s="126"/>
      <c r="FK615" s="126"/>
      <c r="FL615" s="126"/>
      <c r="FM615" s="126"/>
      <c r="FN615" s="126"/>
      <c r="FO615" s="126"/>
      <c r="FP615" s="126"/>
      <c r="FQ615" s="126"/>
      <c r="FR615" s="126"/>
      <c r="FS615" s="126"/>
      <c r="FT615" s="126"/>
      <c r="FU615" s="126"/>
      <c r="FV615" s="126"/>
      <c r="FW615" s="126"/>
      <c r="FX615" s="126"/>
      <c r="FY615" s="126"/>
      <c r="FZ615" s="126"/>
      <c r="GA615" s="126"/>
      <c r="GB615" s="126"/>
      <c r="GC615" s="126"/>
      <c r="GD615" s="126"/>
      <c r="GE615" s="126"/>
      <c r="GF615" s="126"/>
      <c r="GG615" s="126"/>
      <c r="GH615" s="126"/>
      <c r="GI615" s="126"/>
      <c r="GJ615" s="126"/>
      <c r="GK615" s="126"/>
      <c r="GL615" s="126"/>
      <c r="GM615" s="126"/>
      <c r="GN615" s="126"/>
      <c r="GO615" s="126"/>
      <c r="GP615" s="126"/>
      <c r="GQ615" s="126"/>
      <c r="GR615" s="126"/>
      <c r="GS615" s="126"/>
      <c r="GT615" s="126"/>
      <c r="GU615" s="126"/>
      <c r="GV615" s="126"/>
      <c r="GW615" s="126"/>
      <c r="GX615" s="126"/>
      <c r="GY615" s="126"/>
      <c r="GZ615" s="126"/>
      <c r="HA615" s="126"/>
    </row>
    <row r="616" spans="1:209" s="127" customFormat="1">
      <c r="A616" s="121"/>
      <c r="B616" s="67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  <c r="EH616" s="126"/>
      <c r="EI616" s="126"/>
      <c r="EJ616" s="126"/>
      <c r="EK616" s="126"/>
      <c r="EL616" s="126"/>
      <c r="EM616" s="126"/>
      <c r="EN616" s="126"/>
      <c r="EO616" s="126"/>
      <c r="EP616" s="126"/>
      <c r="EQ616" s="126"/>
      <c r="ER616" s="126"/>
      <c r="ES616" s="126"/>
      <c r="ET616" s="126"/>
      <c r="EU616" s="126"/>
      <c r="EV616" s="126"/>
      <c r="EW616" s="126"/>
      <c r="EX616" s="126"/>
      <c r="EY616" s="126"/>
      <c r="EZ616" s="126"/>
      <c r="FA616" s="126"/>
      <c r="FB616" s="126"/>
      <c r="FC616" s="126"/>
      <c r="FD616" s="126"/>
      <c r="FE616" s="126"/>
      <c r="FF616" s="126"/>
      <c r="FG616" s="126"/>
      <c r="FH616" s="126"/>
      <c r="FI616" s="126"/>
      <c r="FJ616" s="126"/>
      <c r="FK616" s="126"/>
      <c r="FL616" s="126"/>
      <c r="FM616" s="126"/>
      <c r="FN616" s="126"/>
      <c r="FO616" s="126"/>
      <c r="FP616" s="126"/>
      <c r="FQ616" s="126"/>
      <c r="FR616" s="126"/>
      <c r="FS616" s="126"/>
      <c r="FT616" s="126"/>
      <c r="FU616" s="126"/>
      <c r="FV616" s="126"/>
      <c r="FW616" s="126"/>
      <c r="FX616" s="126"/>
      <c r="FY616" s="126"/>
      <c r="FZ616" s="126"/>
      <c r="GA616" s="126"/>
      <c r="GB616" s="126"/>
      <c r="GC616" s="126"/>
      <c r="GD616" s="126"/>
      <c r="GE616" s="126"/>
      <c r="GF616" s="126"/>
      <c r="GG616" s="126"/>
      <c r="GH616" s="126"/>
      <c r="GI616" s="126"/>
      <c r="GJ616" s="126"/>
      <c r="GK616" s="126"/>
      <c r="GL616" s="126"/>
      <c r="GM616" s="126"/>
      <c r="GN616" s="126"/>
      <c r="GO616" s="126"/>
      <c r="GP616" s="126"/>
      <c r="GQ616" s="126"/>
      <c r="GR616" s="126"/>
      <c r="GS616" s="126"/>
      <c r="GT616" s="126"/>
      <c r="GU616" s="126"/>
      <c r="GV616" s="126"/>
      <c r="GW616" s="126"/>
      <c r="GX616" s="126"/>
      <c r="GY616" s="126"/>
      <c r="GZ616" s="126"/>
      <c r="HA616" s="126"/>
    </row>
    <row r="617" spans="1:209" s="127" customFormat="1">
      <c r="A617" s="121"/>
      <c r="B617" s="67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  <c r="EH617" s="126"/>
      <c r="EI617" s="126"/>
      <c r="EJ617" s="126"/>
      <c r="EK617" s="126"/>
      <c r="EL617" s="126"/>
      <c r="EM617" s="126"/>
      <c r="EN617" s="126"/>
      <c r="EO617" s="126"/>
      <c r="EP617" s="126"/>
      <c r="EQ617" s="126"/>
      <c r="ER617" s="126"/>
      <c r="ES617" s="126"/>
      <c r="ET617" s="126"/>
      <c r="EU617" s="126"/>
      <c r="EV617" s="126"/>
      <c r="EW617" s="126"/>
      <c r="EX617" s="126"/>
      <c r="EY617" s="126"/>
      <c r="EZ617" s="126"/>
      <c r="FA617" s="126"/>
      <c r="FB617" s="126"/>
      <c r="FC617" s="126"/>
      <c r="FD617" s="126"/>
      <c r="FE617" s="126"/>
      <c r="FF617" s="126"/>
      <c r="FG617" s="126"/>
      <c r="FH617" s="126"/>
      <c r="FI617" s="126"/>
      <c r="FJ617" s="126"/>
      <c r="FK617" s="126"/>
      <c r="FL617" s="126"/>
      <c r="FM617" s="126"/>
      <c r="FN617" s="126"/>
      <c r="FO617" s="126"/>
      <c r="FP617" s="126"/>
      <c r="FQ617" s="126"/>
      <c r="FR617" s="126"/>
      <c r="FS617" s="126"/>
      <c r="FT617" s="126"/>
      <c r="FU617" s="126"/>
      <c r="FV617" s="126"/>
      <c r="FW617" s="126"/>
      <c r="FX617" s="126"/>
      <c r="FY617" s="126"/>
      <c r="FZ617" s="126"/>
      <c r="GA617" s="126"/>
      <c r="GB617" s="126"/>
      <c r="GC617" s="126"/>
      <c r="GD617" s="126"/>
      <c r="GE617" s="126"/>
      <c r="GF617" s="126"/>
      <c r="GG617" s="126"/>
      <c r="GH617" s="126"/>
      <c r="GI617" s="126"/>
      <c r="GJ617" s="126"/>
      <c r="GK617" s="126"/>
      <c r="GL617" s="126"/>
      <c r="GM617" s="126"/>
      <c r="GN617" s="126"/>
      <c r="GO617" s="126"/>
      <c r="GP617" s="126"/>
      <c r="GQ617" s="126"/>
      <c r="GR617" s="126"/>
      <c r="GS617" s="126"/>
      <c r="GT617" s="126"/>
      <c r="GU617" s="126"/>
      <c r="GV617" s="126"/>
      <c r="GW617" s="126"/>
      <c r="GX617" s="126"/>
      <c r="GY617" s="126"/>
      <c r="GZ617" s="126"/>
      <c r="HA617" s="126"/>
    </row>
    <row r="618" spans="1:209" s="127" customFormat="1">
      <c r="A618" s="121"/>
      <c r="B618" s="67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  <c r="EH618" s="126"/>
      <c r="EI618" s="126"/>
      <c r="EJ618" s="126"/>
      <c r="EK618" s="126"/>
      <c r="EL618" s="126"/>
      <c r="EM618" s="126"/>
      <c r="EN618" s="126"/>
      <c r="EO618" s="126"/>
      <c r="EP618" s="126"/>
      <c r="EQ618" s="126"/>
      <c r="ER618" s="126"/>
      <c r="ES618" s="126"/>
      <c r="ET618" s="126"/>
      <c r="EU618" s="126"/>
      <c r="EV618" s="126"/>
      <c r="EW618" s="126"/>
      <c r="EX618" s="126"/>
      <c r="EY618" s="126"/>
      <c r="EZ618" s="126"/>
      <c r="FA618" s="126"/>
      <c r="FB618" s="126"/>
      <c r="FC618" s="126"/>
      <c r="FD618" s="126"/>
      <c r="FE618" s="126"/>
      <c r="FF618" s="126"/>
      <c r="FG618" s="126"/>
      <c r="FH618" s="126"/>
      <c r="FI618" s="126"/>
      <c r="FJ618" s="126"/>
      <c r="FK618" s="126"/>
      <c r="FL618" s="126"/>
      <c r="FM618" s="126"/>
      <c r="FN618" s="126"/>
      <c r="FO618" s="126"/>
      <c r="FP618" s="126"/>
      <c r="FQ618" s="126"/>
      <c r="FR618" s="126"/>
      <c r="FS618" s="126"/>
      <c r="FT618" s="126"/>
      <c r="FU618" s="126"/>
      <c r="FV618" s="126"/>
      <c r="FW618" s="126"/>
      <c r="FX618" s="126"/>
      <c r="FY618" s="126"/>
      <c r="FZ618" s="126"/>
      <c r="GA618" s="126"/>
      <c r="GB618" s="126"/>
      <c r="GC618" s="126"/>
      <c r="GD618" s="126"/>
      <c r="GE618" s="126"/>
      <c r="GF618" s="126"/>
      <c r="GG618" s="126"/>
      <c r="GH618" s="126"/>
      <c r="GI618" s="126"/>
      <c r="GJ618" s="126"/>
      <c r="GK618" s="126"/>
      <c r="GL618" s="126"/>
      <c r="GM618" s="126"/>
      <c r="GN618" s="126"/>
      <c r="GO618" s="126"/>
      <c r="GP618" s="126"/>
      <c r="GQ618" s="126"/>
      <c r="GR618" s="126"/>
      <c r="GS618" s="126"/>
      <c r="GT618" s="126"/>
      <c r="GU618" s="126"/>
      <c r="GV618" s="126"/>
      <c r="GW618" s="126"/>
      <c r="GX618" s="126"/>
      <c r="GY618" s="126"/>
      <c r="GZ618" s="126"/>
      <c r="HA618" s="126"/>
    </row>
    <row r="619" spans="1:209" s="127" customFormat="1">
      <c r="A619" s="121"/>
      <c r="B619" s="67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  <c r="EH619" s="126"/>
      <c r="EI619" s="126"/>
      <c r="EJ619" s="126"/>
      <c r="EK619" s="126"/>
      <c r="EL619" s="126"/>
      <c r="EM619" s="126"/>
      <c r="EN619" s="126"/>
      <c r="EO619" s="126"/>
      <c r="EP619" s="126"/>
      <c r="EQ619" s="126"/>
      <c r="ER619" s="126"/>
      <c r="ES619" s="126"/>
      <c r="ET619" s="126"/>
      <c r="EU619" s="126"/>
      <c r="EV619" s="126"/>
      <c r="EW619" s="126"/>
      <c r="EX619" s="126"/>
      <c r="EY619" s="126"/>
      <c r="EZ619" s="126"/>
      <c r="FA619" s="126"/>
      <c r="FB619" s="126"/>
      <c r="FC619" s="126"/>
      <c r="FD619" s="126"/>
      <c r="FE619" s="126"/>
      <c r="FF619" s="126"/>
      <c r="FG619" s="126"/>
      <c r="FH619" s="126"/>
      <c r="FI619" s="126"/>
      <c r="FJ619" s="126"/>
      <c r="FK619" s="126"/>
      <c r="FL619" s="126"/>
      <c r="FM619" s="126"/>
      <c r="FN619" s="126"/>
      <c r="FO619" s="126"/>
      <c r="FP619" s="126"/>
      <c r="FQ619" s="126"/>
      <c r="FR619" s="126"/>
      <c r="FS619" s="126"/>
      <c r="FT619" s="126"/>
      <c r="FU619" s="126"/>
      <c r="FV619" s="126"/>
      <c r="FW619" s="126"/>
      <c r="FX619" s="126"/>
      <c r="FY619" s="126"/>
      <c r="FZ619" s="126"/>
      <c r="GA619" s="126"/>
      <c r="GB619" s="126"/>
      <c r="GC619" s="126"/>
      <c r="GD619" s="126"/>
      <c r="GE619" s="126"/>
      <c r="GF619" s="126"/>
      <c r="GG619" s="126"/>
      <c r="GH619" s="126"/>
      <c r="GI619" s="126"/>
      <c r="GJ619" s="126"/>
      <c r="GK619" s="126"/>
      <c r="GL619" s="126"/>
      <c r="GM619" s="126"/>
      <c r="GN619" s="126"/>
      <c r="GO619" s="126"/>
      <c r="GP619" s="126"/>
      <c r="GQ619" s="126"/>
      <c r="GR619" s="126"/>
      <c r="GS619" s="126"/>
      <c r="GT619" s="126"/>
      <c r="GU619" s="126"/>
      <c r="GV619" s="126"/>
      <c r="GW619" s="126"/>
      <c r="GX619" s="126"/>
      <c r="GY619" s="126"/>
      <c r="GZ619" s="126"/>
      <c r="HA619" s="126"/>
    </row>
    <row r="620" spans="1:209" s="127" customFormat="1">
      <c r="A620" s="121"/>
      <c r="B620" s="67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  <c r="EH620" s="126"/>
      <c r="EI620" s="126"/>
      <c r="EJ620" s="126"/>
      <c r="EK620" s="126"/>
      <c r="EL620" s="126"/>
      <c r="EM620" s="126"/>
      <c r="EN620" s="126"/>
      <c r="EO620" s="126"/>
      <c r="EP620" s="126"/>
      <c r="EQ620" s="126"/>
      <c r="ER620" s="126"/>
      <c r="ES620" s="126"/>
      <c r="ET620" s="126"/>
      <c r="EU620" s="126"/>
      <c r="EV620" s="126"/>
      <c r="EW620" s="126"/>
      <c r="EX620" s="126"/>
      <c r="EY620" s="126"/>
      <c r="EZ620" s="126"/>
      <c r="FA620" s="126"/>
      <c r="FB620" s="126"/>
      <c r="FC620" s="126"/>
      <c r="FD620" s="126"/>
      <c r="FE620" s="126"/>
      <c r="FF620" s="126"/>
      <c r="FG620" s="126"/>
      <c r="FH620" s="126"/>
      <c r="FI620" s="126"/>
      <c r="FJ620" s="126"/>
      <c r="FK620" s="126"/>
      <c r="FL620" s="126"/>
      <c r="FM620" s="126"/>
      <c r="FN620" s="126"/>
      <c r="FO620" s="126"/>
      <c r="FP620" s="126"/>
      <c r="FQ620" s="126"/>
      <c r="FR620" s="126"/>
      <c r="FS620" s="126"/>
      <c r="FT620" s="126"/>
      <c r="FU620" s="126"/>
      <c r="FV620" s="126"/>
      <c r="FW620" s="126"/>
      <c r="FX620" s="126"/>
      <c r="FY620" s="126"/>
      <c r="FZ620" s="126"/>
      <c r="GA620" s="126"/>
      <c r="GB620" s="126"/>
      <c r="GC620" s="126"/>
      <c r="GD620" s="126"/>
      <c r="GE620" s="126"/>
      <c r="GF620" s="126"/>
      <c r="GG620" s="126"/>
      <c r="GH620" s="126"/>
      <c r="GI620" s="126"/>
      <c r="GJ620" s="126"/>
      <c r="GK620" s="126"/>
      <c r="GL620" s="126"/>
      <c r="GM620" s="126"/>
      <c r="GN620" s="126"/>
      <c r="GO620" s="126"/>
      <c r="GP620" s="126"/>
      <c r="GQ620" s="126"/>
      <c r="GR620" s="126"/>
      <c r="GS620" s="126"/>
      <c r="GT620" s="126"/>
      <c r="GU620" s="126"/>
      <c r="GV620" s="126"/>
      <c r="GW620" s="126"/>
      <c r="GX620" s="126"/>
      <c r="GY620" s="126"/>
      <c r="GZ620" s="126"/>
      <c r="HA620" s="126"/>
    </row>
    <row r="621" spans="1:209" s="127" customFormat="1">
      <c r="A621" s="121"/>
      <c r="B621" s="67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  <c r="EH621" s="126"/>
      <c r="EI621" s="126"/>
      <c r="EJ621" s="126"/>
      <c r="EK621" s="126"/>
      <c r="EL621" s="126"/>
      <c r="EM621" s="126"/>
      <c r="EN621" s="126"/>
      <c r="EO621" s="126"/>
      <c r="EP621" s="126"/>
      <c r="EQ621" s="126"/>
      <c r="ER621" s="126"/>
      <c r="ES621" s="126"/>
      <c r="ET621" s="126"/>
      <c r="EU621" s="126"/>
      <c r="EV621" s="126"/>
      <c r="EW621" s="126"/>
      <c r="EX621" s="126"/>
      <c r="EY621" s="126"/>
      <c r="EZ621" s="126"/>
      <c r="FA621" s="126"/>
      <c r="FB621" s="126"/>
      <c r="FC621" s="126"/>
      <c r="FD621" s="126"/>
      <c r="FE621" s="126"/>
      <c r="FF621" s="126"/>
      <c r="FG621" s="126"/>
      <c r="FH621" s="126"/>
      <c r="FI621" s="126"/>
      <c r="FJ621" s="126"/>
      <c r="FK621" s="126"/>
      <c r="FL621" s="126"/>
      <c r="FM621" s="126"/>
      <c r="FN621" s="126"/>
      <c r="FO621" s="126"/>
      <c r="FP621" s="126"/>
      <c r="FQ621" s="126"/>
      <c r="FR621" s="126"/>
      <c r="FS621" s="126"/>
      <c r="FT621" s="126"/>
      <c r="FU621" s="126"/>
      <c r="FV621" s="126"/>
      <c r="FW621" s="126"/>
      <c r="FX621" s="126"/>
      <c r="FY621" s="126"/>
      <c r="FZ621" s="126"/>
      <c r="GA621" s="126"/>
      <c r="GB621" s="126"/>
      <c r="GC621" s="126"/>
      <c r="GD621" s="126"/>
      <c r="GE621" s="126"/>
      <c r="GF621" s="126"/>
      <c r="GG621" s="126"/>
      <c r="GH621" s="126"/>
      <c r="GI621" s="126"/>
      <c r="GJ621" s="126"/>
      <c r="GK621" s="126"/>
      <c r="GL621" s="126"/>
      <c r="GM621" s="126"/>
      <c r="GN621" s="126"/>
      <c r="GO621" s="126"/>
      <c r="GP621" s="126"/>
      <c r="GQ621" s="126"/>
      <c r="GR621" s="126"/>
      <c r="GS621" s="126"/>
      <c r="GT621" s="126"/>
      <c r="GU621" s="126"/>
      <c r="GV621" s="126"/>
      <c r="GW621" s="126"/>
      <c r="GX621" s="126"/>
      <c r="GY621" s="126"/>
      <c r="GZ621" s="126"/>
      <c r="HA621" s="126"/>
    </row>
    <row r="622" spans="1:209" s="127" customFormat="1">
      <c r="A622" s="121"/>
      <c r="B622" s="67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  <c r="EH622" s="126"/>
      <c r="EI622" s="126"/>
      <c r="EJ622" s="126"/>
      <c r="EK622" s="126"/>
      <c r="EL622" s="126"/>
      <c r="EM622" s="126"/>
      <c r="EN622" s="126"/>
      <c r="EO622" s="126"/>
      <c r="EP622" s="126"/>
      <c r="EQ622" s="126"/>
      <c r="ER622" s="126"/>
      <c r="ES622" s="126"/>
      <c r="ET622" s="126"/>
      <c r="EU622" s="126"/>
      <c r="EV622" s="126"/>
      <c r="EW622" s="126"/>
      <c r="EX622" s="126"/>
      <c r="EY622" s="126"/>
      <c r="EZ622" s="126"/>
      <c r="FA622" s="126"/>
      <c r="FB622" s="126"/>
      <c r="FC622" s="126"/>
      <c r="FD622" s="126"/>
      <c r="FE622" s="126"/>
      <c r="FF622" s="126"/>
      <c r="FG622" s="126"/>
      <c r="FH622" s="126"/>
      <c r="FI622" s="126"/>
      <c r="FJ622" s="126"/>
      <c r="FK622" s="126"/>
      <c r="FL622" s="126"/>
      <c r="FM622" s="126"/>
      <c r="FN622" s="126"/>
      <c r="FO622" s="126"/>
      <c r="FP622" s="126"/>
      <c r="FQ622" s="126"/>
      <c r="FR622" s="126"/>
      <c r="FS622" s="126"/>
      <c r="FT622" s="126"/>
      <c r="FU622" s="126"/>
      <c r="FV622" s="126"/>
      <c r="FW622" s="126"/>
      <c r="FX622" s="126"/>
      <c r="FY622" s="126"/>
      <c r="FZ622" s="126"/>
      <c r="GA622" s="126"/>
      <c r="GB622" s="126"/>
      <c r="GC622" s="126"/>
      <c r="GD622" s="126"/>
      <c r="GE622" s="126"/>
      <c r="GF622" s="126"/>
      <c r="GG622" s="126"/>
      <c r="GH622" s="126"/>
      <c r="GI622" s="126"/>
      <c r="GJ622" s="126"/>
      <c r="GK622" s="126"/>
      <c r="GL622" s="126"/>
      <c r="GM622" s="126"/>
      <c r="GN622" s="126"/>
      <c r="GO622" s="126"/>
      <c r="GP622" s="126"/>
      <c r="GQ622" s="126"/>
      <c r="GR622" s="126"/>
      <c r="GS622" s="126"/>
      <c r="GT622" s="126"/>
      <c r="GU622" s="126"/>
      <c r="GV622" s="126"/>
      <c r="GW622" s="126"/>
      <c r="GX622" s="126"/>
      <c r="GY622" s="126"/>
      <c r="GZ622" s="126"/>
      <c r="HA622" s="126"/>
    </row>
    <row r="623" spans="1:209" s="127" customFormat="1">
      <c r="A623" s="121"/>
      <c r="B623" s="67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  <c r="EH623" s="126"/>
      <c r="EI623" s="126"/>
      <c r="EJ623" s="126"/>
      <c r="EK623" s="126"/>
      <c r="EL623" s="126"/>
      <c r="EM623" s="126"/>
      <c r="EN623" s="126"/>
      <c r="EO623" s="126"/>
      <c r="EP623" s="126"/>
      <c r="EQ623" s="126"/>
      <c r="ER623" s="126"/>
      <c r="ES623" s="126"/>
      <c r="ET623" s="126"/>
      <c r="EU623" s="126"/>
      <c r="EV623" s="126"/>
      <c r="EW623" s="126"/>
      <c r="EX623" s="126"/>
      <c r="EY623" s="126"/>
      <c r="EZ623" s="126"/>
      <c r="FA623" s="126"/>
      <c r="FB623" s="126"/>
      <c r="FC623" s="126"/>
      <c r="FD623" s="126"/>
      <c r="FE623" s="126"/>
      <c r="FF623" s="126"/>
      <c r="FG623" s="126"/>
      <c r="FH623" s="126"/>
      <c r="FI623" s="126"/>
      <c r="FJ623" s="126"/>
      <c r="FK623" s="126"/>
      <c r="FL623" s="126"/>
      <c r="FM623" s="126"/>
      <c r="FN623" s="126"/>
      <c r="FO623" s="126"/>
      <c r="FP623" s="126"/>
      <c r="FQ623" s="126"/>
      <c r="FR623" s="126"/>
      <c r="FS623" s="126"/>
      <c r="FT623" s="126"/>
      <c r="FU623" s="126"/>
      <c r="FV623" s="126"/>
      <c r="FW623" s="126"/>
      <c r="FX623" s="126"/>
      <c r="FY623" s="126"/>
      <c r="FZ623" s="126"/>
      <c r="GA623" s="126"/>
      <c r="GB623" s="126"/>
      <c r="GC623" s="126"/>
      <c r="GD623" s="126"/>
      <c r="GE623" s="126"/>
      <c r="GF623" s="126"/>
      <c r="GG623" s="126"/>
      <c r="GH623" s="126"/>
      <c r="GI623" s="126"/>
      <c r="GJ623" s="126"/>
      <c r="GK623" s="126"/>
      <c r="GL623" s="126"/>
      <c r="GM623" s="126"/>
      <c r="GN623" s="126"/>
      <c r="GO623" s="126"/>
      <c r="GP623" s="126"/>
      <c r="GQ623" s="126"/>
      <c r="GR623" s="126"/>
      <c r="GS623" s="126"/>
      <c r="GT623" s="126"/>
      <c r="GU623" s="126"/>
      <c r="GV623" s="126"/>
      <c r="GW623" s="126"/>
      <c r="GX623" s="126"/>
      <c r="GY623" s="126"/>
      <c r="GZ623" s="126"/>
      <c r="HA623" s="126"/>
    </row>
    <row r="624" spans="1:209" s="127" customFormat="1">
      <c r="A624" s="121"/>
      <c r="B624" s="67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  <c r="EH624" s="126"/>
      <c r="EI624" s="126"/>
      <c r="EJ624" s="126"/>
      <c r="EK624" s="126"/>
      <c r="EL624" s="126"/>
      <c r="EM624" s="126"/>
      <c r="EN624" s="126"/>
      <c r="EO624" s="126"/>
      <c r="EP624" s="126"/>
      <c r="EQ624" s="126"/>
      <c r="ER624" s="126"/>
      <c r="ES624" s="126"/>
      <c r="ET624" s="126"/>
      <c r="EU624" s="126"/>
      <c r="EV624" s="126"/>
      <c r="EW624" s="126"/>
      <c r="EX624" s="126"/>
      <c r="EY624" s="126"/>
      <c r="EZ624" s="126"/>
      <c r="FA624" s="126"/>
      <c r="FB624" s="126"/>
      <c r="FC624" s="126"/>
      <c r="FD624" s="126"/>
      <c r="FE624" s="126"/>
      <c r="FF624" s="126"/>
      <c r="FG624" s="126"/>
      <c r="FH624" s="126"/>
      <c r="FI624" s="126"/>
      <c r="FJ624" s="126"/>
      <c r="FK624" s="126"/>
      <c r="FL624" s="126"/>
      <c r="FM624" s="126"/>
      <c r="FN624" s="126"/>
      <c r="FO624" s="126"/>
      <c r="FP624" s="126"/>
      <c r="FQ624" s="126"/>
      <c r="FR624" s="126"/>
      <c r="FS624" s="126"/>
      <c r="FT624" s="126"/>
      <c r="FU624" s="126"/>
      <c r="FV624" s="126"/>
      <c r="FW624" s="126"/>
      <c r="FX624" s="126"/>
      <c r="FY624" s="126"/>
      <c r="FZ624" s="126"/>
      <c r="GA624" s="126"/>
      <c r="GB624" s="126"/>
      <c r="GC624" s="126"/>
      <c r="GD624" s="126"/>
      <c r="GE624" s="126"/>
      <c r="GF624" s="126"/>
      <c r="GG624" s="126"/>
      <c r="GH624" s="126"/>
      <c r="GI624" s="126"/>
      <c r="GJ624" s="126"/>
      <c r="GK624" s="126"/>
      <c r="GL624" s="126"/>
      <c r="GM624" s="126"/>
      <c r="GN624" s="126"/>
      <c r="GO624" s="126"/>
      <c r="GP624" s="126"/>
      <c r="GQ624" s="126"/>
      <c r="GR624" s="126"/>
      <c r="GS624" s="126"/>
      <c r="GT624" s="126"/>
      <c r="GU624" s="126"/>
      <c r="GV624" s="126"/>
      <c r="GW624" s="126"/>
      <c r="GX624" s="126"/>
      <c r="GY624" s="126"/>
      <c r="GZ624" s="126"/>
      <c r="HA624" s="126"/>
    </row>
    <row r="625" spans="1:209" s="127" customFormat="1">
      <c r="A625" s="121"/>
      <c r="B625" s="67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  <c r="EH625" s="126"/>
      <c r="EI625" s="126"/>
      <c r="EJ625" s="126"/>
      <c r="EK625" s="126"/>
      <c r="EL625" s="126"/>
      <c r="EM625" s="126"/>
      <c r="EN625" s="126"/>
      <c r="EO625" s="126"/>
      <c r="EP625" s="126"/>
      <c r="EQ625" s="126"/>
      <c r="ER625" s="126"/>
      <c r="ES625" s="126"/>
      <c r="ET625" s="126"/>
      <c r="EU625" s="126"/>
      <c r="EV625" s="126"/>
      <c r="EW625" s="126"/>
      <c r="EX625" s="126"/>
      <c r="EY625" s="126"/>
      <c r="EZ625" s="126"/>
      <c r="FA625" s="126"/>
      <c r="FB625" s="126"/>
      <c r="FC625" s="126"/>
      <c r="FD625" s="126"/>
      <c r="FE625" s="126"/>
      <c r="FF625" s="126"/>
      <c r="FG625" s="126"/>
      <c r="FH625" s="126"/>
      <c r="FI625" s="126"/>
      <c r="FJ625" s="126"/>
      <c r="FK625" s="126"/>
      <c r="FL625" s="126"/>
      <c r="FM625" s="126"/>
      <c r="FN625" s="126"/>
      <c r="FO625" s="126"/>
      <c r="FP625" s="126"/>
      <c r="FQ625" s="126"/>
      <c r="FR625" s="126"/>
      <c r="FS625" s="126"/>
      <c r="FT625" s="126"/>
      <c r="FU625" s="126"/>
      <c r="FV625" s="126"/>
      <c r="FW625" s="126"/>
      <c r="FX625" s="126"/>
      <c r="FY625" s="126"/>
      <c r="FZ625" s="126"/>
      <c r="GA625" s="126"/>
      <c r="GB625" s="126"/>
      <c r="GC625" s="126"/>
      <c r="GD625" s="126"/>
      <c r="GE625" s="126"/>
      <c r="GF625" s="126"/>
      <c r="GG625" s="126"/>
      <c r="GH625" s="126"/>
      <c r="GI625" s="126"/>
      <c r="GJ625" s="126"/>
      <c r="GK625" s="126"/>
      <c r="GL625" s="126"/>
      <c r="GM625" s="126"/>
      <c r="GN625" s="126"/>
      <c r="GO625" s="126"/>
      <c r="GP625" s="126"/>
      <c r="GQ625" s="126"/>
      <c r="GR625" s="126"/>
      <c r="GS625" s="126"/>
      <c r="GT625" s="126"/>
      <c r="GU625" s="126"/>
      <c r="GV625" s="126"/>
      <c r="GW625" s="126"/>
      <c r="GX625" s="126"/>
      <c r="GY625" s="126"/>
      <c r="GZ625" s="126"/>
      <c r="HA625" s="126"/>
    </row>
    <row r="626" spans="1:209" s="127" customFormat="1">
      <c r="A626" s="121"/>
      <c r="B626" s="67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  <c r="EH626" s="126"/>
      <c r="EI626" s="126"/>
      <c r="EJ626" s="126"/>
      <c r="EK626" s="126"/>
      <c r="EL626" s="126"/>
      <c r="EM626" s="126"/>
      <c r="EN626" s="126"/>
      <c r="EO626" s="126"/>
      <c r="EP626" s="126"/>
      <c r="EQ626" s="126"/>
      <c r="ER626" s="126"/>
      <c r="ES626" s="126"/>
      <c r="ET626" s="126"/>
      <c r="EU626" s="126"/>
      <c r="EV626" s="126"/>
      <c r="EW626" s="126"/>
      <c r="EX626" s="126"/>
      <c r="EY626" s="126"/>
      <c r="EZ626" s="126"/>
      <c r="FA626" s="126"/>
      <c r="FB626" s="126"/>
      <c r="FC626" s="126"/>
      <c r="FD626" s="126"/>
      <c r="FE626" s="126"/>
      <c r="FF626" s="126"/>
      <c r="FG626" s="126"/>
      <c r="FH626" s="126"/>
      <c r="FI626" s="126"/>
      <c r="FJ626" s="126"/>
      <c r="FK626" s="126"/>
      <c r="FL626" s="126"/>
      <c r="FM626" s="126"/>
      <c r="FN626" s="126"/>
      <c r="FO626" s="126"/>
      <c r="FP626" s="126"/>
      <c r="FQ626" s="126"/>
      <c r="FR626" s="126"/>
      <c r="FS626" s="126"/>
      <c r="FT626" s="126"/>
      <c r="FU626" s="126"/>
      <c r="FV626" s="126"/>
      <c r="FW626" s="126"/>
      <c r="FX626" s="126"/>
      <c r="FY626" s="126"/>
      <c r="FZ626" s="126"/>
      <c r="GA626" s="126"/>
      <c r="GB626" s="126"/>
      <c r="GC626" s="126"/>
      <c r="GD626" s="126"/>
      <c r="GE626" s="126"/>
      <c r="GF626" s="126"/>
      <c r="GG626" s="126"/>
      <c r="GH626" s="126"/>
      <c r="GI626" s="126"/>
      <c r="GJ626" s="126"/>
      <c r="GK626" s="126"/>
      <c r="GL626" s="126"/>
      <c r="GM626" s="126"/>
      <c r="GN626" s="126"/>
      <c r="GO626" s="126"/>
      <c r="GP626" s="126"/>
      <c r="GQ626" s="126"/>
      <c r="GR626" s="126"/>
      <c r="GS626" s="126"/>
      <c r="GT626" s="126"/>
      <c r="GU626" s="126"/>
      <c r="GV626" s="126"/>
      <c r="GW626" s="126"/>
      <c r="GX626" s="126"/>
      <c r="GY626" s="126"/>
      <c r="GZ626" s="126"/>
      <c r="HA626" s="126"/>
    </row>
    <row r="627" spans="1:209" s="127" customFormat="1">
      <c r="A627" s="121"/>
      <c r="B627" s="67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  <c r="EH627" s="126"/>
      <c r="EI627" s="126"/>
      <c r="EJ627" s="126"/>
      <c r="EK627" s="126"/>
      <c r="EL627" s="126"/>
      <c r="EM627" s="126"/>
      <c r="EN627" s="126"/>
      <c r="EO627" s="126"/>
      <c r="EP627" s="126"/>
      <c r="EQ627" s="126"/>
      <c r="ER627" s="126"/>
      <c r="ES627" s="126"/>
      <c r="ET627" s="126"/>
      <c r="EU627" s="126"/>
      <c r="EV627" s="126"/>
      <c r="EW627" s="126"/>
      <c r="EX627" s="126"/>
      <c r="EY627" s="126"/>
      <c r="EZ627" s="126"/>
      <c r="FA627" s="126"/>
      <c r="FB627" s="126"/>
      <c r="FC627" s="126"/>
      <c r="FD627" s="126"/>
      <c r="FE627" s="126"/>
      <c r="FF627" s="126"/>
      <c r="FG627" s="126"/>
      <c r="FH627" s="126"/>
      <c r="FI627" s="126"/>
      <c r="FJ627" s="126"/>
      <c r="FK627" s="126"/>
      <c r="FL627" s="126"/>
      <c r="FM627" s="126"/>
      <c r="FN627" s="126"/>
      <c r="FO627" s="126"/>
      <c r="FP627" s="126"/>
      <c r="FQ627" s="126"/>
      <c r="FR627" s="126"/>
      <c r="FS627" s="126"/>
      <c r="FT627" s="126"/>
      <c r="FU627" s="126"/>
      <c r="FV627" s="126"/>
      <c r="FW627" s="126"/>
      <c r="FX627" s="126"/>
      <c r="FY627" s="126"/>
      <c r="FZ627" s="126"/>
      <c r="GA627" s="126"/>
      <c r="GB627" s="126"/>
      <c r="GC627" s="126"/>
      <c r="GD627" s="126"/>
      <c r="GE627" s="126"/>
      <c r="GF627" s="126"/>
      <c r="GG627" s="126"/>
      <c r="GH627" s="126"/>
      <c r="GI627" s="126"/>
      <c r="GJ627" s="126"/>
      <c r="GK627" s="126"/>
      <c r="GL627" s="126"/>
      <c r="GM627" s="126"/>
      <c r="GN627" s="126"/>
      <c r="GO627" s="126"/>
      <c r="GP627" s="126"/>
      <c r="GQ627" s="126"/>
      <c r="GR627" s="126"/>
      <c r="GS627" s="126"/>
      <c r="GT627" s="126"/>
      <c r="GU627" s="126"/>
      <c r="GV627" s="126"/>
      <c r="GW627" s="126"/>
      <c r="GX627" s="126"/>
      <c r="GY627" s="126"/>
      <c r="GZ627" s="126"/>
      <c r="HA627" s="126"/>
    </row>
    <row r="628" spans="1:209" s="127" customFormat="1">
      <c r="A628" s="121"/>
      <c r="B628" s="67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  <c r="EH628" s="126"/>
      <c r="EI628" s="126"/>
      <c r="EJ628" s="126"/>
      <c r="EK628" s="126"/>
      <c r="EL628" s="126"/>
      <c r="EM628" s="126"/>
      <c r="EN628" s="126"/>
      <c r="EO628" s="126"/>
      <c r="EP628" s="126"/>
      <c r="EQ628" s="126"/>
      <c r="ER628" s="126"/>
      <c r="ES628" s="126"/>
      <c r="ET628" s="126"/>
      <c r="EU628" s="126"/>
      <c r="EV628" s="126"/>
      <c r="EW628" s="126"/>
      <c r="EX628" s="126"/>
      <c r="EY628" s="126"/>
      <c r="EZ628" s="126"/>
      <c r="FA628" s="126"/>
      <c r="FB628" s="126"/>
      <c r="FC628" s="126"/>
      <c r="FD628" s="126"/>
      <c r="FE628" s="126"/>
      <c r="FF628" s="126"/>
      <c r="FG628" s="126"/>
      <c r="FH628" s="126"/>
      <c r="FI628" s="126"/>
      <c r="FJ628" s="126"/>
      <c r="FK628" s="126"/>
      <c r="FL628" s="126"/>
      <c r="FM628" s="126"/>
      <c r="FN628" s="126"/>
      <c r="FO628" s="126"/>
      <c r="FP628" s="126"/>
      <c r="FQ628" s="126"/>
      <c r="FR628" s="126"/>
      <c r="FS628" s="126"/>
      <c r="FT628" s="126"/>
      <c r="FU628" s="126"/>
      <c r="FV628" s="126"/>
      <c r="FW628" s="126"/>
      <c r="FX628" s="126"/>
      <c r="FY628" s="126"/>
      <c r="FZ628" s="126"/>
      <c r="GA628" s="126"/>
      <c r="GB628" s="126"/>
      <c r="GC628" s="126"/>
      <c r="GD628" s="126"/>
      <c r="GE628" s="126"/>
      <c r="GF628" s="126"/>
      <c r="GG628" s="126"/>
      <c r="GH628" s="126"/>
      <c r="GI628" s="126"/>
      <c r="GJ628" s="126"/>
      <c r="GK628" s="126"/>
      <c r="GL628" s="126"/>
      <c r="GM628" s="126"/>
      <c r="GN628" s="126"/>
      <c r="GO628" s="126"/>
      <c r="GP628" s="126"/>
      <c r="GQ628" s="126"/>
      <c r="GR628" s="126"/>
      <c r="GS628" s="126"/>
      <c r="GT628" s="126"/>
      <c r="GU628" s="126"/>
      <c r="GV628" s="126"/>
      <c r="GW628" s="126"/>
      <c r="GX628" s="126"/>
      <c r="GY628" s="126"/>
      <c r="GZ628" s="126"/>
      <c r="HA628" s="126"/>
    </row>
    <row r="629" spans="1:209" s="127" customFormat="1">
      <c r="A629" s="121"/>
      <c r="B629" s="67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  <c r="EH629" s="126"/>
      <c r="EI629" s="126"/>
      <c r="EJ629" s="126"/>
      <c r="EK629" s="126"/>
      <c r="EL629" s="126"/>
      <c r="EM629" s="126"/>
      <c r="EN629" s="126"/>
      <c r="EO629" s="126"/>
      <c r="EP629" s="126"/>
      <c r="EQ629" s="126"/>
      <c r="ER629" s="126"/>
      <c r="ES629" s="126"/>
      <c r="ET629" s="126"/>
      <c r="EU629" s="126"/>
      <c r="EV629" s="126"/>
      <c r="EW629" s="126"/>
      <c r="EX629" s="126"/>
      <c r="EY629" s="126"/>
      <c r="EZ629" s="126"/>
      <c r="FA629" s="126"/>
      <c r="FB629" s="126"/>
      <c r="FC629" s="126"/>
      <c r="FD629" s="126"/>
      <c r="FE629" s="126"/>
      <c r="FF629" s="126"/>
      <c r="FG629" s="126"/>
      <c r="FH629" s="126"/>
      <c r="FI629" s="126"/>
      <c r="FJ629" s="126"/>
      <c r="FK629" s="126"/>
      <c r="FL629" s="126"/>
      <c r="FM629" s="126"/>
      <c r="FN629" s="126"/>
      <c r="FO629" s="126"/>
      <c r="FP629" s="126"/>
      <c r="FQ629" s="126"/>
      <c r="FR629" s="126"/>
      <c r="FS629" s="126"/>
      <c r="FT629" s="126"/>
      <c r="FU629" s="126"/>
      <c r="FV629" s="126"/>
      <c r="FW629" s="126"/>
      <c r="FX629" s="126"/>
      <c r="FY629" s="126"/>
      <c r="FZ629" s="126"/>
      <c r="GA629" s="126"/>
      <c r="GB629" s="126"/>
      <c r="GC629" s="126"/>
      <c r="GD629" s="126"/>
      <c r="GE629" s="126"/>
      <c r="GF629" s="126"/>
      <c r="GG629" s="126"/>
      <c r="GH629" s="126"/>
      <c r="GI629" s="126"/>
      <c r="GJ629" s="126"/>
      <c r="GK629" s="126"/>
      <c r="GL629" s="126"/>
      <c r="GM629" s="126"/>
      <c r="GN629" s="126"/>
      <c r="GO629" s="126"/>
      <c r="GP629" s="126"/>
      <c r="GQ629" s="126"/>
      <c r="GR629" s="126"/>
      <c r="GS629" s="126"/>
      <c r="GT629" s="126"/>
      <c r="GU629" s="126"/>
      <c r="GV629" s="126"/>
      <c r="GW629" s="126"/>
      <c r="GX629" s="126"/>
      <c r="GY629" s="126"/>
      <c r="GZ629" s="126"/>
      <c r="HA629" s="126"/>
    </row>
    <row r="630" spans="1:209" s="127" customFormat="1">
      <c r="A630" s="121"/>
      <c r="B630" s="67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  <c r="EH630" s="126"/>
      <c r="EI630" s="126"/>
      <c r="EJ630" s="126"/>
      <c r="EK630" s="126"/>
      <c r="EL630" s="126"/>
      <c r="EM630" s="126"/>
      <c r="EN630" s="126"/>
      <c r="EO630" s="126"/>
      <c r="EP630" s="126"/>
      <c r="EQ630" s="126"/>
      <c r="ER630" s="126"/>
      <c r="ES630" s="126"/>
      <c r="ET630" s="126"/>
      <c r="EU630" s="126"/>
      <c r="EV630" s="126"/>
      <c r="EW630" s="126"/>
      <c r="EX630" s="126"/>
      <c r="EY630" s="126"/>
      <c r="EZ630" s="126"/>
      <c r="FA630" s="126"/>
      <c r="FB630" s="126"/>
      <c r="FC630" s="126"/>
      <c r="FD630" s="126"/>
      <c r="FE630" s="126"/>
      <c r="FF630" s="126"/>
      <c r="FG630" s="126"/>
      <c r="FH630" s="126"/>
      <c r="FI630" s="126"/>
      <c r="FJ630" s="126"/>
      <c r="FK630" s="126"/>
      <c r="FL630" s="126"/>
      <c r="FM630" s="126"/>
      <c r="FN630" s="126"/>
      <c r="FO630" s="126"/>
      <c r="FP630" s="126"/>
      <c r="FQ630" s="126"/>
      <c r="FR630" s="126"/>
      <c r="FS630" s="126"/>
      <c r="FT630" s="126"/>
      <c r="FU630" s="126"/>
      <c r="FV630" s="126"/>
      <c r="FW630" s="126"/>
      <c r="FX630" s="126"/>
      <c r="FY630" s="126"/>
      <c r="FZ630" s="126"/>
      <c r="GA630" s="126"/>
      <c r="GB630" s="126"/>
      <c r="GC630" s="126"/>
      <c r="GD630" s="126"/>
      <c r="GE630" s="126"/>
      <c r="GF630" s="126"/>
      <c r="GG630" s="126"/>
      <c r="GH630" s="126"/>
      <c r="GI630" s="126"/>
      <c r="GJ630" s="126"/>
      <c r="GK630" s="126"/>
      <c r="GL630" s="126"/>
      <c r="GM630" s="126"/>
      <c r="GN630" s="126"/>
      <c r="GO630" s="126"/>
      <c r="GP630" s="126"/>
      <c r="GQ630" s="126"/>
      <c r="GR630" s="126"/>
      <c r="GS630" s="126"/>
      <c r="GT630" s="126"/>
      <c r="GU630" s="126"/>
      <c r="GV630" s="126"/>
      <c r="GW630" s="126"/>
      <c r="GX630" s="126"/>
      <c r="GY630" s="126"/>
      <c r="GZ630" s="126"/>
      <c r="HA630" s="126"/>
    </row>
    <row r="631" spans="1:209" s="127" customFormat="1">
      <c r="A631" s="121"/>
      <c r="B631" s="67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  <c r="EH631" s="126"/>
      <c r="EI631" s="126"/>
      <c r="EJ631" s="126"/>
      <c r="EK631" s="126"/>
      <c r="EL631" s="126"/>
      <c r="EM631" s="126"/>
      <c r="EN631" s="126"/>
      <c r="EO631" s="126"/>
      <c r="EP631" s="126"/>
      <c r="EQ631" s="126"/>
      <c r="ER631" s="126"/>
      <c r="ES631" s="126"/>
      <c r="ET631" s="126"/>
      <c r="EU631" s="126"/>
      <c r="EV631" s="126"/>
      <c r="EW631" s="126"/>
      <c r="EX631" s="126"/>
      <c r="EY631" s="126"/>
      <c r="EZ631" s="126"/>
      <c r="FA631" s="126"/>
      <c r="FB631" s="126"/>
      <c r="FC631" s="126"/>
      <c r="FD631" s="126"/>
      <c r="FE631" s="126"/>
      <c r="FF631" s="126"/>
      <c r="FG631" s="126"/>
      <c r="FH631" s="126"/>
      <c r="FI631" s="126"/>
      <c r="FJ631" s="126"/>
      <c r="FK631" s="126"/>
      <c r="FL631" s="126"/>
      <c r="FM631" s="126"/>
      <c r="FN631" s="126"/>
      <c r="FO631" s="126"/>
      <c r="FP631" s="126"/>
      <c r="FQ631" s="126"/>
      <c r="FR631" s="126"/>
      <c r="FS631" s="126"/>
      <c r="FT631" s="126"/>
      <c r="FU631" s="126"/>
      <c r="FV631" s="126"/>
      <c r="FW631" s="126"/>
      <c r="FX631" s="126"/>
      <c r="FY631" s="126"/>
      <c r="FZ631" s="126"/>
      <c r="GA631" s="126"/>
      <c r="GB631" s="126"/>
      <c r="GC631" s="126"/>
      <c r="GD631" s="126"/>
      <c r="GE631" s="126"/>
      <c r="GF631" s="126"/>
      <c r="GG631" s="126"/>
      <c r="GH631" s="126"/>
      <c r="GI631" s="126"/>
      <c r="GJ631" s="126"/>
      <c r="GK631" s="126"/>
      <c r="GL631" s="126"/>
      <c r="GM631" s="126"/>
      <c r="GN631" s="126"/>
      <c r="GO631" s="126"/>
      <c r="GP631" s="126"/>
      <c r="GQ631" s="126"/>
      <c r="GR631" s="126"/>
      <c r="GS631" s="126"/>
      <c r="GT631" s="126"/>
      <c r="GU631" s="126"/>
      <c r="GV631" s="126"/>
      <c r="GW631" s="126"/>
      <c r="GX631" s="126"/>
      <c r="GY631" s="126"/>
      <c r="GZ631" s="126"/>
      <c r="HA631" s="126"/>
    </row>
    <row r="632" spans="1:209" s="127" customFormat="1">
      <c r="A632" s="121"/>
      <c r="B632" s="67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  <c r="EH632" s="126"/>
      <c r="EI632" s="126"/>
      <c r="EJ632" s="126"/>
      <c r="EK632" s="126"/>
      <c r="EL632" s="126"/>
      <c r="EM632" s="126"/>
      <c r="EN632" s="126"/>
      <c r="EO632" s="126"/>
      <c r="EP632" s="126"/>
      <c r="EQ632" s="126"/>
      <c r="ER632" s="126"/>
      <c r="ES632" s="126"/>
      <c r="ET632" s="126"/>
      <c r="EU632" s="126"/>
      <c r="EV632" s="126"/>
      <c r="EW632" s="126"/>
      <c r="EX632" s="126"/>
      <c r="EY632" s="126"/>
      <c r="EZ632" s="126"/>
      <c r="FA632" s="126"/>
      <c r="FB632" s="126"/>
      <c r="FC632" s="126"/>
      <c r="FD632" s="126"/>
      <c r="FE632" s="126"/>
      <c r="FF632" s="126"/>
      <c r="FG632" s="126"/>
      <c r="FH632" s="126"/>
      <c r="FI632" s="126"/>
      <c r="FJ632" s="126"/>
      <c r="FK632" s="126"/>
      <c r="FL632" s="126"/>
      <c r="FM632" s="126"/>
      <c r="FN632" s="126"/>
      <c r="FO632" s="126"/>
      <c r="FP632" s="126"/>
      <c r="FQ632" s="126"/>
      <c r="FR632" s="126"/>
      <c r="FS632" s="126"/>
      <c r="FT632" s="126"/>
      <c r="FU632" s="126"/>
      <c r="FV632" s="126"/>
      <c r="FW632" s="126"/>
      <c r="FX632" s="126"/>
      <c r="FY632" s="126"/>
      <c r="FZ632" s="126"/>
      <c r="GA632" s="126"/>
      <c r="GB632" s="126"/>
      <c r="GC632" s="126"/>
      <c r="GD632" s="126"/>
      <c r="GE632" s="126"/>
      <c r="GF632" s="126"/>
      <c r="GG632" s="126"/>
      <c r="GH632" s="126"/>
      <c r="GI632" s="126"/>
      <c r="GJ632" s="126"/>
      <c r="GK632" s="126"/>
      <c r="GL632" s="126"/>
      <c r="GM632" s="126"/>
      <c r="GN632" s="126"/>
      <c r="GO632" s="126"/>
      <c r="GP632" s="126"/>
      <c r="GQ632" s="126"/>
      <c r="GR632" s="126"/>
      <c r="GS632" s="126"/>
      <c r="GT632" s="126"/>
      <c r="GU632" s="126"/>
      <c r="GV632" s="126"/>
      <c r="GW632" s="126"/>
      <c r="GX632" s="126"/>
      <c r="GY632" s="126"/>
      <c r="GZ632" s="126"/>
      <c r="HA632" s="126"/>
    </row>
    <row r="633" spans="1:209" s="127" customFormat="1">
      <c r="A633" s="121"/>
      <c r="B633" s="67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  <c r="EH633" s="126"/>
      <c r="EI633" s="126"/>
      <c r="EJ633" s="126"/>
      <c r="EK633" s="126"/>
      <c r="EL633" s="126"/>
      <c r="EM633" s="126"/>
      <c r="EN633" s="126"/>
      <c r="EO633" s="126"/>
      <c r="EP633" s="126"/>
      <c r="EQ633" s="126"/>
      <c r="ER633" s="126"/>
      <c r="ES633" s="126"/>
      <c r="ET633" s="126"/>
      <c r="EU633" s="126"/>
      <c r="EV633" s="126"/>
      <c r="EW633" s="126"/>
      <c r="EX633" s="126"/>
      <c r="EY633" s="126"/>
      <c r="EZ633" s="126"/>
      <c r="FA633" s="126"/>
      <c r="FB633" s="126"/>
      <c r="FC633" s="126"/>
      <c r="FD633" s="126"/>
      <c r="FE633" s="126"/>
      <c r="FF633" s="126"/>
      <c r="FG633" s="126"/>
      <c r="FH633" s="126"/>
      <c r="FI633" s="126"/>
      <c r="FJ633" s="126"/>
      <c r="FK633" s="126"/>
      <c r="FL633" s="126"/>
      <c r="FM633" s="126"/>
      <c r="FN633" s="126"/>
      <c r="FO633" s="126"/>
      <c r="FP633" s="126"/>
      <c r="FQ633" s="126"/>
      <c r="FR633" s="126"/>
      <c r="FS633" s="126"/>
      <c r="FT633" s="126"/>
      <c r="FU633" s="126"/>
      <c r="FV633" s="126"/>
      <c r="FW633" s="126"/>
      <c r="FX633" s="126"/>
      <c r="FY633" s="126"/>
      <c r="FZ633" s="126"/>
      <c r="GA633" s="126"/>
      <c r="GB633" s="126"/>
      <c r="GC633" s="126"/>
      <c r="GD633" s="126"/>
      <c r="GE633" s="126"/>
      <c r="GF633" s="126"/>
      <c r="GG633" s="126"/>
      <c r="GH633" s="126"/>
      <c r="GI633" s="126"/>
      <c r="GJ633" s="126"/>
      <c r="GK633" s="126"/>
      <c r="GL633" s="126"/>
      <c r="GM633" s="126"/>
      <c r="GN633" s="126"/>
      <c r="GO633" s="126"/>
      <c r="GP633" s="126"/>
      <c r="GQ633" s="126"/>
      <c r="GR633" s="126"/>
      <c r="GS633" s="126"/>
      <c r="GT633" s="126"/>
      <c r="GU633" s="126"/>
      <c r="GV633" s="126"/>
      <c r="GW633" s="126"/>
      <c r="GX633" s="126"/>
      <c r="GY633" s="126"/>
      <c r="GZ633" s="126"/>
      <c r="HA633" s="126"/>
    </row>
    <row r="634" spans="1:209" s="127" customFormat="1">
      <c r="A634" s="121"/>
      <c r="B634" s="67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  <c r="EH634" s="126"/>
      <c r="EI634" s="126"/>
      <c r="EJ634" s="126"/>
      <c r="EK634" s="126"/>
      <c r="EL634" s="126"/>
      <c r="EM634" s="126"/>
      <c r="EN634" s="126"/>
      <c r="EO634" s="126"/>
      <c r="EP634" s="126"/>
      <c r="EQ634" s="126"/>
      <c r="ER634" s="126"/>
      <c r="ES634" s="126"/>
      <c r="ET634" s="126"/>
      <c r="EU634" s="126"/>
      <c r="EV634" s="126"/>
      <c r="EW634" s="126"/>
      <c r="EX634" s="126"/>
      <c r="EY634" s="126"/>
      <c r="EZ634" s="126"/>
      <c r="FA634" s="126"/>
      <c r="FB634" s="126"/>
      <c r="FC634" s="126"/>
      <c r="FD634" s="126"/>
      <c r="FE634" s="126"/>
      <c r="FF634" s="126"/>
      <c r="FG634" s="126"/>
      <c r="FH634" s="126"/>
      <c r="FI634" s="126"/>
      <c r="FJ634" s="126"/>
      <c r="FK634" s="126"/>
      <c r="FL634" s="126"/>
      <c r="FM634" s="126"/>
      <c r="FN634" s="126"/>
      <c r="FO634" s="126"/>
      <c r="FP634" s="126"/>
      <c r="FQ634" s="126"/>
      <c r="FR634" s="126"/>
      <c r="FS634" s="126"/>
      <c r="FT634" s="126"/>
      <c r="FU634" s="126"/>
      <c r="FV634" s="126"/>
      <c r="FW634" s="126"/>
      <c r="FX634" s="126"/>
      <c r="FY634" s="126"/>
      <c r="FZ634" s="126"/>
      <c r="GA634" s="126"/>
      <c r="GB634" s="126"/>
      <c r="GC634" s="126"/>
      <c r="GD634" s="126"/>
      <c r="GE634" s="126"/>
      <c r="GF634" s="126"/>
      <c r="GG634" s="126"/>
      <c r="GH634" s="126"/>
      <c r="GI634" s="126"/>
      <c r="GJ634" s="126"/>
      <c r="GK634" s="126"/>
      <c r="GL634" s="126"/>
      <c r="GM634" s="126"/>
      <c r="GN634" s="126"/>
      <c r="GO634" s="126"/>
      <c r="GP634" s="126"/>
      <c r="GQ634" s="126"/>
      <c r="GR634" s="126"/>
      <c r="GS634" s="126"/>
      <c r="GT634" s="126"/>
      <c r="GU634" s="126"/>
      <c r="GV634" s="126"/>
      <c r="GW634" s="126"/>
      <c r="GX634" s="126"/>
      <c r="GY634" s="126"/>
      <c r="GZ634" s="126"/>
      <c r="HA634" s="126"/>
    </row>
    <row r="635" spans="1:209" s="127" customFormat="1">
      <c r="A635" s="121"/>
      <c r="B635" s="67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  <c r="EH635" s="126"/>
      <c r="EI635" s="126"/>
      <c r="EJ635" s="126"/>
      <c r="EK635" s="126"/>
      <c r="EL635" s="126"/>
      <c r="EM635" s="126"/>
      <c r="EN635" s="126"/>
      <c r="EO635" s="126"/>
      <c r="EP635" s="126"/>
      <c r="EQ635" s="126"/>
      <c r="ER635" s="126"/>
      <c r="ES635" s="126"/>
      <c r="ET635" s="126"/>
      <c r="EU635" s="126"/>
      <c r="EV635" s="126"/>
      <c r="EW635" s="126"/>
      <c r="EX635" s="126"/>
      <c r="EY635" s="126"/>
      <c r="EZ635" s="126"/>
      <c r="FA635" s="126"/>
      <c r="FB635" s="126"/>
      <c r="FC635" s="126"/>
      <c r="FD635" s="126"/>
      <c r="FE635" s="126"/>
      <c r="FF635" s="126"/>
      <c r="FG635" s="126"/>
      <c r="FH635" s="126"/>
      <c r="FI635" s="126"/>
      <c r="FJ635" s="126"/>
      <c r="FK635" s="126"/>
      <c r="FL635" s="126"/>
      <c r="FM635" s="126"/>
      <c r="FN635" s="126"/>
      <c r="FO635" s="126"/>
      <c r="FP635" s="126"/>
      <c r="FQ635" s="126"/>
      <c r="FR635" s="126"/>
      <c r="FS635" s="126"/>
      <c r="FT635" s="126"/>
      <c r="FU635" s="126"/>
      <c r="FV635" s="126"/>
      <c r="FW635" s="126"/>
      <c r="FX635" s="126"/>
      <c r="FY635" s="126"/>
      <c r="FZ635" s="126"/>
      <c r="GA635" s="126"/>
      <c r="GB635" s="126"/>
      <c r="GC635" s="126"/>
      <c r="GD635" s="126"/>
      <c r="GE635" s="126"/>
      <c r="GF635" s="126"/>
      <c r="GG635" s="126"/>
      <c r="GH635" s="126"/>
      <c r="GI635" s="126"/>
      <c r="GJ635" s="126"/>
      <c r="GK635" s="126"/>
      <c r="GL635" s="126"/>
      <c r="GM635" s="126"/>
      <c r="GN635" s="126"/>
      <c r="GO635" s="126"/>
      <c r="GP635" s="126"/>
      <c r="GQ635" s="126"/>
      <c r="GR635" s="126"/>
      <c r="GS635" s="126"/>
      <c r="GT635" s="126"/>
      <c r="GU635" s="126"/>
      <c r="GV635" s="126"/>
      <c r="GW635" s="126"/>
      <c r="GX635" s="126"/>
      <c r="GY635" s="126"/>
      <c r="GZ635" s="126"/>
      <c r="HA635" s="126"/>
    </row>
    <row r="636" spans="1:209" s="127" customFormat="1">
      <c r="A636" s="121"/>
      <c r="B636" s="67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  <c r="EH636" s="126"/>
      <c r="EI636" s="126"/>
      <c r="EJ636" s="126"/>
      <c r="EK636" s="126"/>
      <c r="EL636" s="126"/>
      <c r="EM636" s="126"/>
      <c r="EN636" s="126"/>
      <c r="EO636" s="126"/>
      <c r="EP636" s="126"/>
      <c r="EQ636" s="126"/>
      <c r="ER636" s="126"/>
      <c r="ES636" s="126"/>
      <c r="ET636" s="126"/>
      <c r="EU636" s="126"/>
      <c r="EV636" s="126"/>
      <c r="EW636" s="126"/>
      <c r="EX636" s="126"/>
      <c r="EY636" s="126"/>
      <c r="EZ636" s="126"/>
      <c r="FA636" s="126"/>
      <c r="FB636" s="126"/>
      <c r="FC636" s="126"/>
      <c r="FD636" s="126"/>
      <c r="FE636" s="126"/>
      <c r="FF636" s="126"/>
      <c r="FG636" s="126"/>
      <c r="FH636" s="126"/>
      <c r="FI636" s="126"/>
      <c r="FJ636" s="126"/>
      <c r="FK636" s="126"/>
      <c r="FL636" s="126"/>
      <c r="FM636" s="126"/>
      <c r="FN636" s="126"/>
      <c r="FO636" s="126"/>
      <c r="FP636" s="126"/>
      <c r="FQ636" s="126"/>
      <c r="FR636" s="126"/>
      <c r="FS636" s="126"/>
      <c r="FT636" s="126"/>
      <c r="FU636" s="126"/>
      <c r="FV636" s="126"/>
      <c r="FW636" s="126"/>
      <c r="FX636" s="126"/>
      <c r="FY636" s="126"/>
      <c r="FZ636" s="126"/>
      <c r="GA636" s="126"/>
      <c r="GB636" s="126"/>
      <c r="GC636" s="126"/>
      <c r="GD636" s="126"/>
      <c r="GE636" s="126"/>
      <c r="GF636" s="126"/>
      <c r="GG636" s="126"/>
      <c r="GH636" s="126"/>
      <c r="GI636" s="126"/>
      <c r="GJ636" s="126"/>
      <c r="GK636" s="126"/>
      <c r="GL636" s="126"/>
      <c r="GM636" s="126"/>
      <c r="GN636" s="126"/>
      <c r="GO636" s="126"/>
      <c r="GP636" s="126"/>
      <c r="GQ636" s="126"/>
      <c r="GR636" s="126"/>
      <c r="GS636" s="126"/>
      <c r="GT636" s="126"/>
      <c r="GU636" s="126"/>
      <c r="GV636" s="126"/>
      <c r="GW636" s="126"/>
      <c r="GX636" s="126"/>
      <c r="GY636" s="126"/>
      <c r="GZ636" s="126"/>
      <c r="HA636" s="126"/>
    </row>
    <row r="637" spans="1:209" s="127" customFormat="1">
      <c r="A637" s="121"/>
      <c r="B637" s="67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  <c r="EH637" s="126"/>
      <c r="EI637" s="126"/>
      <c r="EJ637" s="126"/>
      <c r="EK637" s="126"/>
      <c r="EL637" s="126"/>
      <c r="EM637" s="126"/>
      <c r="EN637" s="126"/>
      <c r="EO637" s="126"/>
      <c r="EP637" s="126"/>
      <c r="EQ637" s="126"/>
      <c r="ER637" s="126"/>
      <c r="ES637" s="126"/>
      <c r="ET637" s="126"/>
      <c r="EU637" s="126"/>
      <c r="EV637" s="126"/>
      <c r="EW637" s="126"/>
      <c r="EX637" s="126"/>
      <c r="EY637" s="126"/>
      <c r="EZ637" s="126"/>
      <c r="FA637" s="126"/>
      <c r="FB637" s="126"/>
      <c r="FC637" s="126"/>
      <c r="FD637" s="126"/>
      <c r="FE637" s="126"/>
      <c r="FF637" s="126"/>
      <c r="FG637" s="126"/>
      <c r="FH637" s="126"/>
      <c r="FI637" s="126"/>
      <c r="FJ637" s="126"/>
      <c r="FK637" s="126"/>
      <c r="FL637" s="126"/>
      <c r="FM637" s="126"/>
      <c r="FN637" s="126"/>
      <c r="FO637" s="126"/>
      <c r="FP637" s="126"/>
      <c r="FQ637" s="126"/>
      <c r="FR637" s="126"/>
      <c r="FS637" s="126"/>
      <c r="FT637" s="126"/>
      <c r="FU637" s="126"/>
      <c r="FV637" s="126"/>
      <c r="FW637" s="126"/>
      <c r="FX637" s="126"/>
      <c r="FY637" s="126"/>
      <c r="FZ637" s="126"/>
      <c r="GA637" s="126"/>
      <c r="GB637" s="126"/>
      <c r="GC637" s="126"/>
      <c r="GD637" s="126"/>
      <c r="GE637" s="126"/>
      <c r="GF637" s="126"/>
      <c r="GG637" s="126"/>
      <c r="GH637" s="126"/>
      <c r="GI637" s="126"/>
      <c r="GJ637" s="126"/>
      <c r="GK637" s="126"/>
      <c r="GL637" s="126"/>
      <c r="GM637" s="126"/>
      <c r="GN637" s="126"/>
      <c r="GO637" s="126"/>
      <c r="GP637" s="126"/>
      <c r="GQ637" s="126"/>
      <c r="GR637" s="126"/>
      <c r="GS637" s="126"/>
      <c r="GT637" s="126"/>
      <c r="GU637" s="126"/>
      <c r="GV637" s="126"/>
      <c r="GW637" s="126"/>
      <c r="GX637" s="126"/>
      <c r="GY637" s="126"/>
      <c r="GZ637" s="126"/>
      <c r="HA637" s="126"/>
    </row>
    <row r="638" spans="1:209" s="127" customFormat="1">
      <c r="A638" s="121"/>
      <c r="B638" s="67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  <c r="EH638" s="126"/>
      <c r="EI638" s="126"/>
      <c r="EJ638" s="126"/>
      <c r="EK638" s="126"/>
      <c r="EL638" s="126"/>
      <c r="EM638" s="126"/>
      <c r="EN638" s="126"/>
      <c r="EO638" s="126"/>
      <c r="EP638" s="126"/>
      <c r="EQ638" s="126"/>
      <c r="ER638" s="126"/>
      <c r="ES638" s="126"/>
      <c r="ET638" s="126"/>
      <c r="EU638" s="126"/>
      <c r="EV638" s="126"/>
      <c r="EW638" s="126"/>
      <c r="EX638" s="126"/>
      <c r="EY638" s="126"/>
      <c r="EZ638" s="126"/>
      <c r="FA638" s="126"/>
      <c r="FB638" s="126"/>
      <c r="FC638" s="126"/>
      <c r="FD638" s="126"/>
      <c r="FE638" s="126"/>
      <c r="FF638" s="126"/>
      <c r="FG638" s="126"/>
      <c r="FH638" s="126"/>
      <c r="FI638" s="126"/>
      <c r="FJ638" s="126"/>
      <c r="FK638" s="126"/>
      <c r="FL638" s="126"/>
      <c r="FM638" s="126"/>
      <c r="FN638" s="126"/>
      <c r="FO638" s="126"/>
      <c r="FP638" s="126"/>
      <c r="FQ638" s="126"/>
      <c r="FR638" s="126"/>
      <c r="FS638" s="126"/>
      <c r="FT638" s="126"/>
      <c r="FU638" s="126"/>
      <c r="FV638" s="126"/>
      <c r="FW638" s="126"/>
      <c r="FX638" s="126"/>
      <c r="FY638" s="126"/>
      <c r="FZ638" s="126"/>
      <c r="GA638" s="126"/>
      <c r="GB638" s="126"/>
      <c r="GC638" s="126"/>
      <c r="GD638" s="126"/>
      <c r="GE638" s="126"/>
      <c r="GF638" s="126"/>
      <c r="GG638" s="126"/>
      <c r="GH638" s="126"/>
      <c r="GI638" s="126"/>
      <c r="GJ638" s="126"/>
      <c r="GK638" s="126"/>
      <c r="GL638" s="126"/>
      <c r="GM638" s="126"/>
      <c r="GN638" s="126"/>
      <c r="GO638" s="126"/>
      <c r="GP638" s="126"/>
      <c r="GQ638" s="126"/>
      <c r="GR638" s="126"/>
      <c r="GS638" s="126"/>
      <c r="GT638" s="126"/>
      <c r="GU638" s="126"/>
      <c r="GV638" s="126"/>
      <c r="GW638" s="126"/>
      <c r="GX638" s="126"/>
      <c r="GY638" s="126"/>
      <c r="GZ638" s="126"/>
      <c r="HA638" s="126"/>
    </row>
    <row r="639" spans="1:209" s="127" customFormat="1">
      <c r="A639" s="121"/>
      <c r="B639" s="67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  <c r="EH639" s="126"/>
      <c r="EI639" s="126"/>
      <c r="EJ639" s="126"/>
      <c r="EK639" s="126"/>
      <c r="EL639" s="126"/>
      <c r="EM639" s="126"/>
      <c r="EN639" s="126"/>
      <c r="EO639" s="126"/>
      <c r="EP639" s="126"/>
      <c r="EQ639" s="126"/>
      <c r="ER639" s="126"/>
      <c r="ES639" s="126"/>
      <c r="ET639" s="126"/>
      <c r="EU639" s="126"/>
      <c r="EV639" s="126"/>
      <c r="EW639" s="126"/>
      <c r="EX639" s="126"/>
      <c r="EY639" s="126"/>
      <c r="EZ639" s="126"/>
      <c r="FA639" s="126"/>
      <c r="FB639" s="126"/>
      <c r="FC639" s="126"/>
      <c r="FD639" s="126"/>
      <c r="FE639" s="126"/>
      <c r="FF639" s="126"/>
      <c r="FG639" s="126"/>
      <c r="FH639" s="126"/>
      <c r="FI639" s="126"/>
      <c r="FJ639" s="126"/>
      <c r="FK639" s="126"/>
      <c r="FL639" s="126"/>
      <c r="FM639" s="126"/>
      <c r="FN639" s="126"/>
      <c r="FO639" s="126"/>
      <c r="FP639" s="126"/>
      <c r="FQ639" s="126"/>
      <c r="FR639" s="126"/>
      <c r="FS639" s="126"/>
      <c r="FT639" s="126"/>
      <c r="FU639" s="126"/>
      <c r="FV639" s="126"/>
      <c r="FW639" s="126"/>
      <c r="FX639" s="126"/>
      <c r="FY639" s="126"/>
      <c r="FZ639" s="126"/>
      <c r="GA639" s="126"/>
      <c r="GB639" s="126"/>
      <c r="GC639" s="126"/>
      <c r="GD639" s="126"/>
      <c r="GE639" s="126"/>
      <c r="GF639" s="126"/>
      <c r="GG639" s="126"/>
      <c r="GH639" s="126"/>
      <c r="GI639" s="126"/>
      <c r="GJ639" s="126"/>
      <c r="GK639" s="126"/>
      <c r="GL639" s="126"/>
      <c r="GM639" s="126"/>
      <c r="GN639" s="126"/>
      <c r="GO639" s="126"/>
      <c r="GP639" s="126"/>
      <c r="GQ639" s="126"/>
      <c r="GR639" s="126"/>
      <c r="GS639" s="126"/>
      <c r="GT639" s="126"/>
      <c r="GU639" s="126"/>
      <c r="GV639" s="126"/>
      <c r="GW639" s="126"/>
      <c r="GX639" s="126"/>
      <c r="GY639" s="126"/>
      <c r="GZ639" s="126"/>
      <c r="HA639" s="126"/>
    </row>
    <row r="640" spans="1:209" s="127" customFormat="1">
      <c r="A640" s="121"/>
      <c r="B640" s="67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  <c r="EH640" s="126"/>
      <c r="EI640" s="126"/>
      <c r="EJ640" s="126"/>
      <c r="EK640" s="126"/>
      <c r="EL640" s="126"/>
      <c r="EM640" s="126"/>
      <c r="EN640" s="126"/>
      <c r="EO640" s="126"/>
      <c r="EP640" s="126"/>
      <c r="EQ640" s="126"/>
      <c r="ER640" s="126"/>
      <c r="ES640" s="126"/>
      <c r="ET640" s="126"/>
      <c r="EU640" s="126"/>
      <c r="EV640" s="126"/>
      <c r="EW640" s="126"/>
      <c r="EX640" s="126"/>
      <c r="EY640" s="126"/>
      <c r="EZ640" s="126"/>
      <c r="FA640" s="126"/>
      <c r="FB640" s="126"/>
      <c r="FC640" s="126"/>
      <c r="FD640" s="126"/>
      <c r="FE640" s="126"/>
      <c r="FF640" s="126"/>
      <c r="FG640" s="126"/>
      <c r="FH640" s="126"/>
      <c r="FI640" s="126"/>
      <c r="FJ640" s="126"/>
      <c r="FK640" s="126"/>
      <c r="FL640" s="126"/>
      <c r="FM640" s="126"/>
      <c r="FN640" s="126"/>
      <c r="FO640" s="126"/>
      <c r="FP640" s="126"/>
      <c r="FQ640" s="126"/>
      <c r="FR640" s="126"/>
      <c r="FS640" s="126"/>
      <c r="FT640" s="126"/>
      <c r="FU640" s="126"/>
      <c r="FV640" s="126"/>
      <c r="FW640" s="126"/>
      <c r="FX640" s="126"/>
      <c r="FY640" s="126"/>
      <c r="FZ640" s="126"/>
      <c r="GA640" s="126"/>
      <c r="GB640" s="126"/>
      <c r="GC640" s="126"/>
      <c r="GD640" s="126"/>
      <c r="GE640" s="126"/>
      <c r="GF640" s="126"/>
      <c r="GG640" s="126"/>
      <c r="GH640" s="126"/>
      <c r="GI640" s="126"/>
      <c r="GJ640" s="126"/>
      <c r="GK640" s="126"/>
      <c r="GL640" s="126"/>
      <c r="GM640" s="126"/>
      <c r="GN640" s="126"/>
      <c r="GO640" s="126"/>
      <c r="GP640" s="126"/>
      <c r="GQ640" s="126"/>
      <c r="GR640" s="126"/>
      <c r="GS640" s="126"/>
      <c r="GT640" s="126"/>
      <c r="GU640" s="126"/>
      <c r="GV640" s="126"/>
      <c r="GW640" s="126"/>
      <c r="GX640" s="126"/>
      <c r="GY640" s="126"/>
      <c r="GZ640" s="126"/>
      <c r="HA640" s="126"/>
    </row>
    <row r="641" spans="1:209" s="127" customFormat="1">
      <c r="A641" s="121"/>
      <c r="B641" s="67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  <c r="EH641" s="126"/>
      <c r="EI641" s="126"/>
      <c r="EJ641" s="126"/>
      <c r="EK641" s="126"/>
      <c r="EL641" s="126"/>
      <c r="EM641" s="126"/>
      <c r="EN641" s="126"/>
      <c r="EO641" s="126"/>
      <c r="EP641" s="126"/>
      <c r="EQ641" s="126"/>
      <c r="ER641" s="126"/>
      <c r="ES641" s="126"/>
      <c r="ET641" s="126"/>
      <c r="EU641" s="126"/>
      <c r="EV641" s="126"/>
      <c r="EW641" s="126"/>
      <c r="EX641" s="126"/>
      <c r="EY641" s="126"/>
      <c r="EZ641" s="126"/>
      <c r="FA641" s="126"/>
      <c r="FB641" s="126"/>
      <c r="FC641" s="126"/>
      <c r="FD641" s="126"/>
      <c r="FE641" s="126"/>
      <c r="FF641" s="126"/>
      <c r="FG641" s="126"/>
      <c r="FH641" s="126"/>
      <c r="FI641" s="126"/>
      <c r="FJ641" s="126"/>
      <c r="FK641" s="126"/>
      <c r="FL641" s="126"/>
      <c r="FM641" s="126"/>
      <c r="FN641" s="126"/>
      <c r="FO641" s="126"/>
      <c r="FP641" s="126"/>
      <c r="FQ641" s="126"/>
      <c r="FR641" s="126"/>
      <c r="FS641" s="126"/>
      <c r="FT641" s="126"/>
      <c r="FU641" s="126"/>
      <c r="FV641" s="126"/>
      <c r="FW641" s="126"/>
      <c r="FX641" s="126"/>
      <c r="FY641" s="126"/>
      <c r="FZ641" s="126"/>
      <c r="GA641" s="126"/>
      <c r="GB641" s="126"/>
      <c r="GC641" s="126"/>
      <c r="GD641" s="126"/>
      <c r="GE641" s="126"/>
      <c r="GF641" s="126"/>
      <c r="GG641" s="126"/>
      <c r="GH641" s="126"/>
      <c r="GI641" s="126"/>
      <c r="GJ641" s="126"/>
      <c r="GK641" s="126"/>
      <c r="GL641" s="126"/>
      <c r="GM641" s="126"/>
      <c r="GN641" s="126"/>
      <c r="GO641" s="126"/>
      <c r="GP641" s="126"/>
      <c r="GQ641" s="126"/>
      <c r="GR641" s="126"/>
      <c r="GS641" s="126"/>
      <c r="GT641" s="126"/>
      <c r="GU641" s="126"/>
      <c r="GV641" s="126"/>
      <c r="GW641" s="126"/>
      <c r="GX641" s="126"/>
      <c r="GY641" s="126"/>
      <c r="GZ641" s="126"/>
      <c r="HA641" s="126"/>
    </row>
    <row r="642" spans="1:209" s="127" customFormat="1">
      <c r="A642" s="121"/>
      <c r="B642" s="67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  <c r="EH642" s="126"/>
      <c r="EI642" s="126"/>
      <c r="EJ642" s="126"/>
      <c r="EK642" s="126"/>
      <c r="EL642" s="126"/>
      <c r="EM642" s="126"/>
      <c r="EN642" s="126"/>
      <c r="EO642" s="126"/>
      <c r="EP642" s="126"/>
      <c r="EQ642" s="126"/>
      <c r="ER642" s="126"/>
      <c r="ES642" s="126"/>
      <c r="ET642" s="126"/>
      <c r="EU642" s="126"/>
      <c r="EV642" s="126"/>
      <c r="EW642" s="126"/>
      <c r="EX642" s="126"/>
      <c r="EY642" s="126"/>
      <c r="EZ642" s="126"/>
      <c r="FA642" s="126"/>
      <c r="FB642" s="126"/>
      <c r="FC642" s="126"/>
      <c r="FD642" s="126"/>
      <c r="FE642" s="126"/>
      <c r="FF642" s="126"/>
      <c r="FG642" s="126"/>
      <c r="FH642" s="126"/>
      <c r="FI642" s="126"/>
      <c r="FJ642" s="126"/>
      <c r="FK642" s="126"/>
      <c r="FL642" s="126"/>
      <c r="FM642" s="126"/>
      <c r="FN642" s="126"/>
      <c r="FO642" s="126"/>
      <c r="FP642" s="126"/>
      <c r="FQ642" s="126"/>
      <c r="FR642" s="126"/>
      <c r="FS642" s="126"/>
      <c r="FT642" s="126"/>
      <c r="FU642" s="126"/>
      <c r="FV642" s="126"/>
      <c r="FW642" s="126"/>
      <c r="FX642" s="126"/>
      <c r="FY642" s="126"/>
      <c r="FZ642" s="126"/>
      <c r="GA642" s="126"/>
      <c r="GB642" s="126"/>
      <c r="GC642" s="126"/>
      <c r="GD642" s="126"/>
      <c r="GE642" s="126"/>
      <c r="GF642" s="126"/>
      <c r="GG642" s="126"/>
      <c r="GH642" s="126"/>
      <c r="GI642" s="126"/>
      <c r="GJ642" s="126"/>
      <c r="GK642" s="126"/>
      <c r="GL642" s="126"/>
      <c r="GM642" s="126"/>
      <c r="GN642" s="126"/>
      <c r="GO642" s="126"/>
      <c r="GP642" s="126"/>
      <c r="GQ642" s="126"/>
      <c r="GR642" s="126"/>
      <c r="GS642" s="126"/>
      <c r="GT642" s="126"/>
      <c r="GU642" s="126"/>
      <c r="GV642" s="126"/>
      <c r="GW642" s="126"/>
      <c r="GX642" s="126"/>
      <c r="GY642" s="126"/>
      <c r="GZ642" s="126"/>
      <c r="HA642" s="126"/>
    </row>
    <row r="643" spans="1:209" s="127" customFormat="1">
      <c r="A643" s="121"/>
      <c r="B643" s="67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  <c r="EH643" s="126"/>
      <c r="EI643" s="126"/>
      <c r="EJ643" s="126"/>
      <c r="EK643" s="126"/>
      <c r="EL643" s="126"/>
      <c r="EM643" s="126"/>
      <c r="EN643" s="126"/>
      <c r="EO643" s="126"/>
      <c r="EP643" s="126"/>
      <c r="EQ643" s="126"/>
      <c r="ER643" s="126"/>
      <c r="ES643" s="126"/>
      <c r="ET643" s="126"/>
      <c r="EU643" s="126"/>
      <c r="EV643" s="126"/>
      <c r="EW643" s="126"/>
      <c r="EX643" s="126"/>
      <c r="EY643" s="126"/>
      <c r="EZ643" s="126"/>
      <c r="FA643" s="126"/>
      <c r="FB643" s="126"/>
      <c r="FC643" s="126"/>
      <c r="FD643" s="126"/>
      <c r="FE643" s="126"/>
      <c r="FF643" s="126"/>
      <c r="FG643" s="126"/>
      <c r="FH643" s="126"/>
      <c r="FI643" s="126"/>
      <c r="FJ643" s="126"/>
      <c r="FK643" s="126"/>
      <c r="FL643" s="126"/>
      <c r="FM643" s="126"/>
      <c r="FN643" s="126"/>
      <c r="FO643" s="126"/>
      <c r="FP643" s="126"/>
      <c r="FQ643" s="126"/>
      <c r="FR643" s="126"/>
      <c r="FS643" s="126"/>
      <c r="FT643" s="126"/>
      <c r="FU643" s="126"/>
      <c r="FV643" s="126"/>
      <c r="FW643" s="126"/>
      <c r="FX643" s="126"/>
      <c r="FY643" s="126"/>
      <c r="FZ643" s="126"/>
      <c r="GA643" s="126"/>
      <c r="GB643" s="126"/>
      <c r="GC643" s="126"/>
      <c r="GD643" s="126"/>
      <c r="GE643" s="126"/>
      <c r="GF643" s="126"/>
      <c r="GG643" s="126"/>
      <c r="GH643" s="126"/>
      <c r="GI643" s="126"/>
      <c r="GJ643" s="126"/>
      <c r="GK643" s="126"/>
      <c r="GL643" s="126"/>
      <c r="GM643" s="126"/>
      <c r="GN643" s="126"/>
      <c r="GO643" s="126"/>
      <c r="GP643" s="126"/>
      <c r="GQ643" s="126"/>
      <c r="GR643" s="126"/>
      <c r="GS643" s="126"/>
      <c r="GT643" s="126"/>
      <c r="GU643" s="126"/>
      <c r="GV643" s="126"/>
      <c r="GW643" s="126"/>
      <c r="GX643" s="126"/>
      <c r="GY643" s="126"/>
      <c r="GZ643" s="126"/>
      <c r="HA643" s="126"/>
    </row>
    <row r="644" spans="1:209" s="127" customFormat="1">
      <c r="A644" s="121"/>
      <c r="B644" s="67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  <c r="EH644" s="126"/>
      <c r="EI644" s="126"/>
      <c r="EJ644" s="126"/>
      <c r="EK644" s="126"/>
      <c r="EL644" s="126"/>
      <c r="EM644" s="126"/>
      <c r="EN644" s="126"/>
      <c r="EO644" s="126"/>
      <c r="EP644" s="126"/>
      <c r="EQ644" s="126"/>
      <c r="ER644" s="126"/>
      <c r="ES644" s="126"/>
      <c r="ET644" s="126"/>
      <c r="EU644" s="126"/>
      <c r="EV644" s="126"/>
      <c r="EW644" s="126"/>
      <c r="EX644" s="126"/>
      <c r="EY644" s="126"/>
      <c r="EZ644" s="126"/>
      <c r="FA644" s="126"/>
      <c r="FB644" s="126"/>
      <c r="FC644" s="126"/>
      <c r="FD644" s="126"/>
      <c r="FE644" s="126"/>
      <c r="FF644" s="126"/>
      <c r="FG644" s="126"/>
      <c r="FH644" s="126"/>
      <c r="FI644" s="126"/>
      <c r="FJ644" s="126"/>
      <c r="FK644" s="126"/>
      <c r="FL644" s="126"/>
      <c r="FM644" s="126"/>
      <c r="FN644" s="126"/>
      <c r="FO644" s="126"/>
      <c r="FP644" s="126"/>
      <c r="FQ644" s="126"/>
      <c r="FR644" s="126"/>
      <c r="FS644" s="126"/>
      <c r="FT644" s="126"/>
      <c r="FU644" s="126"/>
      <c r="FV644" s="126"/>
      <c r="FW644" s="126"/>
      <c r="FX644" s="126"/>
      <c r="FY644" s="126"/>
      <c r="FZ644" s="126"/>
      <c r="GA644" s="126"/>
      <c r="GB644" s="126"/>
      <c r="GC644" s="126"/>
      <c r="GD644" s="126"/>
      <c r="GE644" s="126"/>
      <c r="GF644" s="126"/>
      <c r="GG644" s="126"/>
      <c r="GH644" s="126"/>
      <c r="GI644" s="126"/>
      <c r="GJ644" s="126"/>
      <c r="GK644" s="126"/>
      <c r="GL644" s="126"/>
      <c r="GM644" s="126"/>
      <c r="GN644" s="126"/>
      <c r="GO644" s="126"/>
      <c r="GP644" s="126"/>
      <c r="GQ644" s="126"/>
      <c r="GR644" s="126"/>
      <c r="GS644" s="126"/>
      <c r="GT644" s="126"/>
      <c r="GU644" s="126"/>
      <c r="GV644" s="126"/>
      <c r="GW644" s="126"/>
      <c r="GX644" s="126"/>
      <c r="GY644" s="126"/>
      <c r="GZ644" s="126"/>
      <c r="HA644" s="126"/>
    </row>
    <row r="645" spans="1:209" s="127" customFormat="1">
      <c r="A645" s="121"/>
      <c r="B645" s="67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  <c r="EH645" s="126"/>
      <c r="EI645" s="126"/>
      <c r="EJ645" s="126"/>
      <c r="EK645" s="126"/>
      <c r="EL645" s="126"/>
      <c r="EM645" s="126"/>
      <c r="EN645" s="126"/>
      <c r="EO645" s="126"/>
      <c r="EP645" s="126"/>
      <c r="EQ645" s="126"/>
      <c r="ER645" s="126"/>
      <c r="ES645" s="126"/>
      <c r="ET645" s="126"/>
      <c r="EU645" s="126"/>
      <c r="EV645" s="126"/>
      <c r="EW645" s="126"/>
      <c r="EX645" s="126"/>
      <c r="EY645" s="126"/>
      <c r="EZ645" s="126"/>
      <c r="FA645" s="126"/>
      <c r="FB645" s="126"/>
      <c r="FC645" s="126"/>
      <c r="FD645" s="126"/>
      <c r="FE645" s="126"/>
      <c r="FF645" s="126"/>
      <c r="FG645" s="126"/>
      <c r="FH645" s="126"/>
      <c r="FI645" s="126"/>
      <c r="FJ645" s="126"/>
      <c r="FK645" s="126"/>
      <c r="FL645" s="126"/>
      <c r="FM645" s="126"/>
      <c r="FN645" s="126"/>
      <c r="FO645" s="126"/>
      <c r="FP645" s="126"/>
      <c r="FQ645" s="126"/>
      <c r="FR645" s="126"/>
      <c r="FS645" s="126"/>
      <c r="FT645" s="126"/>
      <c r="FU645" s="126"/>
      <c r="FV645" s="126"/>
      <c r="FW645" s="126"/>
      <c r="FX645" s="126"/>
      <c r="FY645" s="126"/>
      <c r="FZ645" s="126"/>
      <c r="GA645" s="126"/>
      <c r="GB645" s="126"/>
      <c r="GC645" s="126"/>
      <c r="GD645" s="126"/>
      <c r="GE645" s="126"/>
      <c r="GF645" s="126"/>
      <c r="GG645" s="126"/>
      <c r="GH645" s="126"/>
      <c r="GI645" s="126"/>
      <c r="GJ645" s="126"/>
      <c r="GK645" s="126"/>
      <c r="GL645" s="126"/>
      <c r="GM645" s="126"/>
      <c r="GN645" s="126"/>
      <c r="GO645" s="126"/>
      <c r="GP645" s="126"/>
      <c r="GQ645" s="126"/>
      <c r="GR645" s="126"/>
      <c r="GS645" s="126"/>
      <c r="GT645" s="126"/>
      <c r="GU645" s="126"/>
      <c r="GV645" s="126"/>
      <c r="GW645" s="126"/>
      <c r="GX645" s="126"/>
      <c r="GY645" s="126"/>
      <c r="GZ645" s="126"/>
      <c r="HA645" s="126"/>
    </row>
    <row r="646" spans="1:209" s="127" customFormat="1">
      <c r="A646" s="121"/>
      <c r="B646" s="67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  <c r="EH646" s="126"/>
      <c r="EI646" s="126"/>
      <c r="EJ646" s="126"/>
      <c r="EK646" s="126"/>
      <c r="EL646" s="126"/>
      <c r="EM646" s="126"/>
      <c r="EN646" s="126"/>
      <c r="EO646" s="126"/>
      <c r="EP646" s="126"/>
      <c r="EQ646" s="126"/>
      <c r="ER646" s="126"/>
      <c r="ES646" s="126"/>
      <c r="ET646" s="126"/>
      <c r="EU646" s="126"/>
      <c r="EV646" s="126"/>
      <c r="EW646" s="126"/>
      <c r="EX646" s="126"/>
      <c r="EY646" s="126"/>
      <c r="EZ646" s="126"/>
      <c r="FA646" s="126"/>
      <c r="FB646" s="126"/>
      <c r="FC646" s="126"/>
      <c r="FD646" s="126"/>
      <c r="FE646" s="126"/>
      <c r="FF646" s="126"/>
      <c r="FG646" s="126"/>
      <c r="FH646" s="126"/>
      <c r="FI646" s="126"/>
      <c r="FJ646" s="126"/>
      <c r="FK646" s="126"/>
      <c r="FL646" s="126"/>
      <c r="FM646" s="126"/>
      <c r="FN646" s="126"/>
      <c r="FO646" s="126"/>
      <c r="FP646" s="126"/>
      <c r="FQ646" s="126"/>
      <c r="FR646" s="126"/>
      <c r="FS646" s="126"/>
      <c r="FT646" s="126"/>
      <c r="FU646" s="126"/>
      <c r="FV646" s="126"/>
      <c r="FW646" s="126"/>
      <c r="FX646" s="126"/>
      <c r="FY646" s="126"/>
      <c r="FZ646" s="126"/>
      <c r="GA646" s="126"/>
      <c r="GB646" s="126"/>
      <c r="GC646" s="126"/>
      <c r="GD646" s="126"/>
      <c r="GE646" s="126"/>
      <c r="GF646" s="126"/>
      <c r="GG646" s="126"/>
      <c r="GH646" s="126"/>
      <c r="GI646" s="126"/>
      <c r="GJ646" s="126"/>
      <c r="GK646" s="126"/>
      <c r="GL646" s="126"/>
      <c r="GM646" s="126"/>
      <c r="GN646" s="126"/>
      <c r="GO646" s="126"/>
      <c r="GP646" s="126"/>
      <c r="GQ646" s="126"/>
      <c r="GR646" s="126"/>
      <c r="GS646" s="126"/>
      <c r="GT646" s="126"/>
      <c r="GU646" s="126"/>
      <c r="GV646" s="126"/>
      <c r="GW646" s="126"/>
      <c r="GX646" s="126"/>
      <c r="GY646" s="126"/>
      <c r="GZ646" s="126"/>
      <c r="HA646" s="126"/>
    </row>
    <row r="647" spans="1:209" s="127" customFormat="1">
      <c r="A647" s="121"/>
      <c r="B647" s="67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  <c r="EH647" s="126"/>
      <c r="EI647" s="126"/>
      <c r="EJ647" s="126"/>
      <c r="EK647" s="126"/>
      <c r="EL647" s="126"/>
      <c r="EM647" s="126"/>
      <c r="EN647" s="126"/>
      <c r="EO647" s="126"/>
      <c r="EP647" s="126"/>
      <c r="EQ647" s="126"/>
      <c r="ER647" s="126"/>
      <c r="ES647" s="126"/>
      <c r="ET647" s="126"/>
      <c r="EU647" s="126"/>
      <c r="EV647" s="126"/>
      <c r="EW647" s="126"/>
      <c r="EX647" s="126"/>
      <c r="EY647" s="126"/>
      <c r="EZ647" s="126"/>
      <c r="FA647" s="126"/>
      <c r="FB647" s="126"/>
      <c r="FC647" s="126"/>
      <c r="FD647" s="126"/>
      <c r="FE647" s="126"/>
      <c r="FF647" s="126"/>
      <c r="FG647" s="126"/>
      <c r="FH647" s="126"/>
      <c r="FI647" s="126"/>
      <c r="FJ647" s="126"/>
      <c r="FK647" s="126"/>
      <c r="FL647" s="126"/>
      <c r="FM647" s="126"/>
      <c r="FN647" s="126"/>
      <c r="FO647" s="126"/>
      <c r="FP647" s="126"/>
      <c r="FQ647" s="126"/>
      <c r="FR647" s="126"/>
      <c r="FS647" s="126"/>
      <c r="FT647" s="126"/>
      <c r="FU647" s="126"/>
      <c r="FV647" s="126"/>
      <c r="FW647" s="126"/>
      <c r="FX647" s="126"/>
      <c r="FY647" s="126"/>
      <c r="FZ647" s="126"/>
      <c r="GA647" s="126"/>
      <c r="GB647" s="126"/>
      <c r="GC647" s="126"/>
      <c r="GD647" s="126"/>
      <c r="GE647" s="126"/>
      <c r="GF647" s="126"/>
      <c r="GG647" s="126"/>
      <c r="GH647" s="126"/>
      <c r="GI647" s="126"/>
      <c r="GJ647" s="126"/>
      <c r="GK647" s="126"/>
      <c r="GL647" s="126"/>
      <c r="GM647" s="126"/>
      <c r="GN647" s="126"/>
      <c r="GO647" s="126"/>
      <c r="GP647" s="126"/>
      <c r="GQ647" s="126"/>
      <c r="GR647" s="126"/>
      <c r="GS647" s="126"/>
      <c r="GT647" s="126"/>
      <c r="GU647" s="126"/>
      <c r="GV647" s="126"/>
      <c r="GW647" s="126"/>
      <c r="GX647" s="126"/>
      <c r="GY647" s="126"/>
      <c r="GZ647" s="126"/>
      <c r="HA647" s="126"/>
    </row>
    <row r="648" spans="1:209" s="127" customFormat="1">
      <c r="A648" s="121"/>
      <c r="B648" s="67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  <c r="EH648" s="126"/>
      <c r="EI648" s="126"/>
      <c r="EJ648" s="126"/>
      <c r="EK648" s="126"/>
      <c r="EL648" s="126"/>
      <c r="EM648" s="126"/>
      <c r="EN648" s="126"/>
      <c r="EO648" s="126"/>
      <c r="EP648" s="126"/>
      <c r="EQ648" s="126"/>
      <c r="ER648" s="126"/>
      <c r="ES648" s="126"/>
      <c r="ET648" s="126"/>
      <c r="EU648" s="126"/>
      <c r="EV648" s="126"/>
      <c r="EW648" s="126"/>
      <c r="EX648" s="126"/>
      <c r="EY648" s="126"/>
      <c r="EZ648" s="126"/>
      <c r="FA648" s="126"/>
      <c r="FB648" s="126"/>
      <c r="FC648" s="126"/>
      <c r="FD648" s="126"/>
      <c r="FE648" s="126"/>
      <c r="FF648" s="126"/>
      <c r="FG648" s="126"/>
      <c r="FH648" s="126"/>
      <c r="FI648" s="126"/>
      <c r="FJ648" s="126"/>
      <c r="FK648" s="126"/>
      <c r="FL648" s="126"/>
      <c r="FM648" s="126"/>
      <c r="FN648" s="126"/>
      <c r="FO648" s="126"/>
      <c r="FP648" s="126"/>
      <c r="FQ648" s="126"/>
      <c r="FR648" s="126"/>
      <c r="FS648" s="126"/>
      <c r="FT648" s="126"/>
      <c r="FU648" s="126"/>
      <c r="FV648" s="126"/>
      <c r="FW648" s="126"/>
      <c r="FX648" s="126"/>
      <c r="FY648" s="126"/>
      <c r="FZ648" s="126"/>
      <c r="GA648" s="126"/>
      <c r="GB648" s="126"/>
      <c r="GC648" s="126"/>
      <c r="GD648" s="126"/>
      <c r="GE648" s="126"/>
      <c r="GF648" s="126"/>
      <c r="GG648" s="126"/>
      <c r="GH648" s="126"/>
      <c r="GI648" s="126"/>
      <c r="GJ648" s="126"/>
      <c r="GK648" s="126"/>
      <c r="GL648" s="126"/>
      <c r="GM648" s="126"/>
      <c r="GN648" s="126"/>
      <c r="GO648" s="126"/>
      <c r="GP648" s="126"/>
      <c r="GQ648" s="126"/>
      <c r="GR648" s="126"/>
      <c r="GS648" s="126"/>
      <c r="GT648" s="126"/>
      <c r="GU648" s="126"/>
      <c r="GV648" s="126"/>
      <c r="GW648" s="126"/>
      <c r="GX648" s="126"/>
      <c r="GY648" s="126"/>
      <c r="GZ648" s="126"/>
      <c r="HA648" s="126"/>
    </row>
    <row r="649" spans="1:209" s="127" customFormat="1">
      <c r="A649" s="121"/>
      <c r="B649" s="67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  <c r="EH649" s="126"/>
      <c r="EI649" s="126"/>
      <c r="EJ649" s="126"/>
      <c r="EK649" s="126"/>
      <c r="EL649" s="126"/>
      <c r="EM649" s="126"/>
      <c r="EN649" s="126"/>
      <c r="EO649" s="126"/>
      <c r="EP649" s="126"/>
      <c r="EQ649" s="126"/>
      <c r="ER649" s="126"/>
      <c r="ES649" s="126"/>
      <c r="ET649" s="126"/>
      <c r="EU649" s="126"/>
      <c r="EV649" s="126"/>
      <c r="EW649" s="126"/>
      <c r="EX649" s="126"/>
      <c r="EY649" s="126"/>
      <c r="EZ649" s="126"/>
      <c r="FA649" s="126"/>
      <c r="FB649" s="126"/>
      <c r="FC649" s="126"/>
      <c r="FD649" s="126"/>
      <c r="FE649" s="126"/>
      <c r="FF649" s="126"/>
      <c r="FG649" s="126"/>
      <c r="FH649" s="126"/>
      <c r="FI649" s="126"/>
      <c r="FJ649" s="126"/>
      <c r="FK649" s="126"/>
      <c r="FL649" s="126"/>
      <c r="FM649" s="126"/>
      <c r="FN649" s="126"/>
      <c r="FO649" s="126"/>
      <c r="FP649" s="126"/>
      <c r="FQ649" s="126"/>
      <c r="FR649" s="126"/>
      <c r="FS649" s="126"/>
      <c r="FT649" s="126"/>
      <c r="FU649" s="126"/>
      <c r="FV649" s="126"/>
      <c r="FW649" s="126"/>
      <c r="FX649" s="126"/>
      <c r="FY649" s="126"/>
      <c r="FZ649" s="126"/>
      <c r="GA649" s="126"/>
      <c r="GB649" s="126"/>
      <c r="GC649" s="126"/>
      <c r="GD649" s="126"/>
      <c r="GE649" s="126"/>
      <c r="GF649" s="126"/>
      <c r="GG649" s="126"/>
      <c r="GH649" s="126"/>
      <c r="GI649" s="126"/>
      <c r="GJ649" s="126"/>
      <c r="GK649" s="126"/>
      <c r="GL649" s="126"/>
      <c r="GM649" s="126"/>
      <c r="GN649" s="126"/>
      <c r="GO649" s="126"/>
      <c r="GP649" s="126"/>
      <c r="GQ649" s="126"/>
      <c r="GR649" s="126"/>
      <c r="GS649" s="126"/>
      <c r="GT649" s="126"/>
      <c r="GU649" s="126"/>
      <c r="GV649" s="126"/>
      <c r="GW649" s="126"/>
      <c r="GX649" s="126"/>
      <c r="GY649" s="126"/>
      <c r="GZ649" s="126"/>
      <c r="HA649" s="126"/>
    </row>
    <row r="650" spans="1:209" s="127" customFormat="1">
      <c r="A650" s="121"/>
      <c r="B650" s="67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  <c r="EH650" s="126"/>
      <c r="EI650" s="126"/>
      <c r="EJ650" s="126"/>
      <c r="EK650" s="126"/>
      <c r="EL650" s="126"/>
      <c r="EM650" s="126"/>
      <c r="EN650" s="126"/>
      <c r="EO650" s="126"/>
      <c r="EP650" s="126"/>
      <c r="EQ650" s="126"/>
      <c r="ER650" s="126"/>
      <c r="ES650" s="126"/>
      <c r="ET650" s="126"/>
      <c r="EU650" s="126"/>
      <c r="EV650" s="126"/>
      <c r="EW650" s="126"/>
      <c r="EX650" s="126"/>
      <c r="EY650" s="126"/>
      <c r="EZ650" s="126"/>
      <c r="FA650" s="126"/>
      <c r="FB650" s="126"/>
      <c r="FC650" s="126"/>
      <c r="FD650" s="126"/>
      <c r="FE650" s="126"/>
      <c r="FF650" s="126"/>
      <c r="FG650" s="126"/>
      <c r="FH650" s="126"/>
      <c r="FI650" s="126"/>
      <c r="FJ650" s="126"/>
      <c r="FK650" s="126"/>
      <c r="FL650" s="126"/>
      <c r="FM650" s="126"/>
      <c r="FN650" s="126"/>
      <c r="FO650" s="126"/>
      <c r="FP650" s="126"/>
      <c r="FQ650" s="126"/>
      <c r="FR650" s="126"/>
      <c r="FS650" s="126"/>
      <c r="FT650" s="126"/>
      <c r="FU650" s="126"/>
      <c r="FV650" s="126"/>
      <c r="FW650" s="126"/>
      <c r="FX650" s="126"/>
      <c r="FY650" s="126"/>
      <c r="FZ650" s="126"/>
      <c r="GA650" s="126"/>
      <c r="GB650" s="126"/>
      <c r="GC650" s="126"/>
      <c r="GD650" s="126"/>
      <c r="GE650" s="126"/>
      <c r="GF650" s="126"/>
      <c r="GG650" s="126"/>
      <c r="GH650" s="126"/>
      <c r="GI650" s="126"/>
      <c r="GJ650" s="126"/>
      <c r="GK650" s="126"/>
      <c r="GL650" s="126"/>
      <c r="GM650" s="126"/>
      <c r="GN650" s="126"/>
      <c r="GO650" s="126"/>
      <c r="GP650" s="126"/>
      <c r="GQ650" s="126"/>
      <c r="GR650" s="126"/>
      <c r="GS650" s="126"/>
      <c r="GT650" s="126"/>
      <c r="GU650" s="126"/>
      <c r="GV650" s="126"/>
      <c r="GW650" s="126"/>
      <c r="GX650" s="126"/>
      <c r="GY650" s="126"/>
      <c r="GZ650" s="126"/>
      <c r="HA650" s="126"/>
    </row>
    <row r="651" spans="1:209" s="127" customFormat="1">
      <c r="A651" s="121"/>
      <c r="B651" s="67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  <c r="EH651" s="126"/>
      <c r="EI651" s="126"/>
      <c r="EJ651" s="126"/>
      <c r="EK651" s="126"/>
      <c r="EL651" s="126"/>
      <c r="EM651" s="126"/>
      <c r="EN651" s="126"/>
      <c r="EO651" s="126"/>
      <c r="EP651" s="126"/>
      <c r="EQ651" s="126"/>
      <c r="ER651" s="126"/>
      <c r="ES651" s="126"/>
      <c r="ET651" s="126"/>
      <c r="EU651" s="126"/>
      <c r="EV651" s="126"/>
      <c r="EW651" s="126"/>
      <c r="EX651" s="126"/>
      <c r="EY651" s="126"/>
      <c r="EZ651" s="126"/>
      <c r="FA651" s="126"/>
      <c r="FB651" s="126"/>
      <c r="FC651" s="126"/>
      <c r="FD651" s="126"/>
      <c r="FE651" s="126"/>
      <c r="FF651" s="126"/>
      <c r="FG651" s="126"/>
      <c r="FH651" s="126"/>
      <c r="FI651" s="126"/>
      <c r="FJ651" s="126"/>
      <c r="FK651" s="126"/>
      <c r="FL651" s="126"/>
      <c r="FM651" s="126"/>
      <c r="FN651" s="126"/>
      <c r="FO651" s="126"/>
      <c r="FP651" s="126"/>
      <c r="FQ651" s="126"/>
      <c r="FR651" s="126"/>
      <c r="FS651" s="126"/>
      <c r="FT651" s="126"/>
      <c r="FU651" s="126"/>
      <c r="FV651" s="126"/>
      <c r="FW651" s="126"/>
      <c r="FX651" s="126"/>
      <c r="FY651" s="126"/>
      <c r="FZ651" s="126"/>
      <c r="GA651" s="126"/>
      <c r="GB651" s="126"/>
      <c r="GC651" s="126"/>
      <c r="GD651" s="126"/>
      <c r="GE651" s="126"/>
      <c r="GF651" s="126"/>
      <c r="GG651" s="126"/>
      <c r="GH651" s="126"/>
      <c r="GI651" s="126"/>
      <c r="GJ651" s="126"/>
      <c r="GK651" s="126"/>
      <c r="GL651" s="126"/>
      <c r="GM651" s="126"/>
      <c r="GN651" s="126"/>
      <c r="GO651" s="126"/>
      <c r="GP651" s="126"/>
      <c r="GQ651" s="126"/>
      <c r="GR651" s="126"/>
      <c r="GS651" s="126"/>
      <c r="GT651" s="126"/>
      <c r="GU651" s="126"/>
      <c r="GV651" s="126"/>
      <c r="GW651" s="126"/>
      <c r="GX651" s="126"/>
      <c r="GY651" s="126"/>
      <c r="GZ651" s="126"/>
      <c r="HA651" s="126"/>
    </row>
    <row r="652" spans="1:209" s="127" customFormat="1">
      <c r="A652" s="121"/>
      <c r="B652" s="67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  <c r="EH652" s="126"/>
      <c r="EI652" s="126"/>
      <c r="EJ652" s="126"/>
      <c r="EK652" s="126"/>
      <c r="EL652" s="126"/>
      <c r="EM652" s="126"/>
      <c r="EN652" s="126"/>
      <c r="EO652" s="126"/>
      <c r="EP652" s="126"/>
      <c r="EQ652" s="126"/>
      <c r="ER652" s="126"/>
      <c r="ES652" s="126"/>
      <c r="ET652" s="126"/>
      <c r="EU652" s="126"/>
      <c r="EV652" s="126"/>
      <c r="EW652" s="126"/>
      <c r="EX652" s="126"/>
      <c r="EY652" s="126"/>
      <c r="EZ652" s="126"/>
      <c r="FA652" s="126"/>
      <c r="FB652" s="126"/>
      <c r="FC652" s="126"/>
      <c r="FD652" s="126"/>
      <c r="FE652" s="126"/>
      <c r="FF652" s="126"/>
      <c r="FG652" s="126"/>
      <c r="FH652" s="126"/>
      <c r="FI652" s="126"/>
      <c r="FJ652" s="126"/>
      <c r="FK652" s="126"/>
      <c r="FL652" s="126"/>
      <c r="FM652" s="126"/>
      <c r="FN652" s="126"/>
      <c r="FO652" s="126"/>
      <c r="FP652" s="126"/>
      <c r="FQ652" s="126"/>
      <c r="FR652" s="126"/>
      <c r="FS652" s="126"/>
      <c r="FT652" s="126"/>
      <c r="FU652" s="126"/>
      <c r="FV652" s="126"/>
      <c r="FW652" s="126"/>
      <c r="FX652" s="126"/>
      <c r="FY652" s="126"/>
      <c r="FZ652" s="126"/>
      <c r="GA652" s="126"/>
      <c r="GB652" s="126"/>
      <c r="GC652" s="126"/>
      <c r="GD652" s="126"/>
      <c r="GE652" s="126"/>
      <c r="GF652" s="126"/>
      <c r="GG652" s="126"/>
      <c r="GH652" s="126"/>
      <c r="GI652" s="126"/>
      <c r="GJ652" s="126"/>
      <c r="GK652" s="126"/>
      <c r="GL652" s="126"/>
      <c r="GM652" s="126"/>
      <c r="GN652" s="126"/>
      <c r="GO652" s="126"/>
      <c r="GP652" s="126"/>
      <c r="GQ652" s="126"/>
      <c r="GR652" s="126"/>
      <c r="GS652" s="126"/>
      <c r="GT652" s="126"/>
      <c r="GU652" s="126"/>
      <c r="GV652" s="126"/>
      <c r="GW652" s="126"/>
      <c r="GX652" s="126"/>
      <c r="GY652" s="126"/>
      <c r="GZ652" s="126"/>
      <c r="HA652" s="126"/>
    </row>
    <row r="653" spans="1:209" s="127" customFormat="1">
      <c r="A653" s="121"/>
      <c r="B653" s="67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  <c r="EH653" s="126"/>
      <c r="EI653" s="126"/>
      <c r="EJ653" s="126"/>
      <c r="EK653" s="126"/>
      <c r="EL653" s="126"/>
      <c r="EM653" s="126"/>
      <c r="EN653" s="126"/>
      <c r="EO653" s="126"/>
      <c r="EP653" s="126"/>
      <c r="EQ653" s="126"/>
      <c r="ER653" s="126"/>
      <c r="ES653" s="126"/>
      <c r="ET653" s="126"/>
      <c r="EU653" s="126"/>
      <c r="EV653" s="126"/>
      <c r="EW653" s="126"/>
      <c r="EX653" s="126"/>
      <c r="EY653" s="126"/>
      <c r="EZ653" s="126"/>
      <c r="FA653" s="126"/>
      <c r="FB653" s="126"/>
      <c r="FC653" s="126"/>
      <c r="FD653" s="126"/>
      <c r="FE653" s="126"/>
      <c r="FF653" s="126"/>
      <c r="FG653" s="126"/>
      <c r="FH653" s="126"/>
      <c r="FI653" s="126"/>
      <c r="FJ653" s="126"/>
      <c r="FK653" s="126"/>
      <c r="FL653" s="126"/>
      <c r="FM653" s="126"/>
      <c r="FN653" s="126"/>
      <c r="FO653" s="126"/>
      <c r="FP653" s="126"/>
      <c r="FQ653" s="126"/>
      <c r="FR653" s="126"/>
      <c r="FS653" s="126"/>
      <c r="FT653" s="126"/>
      <c r="FU653" s="126"/>
      <c r="FV653" s="126"/>
      <c r="FW653" s="126"/>
      <c r="FX653" s="126"/>
      <c r="FY653" s="126"/>
      <c r="FZ653" s="126"/>
      <c r="GA653" s="126"/>
      <c r="GB653" s="126"/>
      <c r="GC653" s="126"/>
      <c r="GD653" s="126"/>
      <c r="GE653" s="126"/>
      <c r="GF653" s="126"/>
      <c r="GG653" s="126"/>
      <c r="GH653" s="126"/>
      <c r="GI653" s="126"/>
      <c r="GJ653" s="126"/>
      <c r="GK653" s="126"/>
      <c r="GL653" s="126"/>
      <c r="GM653" s="126"/>
      <c r="GN653" s="126"/>
      <c r="GO653" s="126"/>
      <c r="GP653" s="126"/>
      <c r="GQ653" s="126"/>
      <c r="GR653" s="126"/>
      <c r="GS653" s="126"/>
      <c r="GT653" s="126"/>
      <c r="GU653" s="126"/>
      <c r="GV653" s="126"/>
      <c r="GW653" s="126"/>
      <c r="GX653" s="126"/>
      <c r="GY653" s="126"/>
      <c r="GZ653" s="126"/>
      <c r="HA653" s="126"/>
    </row>
    <row r="654" spans="1:209" s="127" customFormat="1">
      <c r="A654" s="121"/>
      <c r="B654" s="67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  <c r="EH654" s="126"/>
      <c r="EI654" s="126"/>
      <c r="EJ654" s="126"/>
      <c r="EK654" s="126"/>
      <c r="EL654" s="126"/>
      <c r="EM654" s="126"/>
      <c r="EN654" s="126"/>
      <c r="EO654" s="126"/>
      <c r="EP654" s="126"/>
      <c r="EQ654" s="126"/>
      <c r="ER654" s="126"/>
      <c r="ES654" s="126"/>
      <c r="ET654" s="126"/>
      <c r="EU654" s="126"/>
      <c r="EV654" s="126"/>
      <c r="EW654" s="126"/>
      <c r="EX654" s="126"/>
      <c r="EY654" s="126"/>
      <c r="EZ654" s="126"/>
      <c r="FA654" s="126"/>
      <c r="FB654" s="126"/>
      <c r="FC654" s="126"/>
      <c r="FD654" s="126"/>
      <c r="FE654" s="126"/>
      <c r="FF654" s="126"/>
      <c r="FG654" s="126"/>
      <c r="FH654" s="126"/>
      <c r="FI654" s="126"/>
      <c r="FJ654" s="126"/>
      <c r="FK654" s="126"/>
      <c r="FL654" s="126"/>
      <c r="FM654" s="126"/>
      <c r="FN654" s="126"/>
      <c r="FO654" s="126"/>
      <c r="FP654" s="126"/>
      <c r="FQ654" s="126"/>
      <c r="FR654" s="126"/>
      <c r="FS654" s="126"/>
      <c r="FT654" s="126"/>
      <c r="FU654" s="126"/>
      <c r="FV654" s="126"/>
      <c r="FW654" s="126"/>
      <c r="FX654" s="126"/>
      <c r="FY654" s="126"/>
      <c r="FZ654" s="126"/>
      <c r="GA654" s="126"/>
      <c r="GB654" s="126"/>
      <c r="GC654" s="126"/>
      <c r="GD654" s="126"/>
      <c r="GE654" s="126"/>
      <c r="GF654" s="126"/>
      <c r="GG654" s="126"/>
      <c r="GH654" s="126"/>
      <c r="GI654" s="126"/>
      <c r="GJ654" s="126"/>
      <c r="GK654" s="126"/>
      <c r="GL654" s="126"/>
      <c r="GM654" s="126"/>
      <c r="GN654" s="126"/>
      <c r="GO654" s="126"/>
      <c r="GP654" s="126"/>
      <c r="GQ654" s="126"/>
      <c r="GR654" s="126"/>
      <c r="GS654" s="126"/>
      <c r="GT654" s="126"/>
      <c r="GU654" s="126"/>
      <c r="GV654" s="126"/>
      <c r="GW654" s="126"/>
      <c r="GX654" s="126"/>
      <c r="GY654" s="126"/>
      <c r="GZ654" s="126"/>
      <c r="HA654" s="126"/>
    </row>
    <row r="655" spans="1:209" s="127" customFormat="1">
      <c r="A655" s="121"/>
      <c r="B655" s="67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  <c r="EH655" s="126"/>
      <c r="EI655" s="126"/>
      <c r="EJ655" s="126"/>
      <c r="EK655" s="126"/>
      <c r="EL655" s="126"/>
      <c r="EM655" s="126"/>
      <c r="EN655" s="126"/>
      <c r="EO655" s="126"/>
      <c r="EP655" s="126"/>
      <c r="EQ655" s="126"/>
      <c r="ER655" s="126"/>
      <c r="ES655" s="126"/>
      <c r="ET655" s="126"/>
      <c r="EU655" s="126"/>
      <c r="EV655" s="126"/>
      <c r="EW655" s="126"/>
      <c r="EX655" s="126"/>
      <c r="EY655" s="126"/>
      <c r="EZ655" s="126"/>
      <c r="FA655" s="126"/>
      <c r="FB655" s="126"/>
      <c r="FC655" s="126"/>
      <c r="FD655" s="126"/>
      <c r="FE655" s="126"/>
      <c r="FF655" s="126"/>
      <c r="FG655" s="126"/>
      <c r="FH655" s="126"/>
      <c r="FI655" s="126"/>
      <c r="FJ655" s="126"/>
      <c r="FK655" s="126"/>
      <c r="FL655" s="126"/>
      <c r="FM655" s="126"/>
      <c r="FN655" s="126"/>
      <c r="FO655" s="126"/>
      <c r="FP655" s="126"/>
      <c r="FQ655" s="126"/>
      <c r="FR655" s="126"/>
      <c r="FS655" s="126"/>
      <c r="FT655" s="126"/>
      <c r="FU655" s="126"/>
      <c r="FV655" s="126"/>
      <c r="FW655" s="126"/>
      <c r="FX655" s="126"/>
      <c r="FY655" s="126"/>
      <c r="FZ655" s="126"/>
      <c r="GA655" s="126"/>
      <c r="GB655" s="126"/>
      <c r="GC655" s="126"/>
      <c r="GD655" s="126"/>
      <c r="GE655" s="126"/>
      <c r="GF655" s="126"/>
      <c r="GG655" s="126"/>
      <c r="GH655" s="126"/>
      <c r="GI655" s="126"/>
      <c r="GJ655" s="126"/>
      <c r="GK655" s="126"/>
      <c r="GL655" s="126"/>
      <c r="GM655" s="126"/>
      <c r="GN655" s="126"/>
      <c r="GO655" s="126"/>
      <c r="GP655" s="126"/>
      <c r="GQ655" s="126"/>
      <c r="GR655" s="126"/>
      <c r="GS655" s="126"/>
      <c r="GT655" s="126"/>
      <c r="GU655" s="126"/>
      <c r="GV655" s="126"/>
      <c r="GW655" s="126"/>
      <c r="GX655" s="126"/>
      <c r="GY655" s="126"/>
      <c r="GZ655" s="126"/>
      <c r="HA655" s="126"/>
    </row>
    <row r="656" spans="1:209" s="127" customFormat="1">
      <c r="A656" s="121"/>
      <c r="B656" s="67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  <c r="EH656" s="126"/>
      <c r="EI656" s="126"/>
      <c r="EJ656" s="126"/>
      <c r="EK656" s="126"/>
      <c r="EL656" s="126"/>
      <c r="EM656" s="126"/>
      <c r="EN656" s="126"/>
      <c r="EO656" s="126"/>
      <c r="EP656" s="126"/>
      <c r="EQ656" s="126"/>
      <c r="ER656" s="126"/>
      <c r="ES656" s="126"/>
      <c r="ET656" s="126"/>
      <c r="EU656" s="126"/>
      <c r="EV656" s="126"/>
      <c r="EW656" s="126"/>
      <c r="EX656" s="126"/>
      <c r="EY656" s="126"/>
      <c r="EZ656" s="126"/>
      <c r="FA656" s="126"/>
      <c r="FB656" s="126"/>
      <c r="FC656" s="126"/>
      <c r="FD656" s="126"/>
      <c r="FE656" s="126"/>
      <c r="FF656" s="126"/>
      <c r="FG656" s="126"/>
      <c r="FH656" s="126"/>
      <c r="FI656" s="126"/>
      <c r="FJ656" s="126"/>
      <c r="FK656" s="126"/>
      <c r="FL656" s="126"/>
      <c r="FM656" s="126"/>
      <c r="FN656" s="126"/>
      <c r="FO656" s="126"/>
      <c r="FP656" s="126"/>
      <c r="FQ656" s="126"/>
      <c r="FR656" s="126"/>
      <c r="FS656" s="126"/>
      <c r="FT656" s="126"/>
      <c r="FU656" s="126"/>
      <c r="FV656" s="126"/>
      <c r="FW656" s="126"/>
      <c r="FX656" s="126"/>
      <c r="FY656" s="126"/>
      <c r="FZ656" s="126"/>
      <c r="GA656" s="126"/>
      <c r="GB656" s="126"/>
      <c r="GC656" s="126"/>
      <c r="GD656" s="126"/>
      <c r="GE656" s="126"/>
      <c r="GF656" s="126"/>
      <c r="GG656" s="126"/>
      <c r="GH656" s="126"/>
      <c r="GI656" s="126"/>
      <c r="GJ656" s="126"/>
      <c r="GK656" s="126"/>
      <c r="GL656" s="126"/>
      <c r="GM656" s="126"/>
      <c r="GN656" s="126"/>
      <c r="GO656" s="126"/>
      <c r="GP656" s="126"/>
      <c r="GQ656" s="126"/>
      <c r="GR656" s="126"/>
      <c r="GS656" s="126"/>
      <c r="GT656" s="126"/>
      <c r="GU656" s="126"/>
      <c r="GV656" s="126"/>
      <c r="GW656" s="126"/>
      <c r="GX656" s="126"/>
      <c r="GY656" s="126"/>
      <c r="GZ656" s="126"/>
      <c r="HA656" s="126"/>
    </row>
    <row r="657" spans="1:209" s="127" customFormat="1">
      <c r="A657" s="121"/>
      <c r="B657" s="67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  <c r="EH657" s="126"/>
      <c r="EI657" s="126"/>
      <c r="EJ657" s="126"/>
      <c r="EK657" s="126"/>
      <c r="EL657" s="126"/>
      <c r="EM657" s="126"/>
      <c r="EN657" s="126"/>
      <c r="EO657" s="126"/>
      <c r="EP657" s="126"/>
      <c r="EQ657" s="126"/>
      <c r="ER657" s="126"/>
      <c r="ES657" s="126"/>
      <c r="ET657" s="126"/>
      <c r="EU657" s="126"/>
      <c r="EV657" s="126"/>
      <c r="EW657" s="126"/>
      <c r="EX657" s="126"/>
      <c r="EY657" s="126"/>
      <c r="EZ657" s="126"/>
      <c r="FA657" s="126"/>
      <c r="FB657" s="126"/>
      <c r="FC657" s="126"/>
      <c r="FD657" s="126"/>
      <c r="FE657" s="126"/>
      <c r="FF657" s="126"/>
      <c r="FG657" s="126"/>
      <c r="FH657" s="126"/>
      <c r="FI657" s="126"/>
      <c r="FJ657" s="126"/>
      <c r="FK657" s="126"/>
      <c r="FL657" s="126"/>
      <c r="FM657" s="126"/>
      <c r="FN657" s="126"/>
      <c r="FO657" s="126"/>
      <c r="FP657" s="126"/>
      <c r="FQ657" s="126"/>
      <c r="FR657" s="126"/>
      <c r="FS657" s="126"/>
      <c r="FT657" s="126"/>
      <c r="FU657" s="126"/>
      <c r="FV657" s="126"/>
      <c r="FW657" s="126"/>
      <c r="FX657" s="126"/>
      <c r="FY657" s="126"/>
      <c r="FZ657" s="126"/>
      <c r="GA657" s="126"/>
      <c r="GB657" s="126"/>
      <c r="GC657" s="126"/>
      <c r="GD657" s="126"/>
      <c r="GE657" s="126"/>
      <c r="GF657" s="126"/>
      <c r="GG657" s="126"/>
      <c r="GH657" s="126"/>
      <c r="GI657" s="126"/>
      <c r="GJ657" s="126"/>
      <c r="GK657" s="126"/>
      <c r="GL657" s="126"/>
      <c r="GM657" s="126"/>
      <c r="GN657" s="126"/>
      <c r="GO657" s="126"/>
      <c r="GP657" s="126"/>
      <c r="GQ657" s="126"/>
      <c r="GR657" s="126"/>
      <c r="GS657" s="126"/>
      <c r="GT657" s="126"/>
      <c r="GU657" s="126"/>
      <c r="GV657" s="126"/>
      <c r="GW657" s="126"/>
      <c r="GX657" s="126"/>
      <c r="GY657" s="126"/>
      <c r="GZ657" s="126"/>
      <c r="HA657" s="126"/>
    </row>
    <row r="658" spans="1:209" s="127" customFormat="1">
      <c r="A658" s="121"/>
      <c r="B658" s="67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  <c r="EH658" s="126"/>
      <c r="EI658" s="126"/>
      <c r="EJ658" s="126"/>
      <c r="EK658" s="126"/>
      <c r="EL658" s="126"/>
      <c r="EM658" s="126"/>
      <c r="EN658" s="126"/>
      <c r="EO658" s="126"/>
      <c r="EP658" s="126"/>
      <c r="EQ658" s="126"/>
      <c r="ER658" s="126"/>
      <c r="ES658" s="126"/>
      <c r="ET658" s="126"/>
      <c r="EU658" s="126"/>
      <c r="EV658" s="126"/>
      <c r="EW658" s="126"/>
      <c r="EX658" s="126"/>
      <c r="EY658" s="126"/>
      <c r="EZ658" s="126"/>
      <c r="FA658" s="126"/>
      <c r="FB658" s="126"/>
      <c r="FC658" s="126"/>
      <c r="FD658" s="126"/>
      <c r="FE658" s="126"/>
      <c r="FF658" s="126"/>
      <c r="FG658" s="126"/>
      <c r="FH658" s="126"/>
      <c r="FI658" s="126"/>
      <c r="FJ658" s="126"/>
      <c r="FK658" s="126"/>
      <c r="FL658" s="126"/>
      <c r="FM658" s="126"/>
      <c r="FN658" s="126"/>
      <c r="FO658" s="126"/>
      <c r="FP658" s="126"/>
      <c r="FQ658" s="126"/>
      <c r="FR658" s="126"/>
      <c r="FS658" s="126"/>
      <c r="FT658" s="126"/>
      <c r="FU658" s="126"/>
      <c r="FV658" s="126"/>
      <c r="FW658" s="126"/>
      <c r="FX658" s="126"/>
      <c r="FY658" s="126"/>
      <c r="FZ658" s="126"/>
      <c r="GA658" s="126"/>
      <c r="GB658" s="126"/>
      <c r="GC658" s="126"/>
      <c r="GD658" s="126"/>
      <c r="GE658" s="126"/>
      <c r="GF658" s="126"/>
      <c r="GG658" s="126"/>
      <c r="GH658" s="126"/>
      <c r="GI658" s="126"/>
      <c r="GJ658" s="126"/>
      <c r="GK658" s="126"/>
      <c r="GL658" s="126"/>
      <c r="GM658" s="126"/>
      <c r="GN658" s="126"/>
      <c r="GO658" s="126"/>
      <c r="GP658" s="126"/>
      <c r="GQ658" s="126"/>
      <c r="GR658" s="126"/>
      <c r="GS658" s="126"/>
      <c r="GT658" s="126"/>
      <c r="GU658" s="126"/>
      <c r="GV658" s="126"/>
      <c r="GW658" s="126"/>
      <c r="GX658" s="126"/>
      <c r="GY658" s="126"/>
      <c r="GZ658" s="126"/>
      <c r="HA658" s="126"/>
    </row>
    <row r="659" spans="1:209" s="127" customFormat="1">
      <c r="A659" s="121"/>
      <c r="B659" s="67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  <c r="EH659" s="126"/>
      <c r="EI659" s="126"/>
      <c r="EJ659" s="126"/>
      <c r="EK659" s="126"/>
      <c r="EL659" s="126"/>
      <c r="EM659" s="126"/>
      <c r="EN659" s="126"/>
      <c r="EO659" s="126"/>
      <c r="EP659" s="126"/>
      <c r="EQ659" s="126"/>
      <c r="ER659" s="126"/>
      <c r="ES659" s="126"/>
      <c r="ET659" s="126"/>
      <c r="EU659" s="126"/>
      <c r="EV659" s="126"/>
      <c r="EW659" s="126"/>
      <c r="EX659" s="126"/>
      <c r="EY659" s="126"/>
      <c r="EZ659" s="126"/>
      <c r="FA659" s="126"/>
      <c r="FB659" s="126"/>
      <c r="FC659" s="126"/>
      <c r="FD659" s="126"/>
      <c r="FE659" s="126"/>
      <c r="FF659" s="126"/>
      <c r="FG659" s="126"/>
      <c r="FH659" s="126"/>
      <c r="FI659" s="126"/>
      <c r="FJ659" s="126"/>
      <c r="FK659" s="126"/>
      <c r="FL659" s="126"/>
      <c r="FM659" s="126"/>
      <c r="FN659" s="126"/>
      <c r="FO659" s="126"/>
      <c r="FP659" s="126"/>
      <c r="FQ659" s="126"/>
      <c r="FR659" s="126"/>
      <c r="FS659" s="126"/>
      <c r="FT659" s="126"/>
      <c r="FU659" s="126"/>
      <c r="FV659" s="126"/>
      <c r="FW659" s="126"/>
      <c r="FX659" s="126"/>
      <c r="FY659" s="126"/>
      <c r="FZ659" s="126"/>
      <c r="GA659" s="126"/>
      <c r="GB659" s="126"/>
      <c r="GC659" s="126"/>
      <c r="GD659" s="126"/>
      <c r="GE659" s="126"/>
      <c r="GF659" s="126"/>
      <c r="GG659" s="126"/>
      <c r="GH659" s="126"/>
      <c r="GI659" s="126"/>
      <c r="GJ659" s="126"/>
      <c r="GK659" s="126"/>
      <c r="GL659" s="126"/>
      <c r="GM659" s="126"/>
      <c r="GN659" s="126"/>
      <c r="GO659" s="126"/>
      <c r="GP659" s="126"/>
      <c r="GQ659" s="126"/>
      <c r="GR659" s="126"/>
      <c r="GS659" s="126"/>
      <c r="GT659" s="126"/>
      <c r="GU659" s="126"/>
      <c r="GV659" s="126"/>
      <c r="GW659" s="126"/>
      <c r="GX659" s="126"/>
      <c r="GY659" s="126"/>
      <c r="GZ659" s="126"/>
      <c r="HA659" s="126"/>
    </row>
    <row r="660" spans="1:209" s="127" customFormat="1">
      <c r="A660" s="121"/>
      <c r="B660" s="67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  <c r="EH660" s="126"/>
      <c r="EI660" s="126"/>
      <c r="EJ660" s="126"/>
      <c r="EK660" s="126"/>
      <c r="EL660" s="126"/>
      <c r="EM660" s="126"/>
      <c r="EN660" s="126"/>
      <c r="EO660" s="126"/>
      <c r="EP660" s="126"/>
      <c r="EQ660" s="126"/>
      <c r="ER660" s="126"/>
      <c r="ES660" s="126"/>
      <c r="ET660" s="126"/>
      <c r="EU660" s="126"/>
      <c r="EV660" s="126"/>
      <c r="EW660" s="126"/>
      <c r="EX660" s="126"/>
      <c r="EY660" s="126"/>
      <c r="EZ660" s="126"/>
      <c r="FA660" s="126"/>
      <c r="FB660" s="126"/>
      <c r="FC660" s="126"/>
      <c r="FD660" s="126"/>
      <c r="FE660" s="126"/>
      <c r="FF660" s="126"/>
      <c r="FG660" s="126"/>
      <c r="FH660" s="126"/>
      <c r="FI660" s="126"/>
      <c r="FJ660" s="126"/>
      <c r="FK660" s="126"/>
      <c r="FL660" s="126"/>
      <c r="FM660" s="126"/>
      <c r="FN660" s="126"/>
      <c r="FO660" s="126"/>
      <c r="FP660" s="126"/>
      <c r="FQ660" s="126"/>
      <c r="FR660" s="126"/>
      <c r="FS660" s="126"/>
      <c r="FT660" s="126"/>
      <c r="FU660" s="126"/>
      <c r="FV660" s="126"/>
      <c r="FW660" s="126"/>
      <c r="FX660" s="126"/>
      <c r="FY660" s="126"/>
      <c r="FZ660" s="126"/>
      <c r="GA660" s="126"/>
      <c r="GB660" s="126"/>
      <c r="GC660" s="126"/>
      <c r="GD660" s="126"/>
      <c r="GE660" s="126"/>
      <c r="GF660" s="126"/>
      <c r="GG660" s="126"/>
      <c r="GH660" s="126"/>
      <c r="GI660" s="126"/>
      <c r="GJ660" s="126"/>
      <c r="GK660" s="126"/>
      <c r="GL660" s="126"/>
      <c r="GM660" s="126"/>
      <c r="GN660" s="126"/>
      <c r="GO660" s="126"/>
      <c r="GP660" s="126"/>
      <c r="GQ660" s="126"/>
      <c r="GR660" s="126"/>
      <c r="GS660" s="126"/>
      <c r="GT660" s="126"/>
      <c r="GU660" s="126"/>
      <c r="GV660" s="126"/>
      <c r="GW660" s="126"/>
      <c r="GX660" s="126"/>
      <c r="GY660" s="126"/>
      <c r="GZ660" s="126"/>
      <c r="HA660" s="126"/>
    </row>
    <row r="661" spans="1:209" s="127" customFormat="1">
      <c r="A661" s="121"/>
      <c r="B661" s="67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  <c r="EH661" s="126"/>
      <c r="EI661" s="126"/>
      <c r="EJ661" s="126"/>
      <c r="EK661" s="126"/>
      <c r="EL661" s="126"/>
      <c r="EM661" s="126"/>
      <c r="EN661" s="126"/>
      <c r="EO661" s="126"/>
      <c r="EP661" s="126"/>
      <c r="EQ661" s="126"/>
      <c r="ER661" s="126"/>
      <c r="ES661" s="126"/>
      <c r="ET661" s="126"/>
      <c r="EU661" s="126"/>
      <c r="EV661" s="126"/>
      <c r="EW661" s="126"/>
      <c r="EX661" s="126"/>
      <c r="EY661" s="126"/>
      <c r="EZ661" s="126"/>
      <c r="FA661" s="126"/>
      <c r="FB661" s="126"/>
      <c r="FC661" s="126"/>
      <c r="FD661" s="126"/>
      <c r="FE661" s="126"/>
      <c r="FF661" s="126"/>
      <c r="FG661" s="126"/>
      <c r="FH661" s="126"/>
      <c r="FI661" s="126"/>
      <c r="FJ661" s="126"/>
      <c r="FK661" s="126"/>
      <c r="FL661" s="126"/>
      <c r="FM661" s="126"/>
      <c r="FN661" s="126"/>
      <c r="FO661" s="126"/>
      <c r="FP661" s="126"/>
      <c r="FQ661" s="126"/>
      <c r="FR661" s="126"/>
      <c r="FS661" s="126"/>
      <c r="FT661" s="126"/>
      <c r="FU661" s="126"/>
      <c r="FV661" s="126"/>
      <c r="FW661" s="126"/>
      <c r="FX661" s="126"/>
      <c r="FY661" s="126"/>
      <c r="FZ661" s="126"/>
      <c r="GA661" s="126"/>
      <c r="GB661" s="126"/>
      <c r="GC661" s="126"/>
      <c r="GD661" s="126"/>
      <c r="GE661" s="126"/>
      <c r="GF661" s="126"/>
      <c r="GG661" s="126"/>
      <c r="GH661" s="126"/>
      <c r="GI661" s="126"/>
      <c r="GJ661" s="126"/>
      <c r="GK661" s="126"/>
      <c r="GL661" s="126"/>
      <c r="GM661" s="126"/>
      <c r="GN661" s="126"/>
      <c r="GO661" s="126"/>
      <c r="GP661" s="126"/>
      <c r="GQ661" s="126"/>
      <c r="GR661" s="126"/>
      <c r="GS661" s="126"/>
      <c r="GT661" s="126"/>
      <c r="GU661" s="126"/>
      <c r="GV661" s="126"/>
      <c r="GW661" s="126"/>
      <c r="GX661" s="126"/>
      <c r="GY661" s="126"/>
      <c r="GZ661" s="126"/>
      <c r="HA661" s="126"/>
    </row>
    <row r="662" spans="1:209" s="127" customFormat="1">
      <c r="A662" s="121"/>
      <c r="B662" s="67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  <c r="EH662" s="126"/>
      <c r="EI662" s="126"/>
      <c r="EJ662" s="126"/>
      <c r="EK662" s="126"/>
      <c r="EL662" s="126"/>
      <c r="EM662" s="126"/>
      <c r="EN662" s="126"/>
      <c r="EO662" s="126"/>
      <c r="EP662" s="126"/>
      <c r="EQ662" s="126"/>
      <c r="ER662" s="126"/>
      <c r="ES662" s="126"/>
      <c r="ET662" s="126"/>
      <c r="EU662" s="126"/>
      <c r="EV662" s="126"/>
      <c r="EW662" s="126"/>
      <c r="EX662" s="126"/>
      <c r="EY662" s="126"/>
      <c r="EZ662" s="126"/>
      <c r="FA662" s="126"/>
      <c r="FB662" s="126"/>
      <c r="FC662" s="126"/>
      <c r="FD662" s="126"/>
      <c r="FE662" s="126"/>
      <c r="FF662" s="126"/>
      <c r="FG662" s="126"/>
      <c r="FH662" s="126"/>
      <c r="FI662" s="126"/>
      <c r="FJ662" s="126"/>
      <c r="FK662" s="126"/>
      <c r="FL662" s="126"/>
      <c r="FM662" s="126"/>
      <c r="FN662" s="126"/>
      <c r="FO662" s="126"/>
      <c r="FP662" s="126"/>
      <c r="FQ662" s="126"/>
      <c r="FR662" s="126"/>
      <c r="FS662" s="126"/>
      <c r="FT662" s="126"/>
      <c r="FU662" s="126"/>
      <c r="FV662" s="126"/>
      <c r="FW662" s="126"/>
      <c r="FX662" s="126"/>
      <c r="FY662" s="126"/>
      <c r="FZ662" s="126"/>
      <c r="GA662" s="126"/>
      <c r="GB662" s="126"/>
      <c r="GC662" s="126"/>
      <c r="GD662" s="126"/>
      <c r="GE662" s="126"/>
      <c r="GF662" s="126"/>
      <c r="GG662" s="126"/>
      <c r="GH662" s="126"/>
      <c r="GI662" s="126"/>
      <c r="GJ662" s="126"/>
      <c r="GK662" s="126"/>
      <c r="GL662" s="126"/>
      <c r="GM662" s="126"/>
      <c r="GN662" s="126"/>
      <c r="GO662" s="126"/>
      <c r="GP662" s="126"/>
      <c r="GQ662" s="126"/>
      <c r="GR662" s="126"/>
      <c r="GS662" s="126"/>
      <c r="GT662" s="126"/>
      <c r="GU662" s="126"/>
      <c r="GV662" s="126"/>
      <c r="GW662" s="126"/>
      <c r="GX662" s="126"/>
      <c r="GY662" s="126"/>
      <c r="GZ662" s="126"/>
      <c r="HA662" s="126"/>
    </row>
    <row r="663" spans="1:209" s="127" customFormat="1">
      <c r="A663" s="121"/>
      <c r="B663" s="67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  <c r="EH663" s="126"/>
      <c r="EI663" s="126"/>
      <c r="EJ663" s="126"/>
      <c r="EK663" s="126"/>
      <c r="EL663" s="126"/>
      <c r="EM663" s="126"/>
      <c r="EN663" s="126"/>
      <c r="EO663" s="126"/>
      <c r="EP663" s="126"/>
      <c r="EQ663" s="126"/>
      <c r="ER663" s="126"/>
      <c r="ES663" s="126"/>
      <c r="ET663" s="126"/>
      <c r="EU663" s="126"/>
      <c r="EV663" s="126"/>
      <c r="EW663" s="126"/>
      <c r="EX663" s="126"/>
      <c r="EY663" s="126"/>
      <c r="EZ663" s="126"/>
      <c r="FA663" s="126"/>
      <c r="FB663" s="126"/>
      <c r="FC663" s="126"/>
      <c r="FD663" s="126"/>
      <c r="FE663" s="126"/>
      <c r="FF663" s="126"/>
      <c r="FG663" s="126"/>
      <c r="FH663" s="126"/>
      <c r="FI663" s="126"/>
      <c r="FJ663" s="126"/>
      <c r="FK663" s="126"/>
      <c r="FL663" s="126"/>
      <c r="FM663" s="126"/>
      <c r="FN663" s="126"/>
      <c r="FO663" s="126"/>
      <c r="FP663" s="126"/>
      <c r="FQ663" s="126"/>
      <c r="FR663" s="126"/>
      <c r="FS663" s="126"/>
      <c r="FT663" s="126"/>
      <c r="FU663" s="126"/>
      <c r="FV663" s="126"/>
      <c r="FW663" s="126"/>
      <c r="FX663" s="126"/>
      <c r="FY663" s="126"/>
      <c r="FZ663" s="126"/>
      <c r="GA663" s="126"/>
      <c r="GB663" s="126"/>
      <c r="GC663" s="126"/>
      <c r="GD663" s="126"/>
      <c r="GE663" s="126"/>
      <c r="GF663" s="126"/>
      <c r="GG663" s="126"/>
      <c r="GH663" s="126"/>
      <c r="GI663" s="126"/>
      <c r="GJ663" s="126"/>
      <c r="GK663" s="126"/>
      <c r="GL663" s="126"/>
      <c r="GM663" s="126"/>
      <c r="GN663" s="126"/>
      <c r="GO663" s="126"/>
      <c r="GP663" s="126"/>
      <c r="GQ663" s="126"/>
      <c r="GR663" s="126"/>
      <c r="GS663" s="126"/>
      <c r="GT663" s="126"/>
      <c r="GU663" s="126"/>
      <c r="GV663" s="126"/>
      <c r="GW663" s="126"/>
      <c r="GX663" s="126"/>
      <c r="GY663" s="126"/>
      <c r="GZ663" s="126"/>
      <c r="HA663" s="126"/>
    </row>
    <row r="664" spans="1:209" s="127" customFormat="1">
      <c r="A664" s="121"/>
      <c r="B664" s="67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  <c r="EH664" s="126"/>
      <c r="EI664" s="126"/>
      <c r="EJ664" s="126"/>
      <c r="EK664" s="126"/>
      <c r="EL664" s="126"/>
      <c r="EM664" s="126"/>
      <c r="EN664" s="126"/>
      <c r="EO664" s="126"/>
      <c r="EP664" s="126"/>
      <c r="EQ664" s="126"/>
      <c r="ER664" s="126"/>
      <c r="ES664" s="126"/>
      <c r="ET664" s="126"/>
      <c r="EU664" s="126"/>
      <c r="EV664" s="126"/>
      <c r="EW664" s="126"/>
      <c r="EX664" s="126"/>
      <c r="EY664" s="126"/>
      <c r="EZ664" s="126"/>
      <c r="FA664" s="126"/>
      <c r="FB664" s="126"/>
      <c r="FC664" s="126"/>
      <c r="FD664" s="126"/>
      <c r="FE664" s="126"/>
      <c r="FF664" s="126"/>
      <c r="FG664" s="126"/>
      <c r="FH664" s="126"/>
      <c r="FI664" s="126"/>
      <c r="FJ664" s="126"/>
      <c r="FK664" s="126"/>
      <c r="FL664" s="126"/>
      <c r="FM664" s="126"/>
      <c r="FN664" s="126"/>
      <c r="FO664" s="126"/>
      <c r="FP664" s="126"/>
      <c r="FQ664" s="126"/>
      <c r="FR664" s="126"/>
      <c r="FS664" s="126"/>
      <c r="FT664" s="126"/>
      <c r="FU664" s="126"/>
      <c r="FV664" s="126"/>
      <c r="FW664" s="126"/>
      <c r="FX664" s="126"/>
      <c r="FY664" s="126"/>
      <c r="FZ664" s="126"/>
      <c r="GA664" s="126"/>
      <c r="GB664" s="126"/>
      <c r="GC664" s="126"/>
      <c r="GD664" s="126"/>
      <c r="GE664" s="126"/>
      <c r="GF664" s="126"/>
      <c r="GG664" s="126"/>
      <c r="GH664" s="126"/>
      <c r="GI664" s="126"/>
      <c r="GJ664" s="126"/>
      <c r="GK664" s="126"/>
      <c r="GL664" s="126"/>
      <c r="GM664" s="126"/>
      <c r="GN664" s="126"/>
      <c r="GO664" s="126"/>
      <c r="GP664" s="126"/>
      <c r="GQ664" s="126"/>
      <c r="GR664" s="126"/>
      <c r="GS664" s="126"/>
      <c r="GT664" s="126"/>
      <c r="GU664" s="126"/>
      <c r="GV664" s="126"/>
      <c r="GW664" s="126"/>
      <c r="GX664" s="126"/>
      <c r="GY664" s="126"/>
      <c r="GZ664" s="126"/>
      <c r="HA664" s="126"/>
    </row>
    <row r="665" spans="1:209" s="127" customFormat="1">
      <c r="A665" s="121"/>
      <c r="B665" s="67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  <c r="EH665" s="126"/>
      <c r="EI665" s="126"/>
      <c r="EJ665" s="126"/>
      <c r="EK665" s="126"/>
      <c r="EL665" s="126"/>
      <c r="EM665" s="126"/>
      <c r="EN665" s="126"/>
      <c r="EO665" s="126"/>
      <c r="EP665" s="126"/>
      <c r="EQ665" s="126"/>
      <c r="ER665" s="126"/>
      <c r="ES665" s="126"/>
      <c r="ET665" s="126"/>
      <c r="EU665" s="126"/>
      <c r="EV665" s="126"/>
      <c r="EW665" s="126"/>
      <c r="EX665" s="126"/>
      <c r="EY665" s="126"/>
      <c r="EZ665" s="126"/>
      <c r="FA665" s="126"/>
      <c r="FB665" s="126"/>
      <c r="FC665" s="126"/>
      <c r="FD665" s="126"/>
      <c r="FE665" s="126"/>
      <c r="FF665" s="126"/>
      <c r="FG665" s="126"/>
      <c r="FH665" s="126"/>
      <c r="FI665" s="126"/>
      <c r="FJ665" s="126"/>
      <c r="FK665" s="126"/>
      <c r="FL665" s="126"/>
      <c r="FM665" s="126"/>
      <c r="FN665" s="126"/>
      <c r="FO665" s="126"/>
      <c r="FP665" s="126"/>
      <c r="FQ665" s="126"/>
      <c r="FR665" s="126"/>
      <c r="FS665" s="126"/>
      <c r="FT665" s="126"/>
      <c r="FU665" s="126"/>
      <c r="FV665" s="126"/>
      <c r="FW665" s="126"/>
      <c r="FX665" s="126"/>
      <c r="FY665" s="126"/>
      <c r="FZ665" s="126"/>
      <c r="GA665" s="126"/>
      <c r="GB665" s="126"/>
      <c r="GC665" s="126"/>
      <c r="GD665" s="126"/>
      <c r="GE665" s="126"/>
      <c r="GF665" s="126"/>
      <c r="GG665" s="126"/>
      <c r="GH665" s="126"/>
      <c r="GI665" s="126"/>
      <c r="GJ665" s="126"/>
      <c r="GK665" s="126"/>
      <c r="GL665" s="126"/>
      <c r="GM665" s="126"/>
      <c r="GN665" s="126"/>
      <c r="GO665" s="126"/>
      <c r="GP665" s="126"/>
      <c r="GQ665" s="126"/>
      <c r="GR665" s="126"/>
      <c r="GS665" s="126"/>
      <c r="GT665" s="126"/>
      <c r="GU665" s="126"/>
      <c r="GV665" s="126"/>
      <c r="GW665" s="126"/>
      <c r="GX665" s="126"/>
      <c r="GY665" s="126"/>
      <c r="GZ665" s="126"/>
      <c r="HA665" s="126"/>
    </row>
    <row r="666" spans="1:209" s="127" customFormat="1">
      <c r="A666" s="121"/>
      <c r="B666" s="67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  <c r="EH666" s="126"/>
      <c r="EI666" s="126"/>
      <c r="EJ666" s="126"/>
      <c r="EK666" s="126"/>
      <c r="EL666" s="126"/>
      <c r="EM666" s="126"/>
      <c r="EN666" s="126"/>
      <c r="EO666" s="126"/>
      <c r="EP666" s="126"/>
      <c r="EQ666" s="126"/>
      <c r="ER666" s="126"/>
      <c r="ES666" s="126"/>
      <c r="ET666" s="126"/>
      <c r="EU666" s="126"/>
      <c r="EV666" s="126"/>
      <c r="EW666" s="126"/>
      <c r="EX666" s="126"/>
      <c r="EY666" s="126"/>
      <c r="EZ666" s="126"/>
      <c r="FA666" s="126"/>
      <c r="FB666" s="126"/>
      <c r="FC666" s="126"/>
      <c r="FD666" s="126"/>
      <c r="FE666" s="126"/>
      <c r="FF666" s="126"/>
      <c r="FG666" s="126"/>
      <c r="FH666" s="126"/>
      <c r="FI666" s="126"/>
      <c r="FJ666" s="126"/>
      <c r="FK666" s="126"/>
      <c r="FL666" s="126"/>
      <c r="FM666" s="126"/>
      <c r="FN666" s="126"/>
      <c r="FO666" s="126"/>
      <c r="FP666" s="126"/>
      <c r="FQ666" s="126"/>
      <c r="FR666" s="126"/>
      <c r="FS666" s="126"/>
      <c r="FT666" s="126"/>
      <c r="FU666" s="126"/>
      <c r="FV666" s="126"/>
      <c r="FW666" s="126"/>
      <c r="FX666" s="126"/>
      <c r="FY666" s="126"/>
      <c r="FZ666" s="126"/>
      <c r="GA666" s="126"/>
      <c r="GB666" s="126"/>
      <c r="GC666" s="126"/>
      <c r="GD666" s="126"/>
      <c r="GE666" s="126"/>
      <c r="GF666" s="126"/>
      <c r="GG666" s="126"/>
      <c r="GH666" s="126"/>
      <c r="GI666" s="126"/>
      <c r="GJ666" s="126"/>
      <c r="GK666" s="126"/>
      <c r="GL666" s="126"/>
      <c r="GM666" s="126"/>
      <c r="GN666" s="126"/>
      <c r="GO666" s="126"/>
      <c r="GP666" s="126"/>
      <c r="GQ666" s="126"/>
      <c r="GR666" s="126"/>
      <c r="GS666" s="126"/>
      <c r="GT666" s="126"/>
      <c r="GU666" s="126"/>
      <c r="GV666" s="126"/>
      <c r="GW666" s="126"/>
      <c r="GX666" s="126"/>
      <c r="GY666" s="126"/>
      <c r="GZ666" s="126"/>
      <c r="HA666" s="126"/>
    </row>
    <row r="667" spans="1:209" s="127" customFormat="1">
      <c r="A667" s="121"/>
      <c r="B667" s="67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  <c r="EH667" s="126"/>
      <c r="EI667" s="126"/>
      <c r="EJ667" s="126"/>
      <c r="EK667" s="126"/>
      <c r="EL667" s="126"/>
      <c r="EM667" s="126"/>
      <c r="EN667" s="126"/>
      <c r="EO667" s="126"/>
      <c r="EP667" s="126"/>
      <c r="EQ667" s="126"/>
      <c r="ER667" s="126"/>
      <c r="ES667" s="126"/>
      <c r="ET667" s="126"/>
      <c r="EU667" s="126"/>
      <c r="EV667" s="126"/>
      <c r="EW667" s="126"/>
      <c r="EX667" s="126"/>
      <c r="EY667" s="126"/>
      <c r="EZ667" s="126"/>
      <c r="FA667" s="126"/>
      <c r="FB667" s="126"/>
      <c r="FC667" s="126"/>
      <c r="FD667" s="126"/>
      <c r="FE667" s="126"/>
      <c r="FF667" s="126"/>
      <c r="FG667" s="126"/>
      <c r="FH667" s="126"/>
      <c r="FI667" s="126"/>
      <c r="FJ667" s="126"/>
      <c r="FK667" s="126"/>
      <c r="FL667" s="126"/>
      <c r="FM667" s="126"/>
      <c r="FN667" s="126"/>
      <c r="FO667" s="126"/>
      <c r="FP667" s="126"/>
      <c r="FQ667" s="126"/>
      <c r="FR667" s="126"/>
      <c r="FS667" s="126"/>
      <c r="FT667" s="126"/>
      <c r="FU667" s="126"/>
      <c r="FV667" s="126"/>
      <c r="FW667" s="126"/>
      <c r="FX667" s="126"/>
      <c r="FY667" s="126"/>
      <c r="FZ667" s="126"/>
      <c r="GA667" s="126"/>
      <c r="GB667" s="126"/>
      <c r="GC667" s="126"/>
      <c r="GD667" s="126"/>
      <c r="GE667" s="126"/>
      <c r="GF667" s="126"/>
      <c r="GG667" s="126"/>
      <c r="GH667" s="126"/>
      <c r="GI667" s="126"/>
      <c r="GJ667" s="126"/>
      <c r="GK667" s="126"/>
      <c r="GL667" s="126"/>
      <c r="GM667" s="126"/>
      <c r="GN667" s="126"/>
      <c r="GO667" s="126"/>
      <c r="GP667" s="126"/>
      <c r="GQ667" s="126"/>
      <c r="GR667" s="126"/>
      <c r="GS667" s="126"/>
      <c r="GT667" s="126"/>
      <c r="GU667" s="126"/>
      <c r="GV667" s="126"/>
      <c r="GW667" s="126"/>
      <c r="GX667" s="126"/>
      <c r="GY667" s="126"/>
      <c r="GZ667" s="126"/>
      <c r="HA667" s="126"/>
    </row>
    <row r="668" spans="1:209" s="127" customFormat="1">
      <c r="A668" s="121"/>
      <c r="B668" s="67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  <c r="EH668" s="126"/>
      <c r="EI668" s="126"/>
      <c r="EJ668" s="126"/>
      <c r="EK668" s="126"/>
      <c r="EL668" s="126"/>
      <c r="EM668" s="126"/>
      <c r="EN668" s="126"/>
      <c r="EO668" s="126"/>
      <c r="EP668" s="126"/>
      <c r="EQ668" s="126"/>
      <c r="ER668" s="126"/>
      <c r="ES668" s="126"/>
      <c r="ET668" s="126"/>
      <c r="EU668" s="126"/>
      <c r="EV668" s="126"/>
      <c r="EW668" s="126"/>
      <c r="EX668" s="126"/>
      <c r="EY668" s="126"/>
      <c r="EZ668" s="126"/>
      <c r="FA668" s="126"/>
      <c r="FB668" s="126"/>
      <c r="FC668" s="126"/>
      <c r="FD668" s="126"/>
      <c r="FE668" s="126"/>
      <c r="FF668" s="126"/>
      <c r="FG668" s="126"/>
      <c r="FH668" s="126"/>
      <c r="FI668" s="126"/>
      <c r="FJ668" s="126"/>
      <c r="FK668" s="126"/>
      <c r="FL668" s="126"/>
      <c r="FM668" s="126"/>
      <c r="FN668" s="126"/>
      <c r="FO668" s="126"/>
      <c r="FP668" s="126"/>
      <c r="FQ668" s="126"/>
      <c r="FR668" s="126"/>
      <c r="FS668" s="126"/>
      <c r="FT668" s="126"/>
      <c r="FU668" s="126"/>
      <c r="FV668" s="126"/>
      <c r="FW668" s="126"/>
      <c r="FX668" s="126"/>
      <c r="FY668" s="126"/>
      <c r="FZ668" s="126"/>
      <c r="GA668" s="126"/>
      <c r="GB668" s="126"/>
      <c r="GC668" s="126"/>
      <c r="GD668" s="126"/>
      <c r="GE668" s="126"/>
      <c r="GF668" s="126"/>
      <c r="GG668" s="126"/>
      <c r="GH668" s="126"/>
      <c r="GI668" s="126"/>
      <c r="GJ668" s="126"/>
      <c r="GK668" s="126"/>
      <c r="GL668" s="126"/>
      <c r="GM668" s="126"/>
      <c r="GN668" s="126"/>
      <c r="GO668" s="126"/>
      <c r="GP668" s="126"/>
      <c r="GQ668" s="126"/>
      <c r="GR668" s="126"/>
      <c r="GS668" s="126"/>
      <c r="GT668" s="126"/>
      <c r="GU668" s="126"/>
      <c r="GV668" s="126"/>
      <c r="GW668" s="126"/>
      <c r="GX668" s="126"/>
      <c r="GY668" s="126"/>
      <c r="GZ668" s="126"/>
      <c r="HA668" s="126"/>
    </row>
    <row r="669" spans="1:209" s="127" customFormat="1">
      <c r="A669" s="121"/>
      <c r="B669" s="67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  <c r="EH669" s="126"/>
      <c r="EI669" s="126"/>
      <c r="EJ669" s="126"/>
      <c r="EK669" s="126"/>
      <c r="EL669" s="126"/>
      <c r="EM669" s="126"/>
      <c r="EN669" s="126"/>
      <c r="EO669" s="126"/>
      <c r="EP669" s="126"/>
      <c r="EQ669" s="126"/>
      <c r="ER669" s="126"/>
      <c r="ES669" s="126"/>
      <c r="ET669" s="126"/>
      <c r="EU669" s="126"/>
      <c r="EV669" s="126"/>
      <c r="EW669" s="126"/>
      <c r="EX669" s="126"/>
      <c r="EY669" s="126"/>
      <c r="EZ669" s="126"/>
      <c r="FA669" s="126"/>
      <c r="FB669" s="126"/>
      <c r="FC669" s="126"/>
      <c r="FD669" s="126"/>
      <c r="FE669" s="126"/>
      <c r="FF669" s="126"/>
      <c r="FG669" s="126"/>
      <c r="FH669" s="126"/>
      <c r="FI669" s="126"/>
      <c r="FJ669" s="126"/>
      <c r="FK669" s="126"/>
      <c r="FL669" s="126"/>
      <c r="FM669" s="126"/>
      <c r="FN669" s="126"/>
      <c r="FO669" s="126"/>
      <c r="FP669" s="126"/>
      <c r="FQ669" s="126"/>
      <c r="FR669" s="126"/>
      <c r="FS669" s="126"/>
      <c r="FT669" s="126"/>
      <c r="FU669" s="126"/>
      <c r="FV669" s="126"/>
      <c r="FW669" s="126"/>
      <c r="FX669" s="126"/>
      <c r="FY669" s="126"/>
      <c r="FZ669" s="126"/>
      <c r="GA669" s="126"/>
      <c r="GB669" s="126"/>
      <c r="GC669" s="126"/>
      <c r="GD669" s="126"/>
      <c r="GE669" s="126"/>
      <c r="GF669" s="126"/>
      <c r="GG669" s="126"/>
      <c r="GH669" s="126"/>
      <c r="GI669" s="126"/>
      <c r="GJ669" s="126"/>
      <c r="GK669" s="126"/>
      <c r="GL669" s="126"/>
      <c r="GM669" s="126"/>
      <c r="GN669" s="126"/>
      <c r="GO669" s="126"/>
      <c r="GP669" s="126"/>
      <c r="GQ669" s="126"/>
      <c r="GR669" s="126"/>
      <c r="GS669" s="126"/>
      <c r="GT669" s="126"/>
      <c r="GU669" s="126"/>
      <c r="GV669" s="126"/>
      <c r="GW669" s="126"/>
      <c r="GX669" s="126"/>
      <c r="GY669" s="126"/>
      <c r="GZ669" s="126"/>
      <c r="HA669" s="126"/>
    </row>
    <row r="670" spans="1:209" s="127" customFormat="1">
      <c r="A670" s="121"/>
      <c r="B670" s="67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  <c r="EH670" s="126"/>
      <c r="EI670" s="126"/>
      <c r="EJ670" s="126"/>
      <c r="EK670" s="126"/>
      <c r="EL670" s="126"/>
      <c r="EM670" s="126"/>
      <c r="EN670" s="126"/>
      <c r="EO670" s="126"/>
      <c r="EP670" s="126"/>
      <c r="EQ670" s="126"/>
      <c r="ER670" s="126"/>
      <c r="ES670" s="126"/>
      <c r="ET670" s="126"/>
      <c r="EU670" s="126"/>
      <c r="EV670" s="126"/>
      <c r="EW670" s="126"/>
      <c r="EX670" s="126"/>
      <c r="EY670" s="126"/>
      <c r="EZ670" s="126"/>
      <c r="FA670" s="126"/>
      <c r="FB670" s="126"/>
      <c r="FC670" s="126"/>
      <c r="FD670" s="126"/>
      <c r="FE670" s="126"/>
      <c r="FF670" s="126"/>
      <c r="FG670" s="126"/>
      <c r="FH670" s="126"/>
      <c r="FI670" s="126"/>
      <c r="FJ670" s="126"/>
      <c r="FK670" s="126"/>
      <c r="FL670" s="126"/>
      <c r="FM670" s="126"/>
      <c r="FN670" s="126"/>
      <c r="FO670" s="126"/>
      <c r="FP670" s="126"/>
      <c r="FQ670" s="126"/>
      <c r="FR670" s="126"/>
      <c r="FS670" s="126"/>
      <c r="FT670" s="126"/>
      <c r="FU670" s="126"/>
      <c r="FV670" s="126"/>
      <c r="FW670" s="126"/>
      <c r="FX670" s="126"/>
      <c r="FY670" s="126"/>
      <c r="FZ670" s="126"/>
      <c r="GA670" s="126"/>
      <c r="GB670" s="126"/>
      <c r="GC670" s="126"/>
      <c r="GD670" s="126"/>
      <c r="GE670" s="126"/>
      <c r="GF670" s="126"/>
      <c r="GG670" s="126"/>
      <c r="GH670" s="126"/>
      <c r="GI670" s="126"/>
      <c r="GJ670" s="126"/>
      <c r="GK670" s="126"/>
      <c r="GL670" s="126"/>
      <c r="GM670" s="126"/>
      <c r="GN670" s="126"/>
      <c r="GO670" s="126"/>
      <c r="GP670" s="126"/>
      <c r="GQ670" s="126"/>
      <c r="GR670" s="126"/>
      <c r="GS670" s="126"/>
      <c r="GT670" s="126"/>
      <c r="GU670" s="126"/>
      <c r="GV670" s="126"/>
      <c r="GW670" s="126"/>
      <c r="GX670" s="126"/>
      <c r="GY670" s="126"/>
      <c r="GZ670" s="126"/>
      <c r="HA670" s="126"/>
    </row>
    <row r="671" spans="1:209" s="127" customFormat="1">
      <c r="A671" s="121"/>
      <c r="B671" s="67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  <c r="EH671" s="126"/>
      <c r="EI671" s="126"/>
      <c r="EJ671" s="126"/>
      <c r="EK671" s="126"/>
      <c r="EL671" s="126"/>
      <c r="EM671" s="126"/>
      <c r="EN671" s="126"/>
      <c r="EO671" s="126"/>
      <c r="EP671" s="126"/>
      <c r="EQ671" s="126"/>
      <c r="ER671" s="126"/>
      <c r="ES671" s="126"/>
      <c r="ET671" s="126"/>
      <c r="EU671" s="126"/>
      <c r="EV671" s="126"/>
      <c r="EW671" s="126"/>
      <c r="EX671" s="126"/>
      <c r="EY671" s="126"/>
      <c r="EZ671" s="126"/>
      <c r="FA671" s="126"/>
      <c r="FB671" s="126"/>
      <c r="FC671" s="126"/>
      <c r="FD671" s="126"/>
      <c r="FE671" s="126"/>
      <c r="FF671" s="126"/>
      <c r="FG671" s="126"/>
      <c r="FH671" s="126"/>
      <c r="FI671" s="126"/>
      <c r="FJ671" s="126"/>
      <c r="FK671" s="126"/>
      <c r="FL671" s="126"/>
      <c r="FM671" s="126"/>
      <c r="FN671" s="126"/>
      <c r="FO671" s="126"/>
      <c r="FP671" s="126"/>
      <c r="FQ671" s="126"/>
      <c r="FR671" s="126"/>
      <c r="FS671" s="126"/>
      <c r="FT671" s="126"/>
      <c r="FU671" s="126"/>
      <c r="FV671" s="126"/>
      <c r="FW671" s="126"/>
      <c r="FX671" s="126"/>
      <c r="FY671" s="126"/>
      <c r="FZ671" s="126"/>
      <c r="GA671" s="126"/>
      <c r="GB671" s="126"/>
      <c r="GC671" s="126"/>
      <c r="GD671" s="126"/>
      <c r="GE671" s="126"/>
      <c r="GF671" s="126"/>
      <c r="GG671" s="126"/>
      <c r="GH671" s="126"/>
      <c r="GI671" s="126"/>
      <c r="GJ671" s="126"/>
      <c r="GK671" s="126"/>
      <c r="GL671" s="126"/>
      <c r="GM671" s="126"/>
      <c r="GN671" s="126"/>
      <c r="GO671" s="126"/>
      <c r="GP671" s="126"/>
      <c r="GQ671" s="126"/>
      <c r="GR671" s="126"/>
      <c r="GS671" s="126"/>
      <c r="GT671" s="126"/>
      <c r="GU671" s="126"/>
      <c r="GV671" s="126"/>
      <c r="GW671" s="126"/>
      <c r="GX671" s="126"/>
      <c r="GY671" s="126"/>
      <c r="GZ671" s="126"/>
      <c r="HA671" s="126"/>
    </row>
    <row r="672" spans="1:209" s="127" customFormat="1">
      <c r="A672" s="121"/>
      <c r="B672" s="67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  <c r="EH672" s="126"/>
      <c r="EI672" s="126"/>
      <c r="EJ672" s="126"/>
      <c r="EK672" s="126"/>
      <c r="EL672" s="126"/>
      <c r="EM672" s="126"/>
      <c r="EN672" s="126"/>
      <c r="EO672" s="126"/>
      <c r="EP672" s="126"/>
      <c r="EQ672" s="126"/>
      <c r="ER672" s="126"/>
      <c r="ES672" s="126"/>
      <c r="ET672" s="126"/>
      <c r="EU672" s="126"/>
      <c r="EV672" s="126"/>
      <c r="EW672" s="126"/>
      <c r="EX672" s="126"/>
      <c r="EY672" s="126"/>
      <c r="EZ672" s="126"/>
      <c r="FA672" s="126"/>
      <c r="FB672" s="126"/>
      <c r="FC672" s="126"/>
      <c r="FD672" s="126"/>
      <c r="FE672" s="126"/>
      <c r="FF672" s="126"/>
      <c r="FG672" s="126"/>
      <c r="FH672" s="126"/>
      <c r="FI672" s="126"/>
      <c r="FJ672" s="126"/>
      <c r="FK672" s="126"/>
      <c r="FL672" s="126"/>
      <c r="FM672" s="126"/>
      <c r="FN672" s="126"/>
      <c r="FO672" s="126"/>
      <c r="FP672" s="126"/>
      <c r="FQ672" s="126"/>
      <c r="FR672" s="126"/>
      <c r="FS672" s="126"/>
      <c r="FT672" s="126"/>
      <c r="FU672" s="126"/>
      <c r="FV672" s="126"/>
      <c r="FW672" s="126"/>
      <c r="FX672" s="126"/>
      <c r="FY672" s="126"/>
      <c r="FZ672" s="126"/>
      <c r="GA672" s="126"/>
      <c r="GB672" s="126"/>
      <c r="GC672" s="126"/>
      <c r="GD672" s="126"/>
      <c r="GE672" s="126"/>
      <c r="GF672" s="126"/>
      <c r="GG672" s="126"/>
      <c r="GH672" s="126"/>
      <c r="GI672" s="126"/>
      <c r="GJ672" s="126"/>
      <c r="GK672" s="126"/>
      <c r="GL672" s="126"/>
      <c r="GM672" s="126"/>
      <c r="GN672" s="126"/>
      <c r="GO672" s="126"/>
      <c r="GP672" s="126"/>
      <c r="GQ672" s="126"/>
      <c r="GR672" s="126"/>
      <c r="GS672" s="126"/>
      <c r="GT672" s="126"/>
      <c r="GU672" s="126"/>
      <c r="GV672" s="126"/>
      <c r="GW672" s="126"/>
      <c r="GX672" s="126"/>
      <c r="GY672" s="126"/>
      <c r="GZ672" s="126"/>
      <c r="HA672" s="126"/>
    </row>
    <row r="673" spans="1:209" s="127" customFormat="1">
      <c r="A673" s="121"/>
      <c r="B673" s="67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  <c r="EH673" s="126"/>
      <c r="EI673" s="126"/>
      <c r="EJ673" s="126"/>
      <c r="EK673" s="126"/>
      <c r="EL673" s="126"/>
      <c r="EM673" s="126"/>
      <c r="EN673" s="126"/>
      <c r="EO673" s="126"/>
      <c r="EP673" s="126"/>
      <c r="EQ673" s="126"/>
      <c r="ER673" s="126"/>
      <c r="ES673" s="126"/>
      <c r="ET673" s="126"/>
      <c r="EU673" s="126"/>
      <c r="EV673" s="126"/>
      <c r="EW673" s="126"/>
      <c r="EX673" s="126"/>
      <c r="EY673" s="126"/>
      <c r="EZ673" s="126"/>
      <c r="FA673" s="126"/>
      <c r="FB673" s="126"/>
      <c r="FC673" s="126"/>
      <c r="FD673" s="126"/>
      <c r="FE673" s="126"/>
      <c r="FF673" s="126"/>
      <c r="FG673" s="126"/>
      <c r="FH673" s="126"/>
      <c r="FI673" s="126"/>
      <c r="FJ673" s="126"/>
      <c r="FK673" s="126"/>
      <c r="FL673" s="126"/>
      <c r="FM673" s="126"/>
      <c r="FN673" s="126"/>
      <c r="FO673" s="126"/>
      <c r="FP673" s="126"/>
      <c r="FQ673" s="126"/>
      <c r="FR673" s="126"/>
      <c r="FS673" s="126"/>
      <c r="FT673" s="126"/>
      <c r="FU673" s="126"/>
      <c r="FV673" s="126"/>
      <c r="FW673" s="126"/>
      <c r="FX673" s="126"/>
      <c r="FY673" s="126"/>
      <c r="FZ673" s="126"/>
      <c r="GA673" s="126"/>
      <c r="GB673" s="126"/>
      <c r="GC673" s="126"/>
      <c r="GD673" s="126"/>
      <c r="GE673" s="126"/>
      <c r="GF673" s="126"/>
      <c r="GG673" s="126"/>
      <c r="GH673" s="126"/>
      <c r="GI673" s="126"/>
      <c r="GJ673" s="126"/>
      <c r="GK673" s="126"/>
      <c r="GL673" s="126"/>
      <c r="GM673" s="126"/>
      <c r="GN673" s="126"/>
      <c r="GO673" s="126"/>
      <c r="GP673" s="126"/>
      <c r="GQ673" s="126"/>
      <c r="GR673" s="126"/>
      <c r="GS673" s="126"/>
      <c r="GT673" s="126"/>
      <c r="GU673" s="126"/>
      <c r="GV673" s="126"/>
      <c r="GW673" s="126"/>
      <c r="GX673" s="126"/>
      <c r="GY673" s="126"/>
      <c r="GZ673" s="126"/>
      <c r="HA673" s="126"/>
    </row>
    <row r="674" spans="1:209" s="127" customFormat="1">
      <c r="A674" s="121"/>
      <c r="B674" s="67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126"/>
      <c r="FA674" s="126"/>
      <c r="FB674" s="126"/>
      <c r="FC674" s="126"/>
      <c r="FD674" s="126"/>
      <c r="FE674" s="126"/>
      <c r="FF674" s="126"/>
      <c r="FG674" s="126"/>
      <c r="FH674" s="126"/>
      <c r="FI674" s="126"/>
      <c r="FJ674" s="126"/>
      <c r="FK674" s="126"/>
      <c r="FL674" s="126"/>
      <c r="FM674" s="126"/>
      <c r="FN674" s="126"/>
      <c r="FO674" s="126"/>
      <c r="FP674" s="126"/>
      <c r="FQ674" s="126"/>
      <c r="FR674" s="126"/>
      <c r="FS674" s="126"/>
      <c r="FT674" s="126"/>
      <c r="FU674" s="126"/>
      <c r="FV674" s="126"/>
      <c r="FW674" s="126"/>
      <c r="FX674" s="126"/>
      <c r="FY674" s="126"/>
      <c r="FZ674" s="126"/>
      <c r="GA674" s="126"/>
      <c r="GB674" s="126"/>
      <c r="GC674" s="126"/>
      <c r="GD674" s="126"/>
      <c r="GE674" s="126"/>
      <c r="GF674" s="126"/>
      <c r="GG674" s="126"/>
      <c r="GH674" s="126"/>
      <c r="GI674" s="126"/>
      <c r="GJ674" s="126"/>
      <c r="GK674" s="126"/>
      <c r="GL674" s="126"/>
      <c r="GM674" s="126"/>
      <c r="GN674" s="126"/>
      <c r="GO674" s="126"/>
      <c r="GP674" s="126"/>
      <c r="GQ674" s="126"/>
      <c r="GR674" s="126"/>
      <c r="GS674" s="126"/>
      <c r="GT674" s="126"/>
      <c r="GU674" s="126"/>
      <c r="GV674" s="126"/>
      <c r="GW674" s="126"/>
      <c r="GX674" s="126"/>
      <c r="GY674" s="126"/>
      <c r="GZ674" s="126"/>
      <c r="HA674" s="126"/>
    </row>
    <row r="675" spans="1:209" s="127" customFormat="1">
      <c r="A675" s="121"/>
      <c r="B675" s="67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  <c r="EH675" s="126"/>
      <c r="EI675" s="126"/>
      <c r="EJ675" s="126"/>
      <c r="EK675" s="126"/>
      <c r="EL675" s="126"/>
      <c r="EM675" s="126"/>
      <c r="EN675" s="126"/>
      <c r="EO675" s="126"/>
      <c r="EP675" s="126"/>
      <c r="EQ675" s="126"/>
      <c r="ER675" s="126"/>
      <c r="ES675" s="126"/>
      <c r="ET675" s="126"/>
      <c r="EU675" s="126"/>
      <c r="EV675" s="126"/>
      <c r="EW675" s="126"/>
      <c r="EX675" s="126"/>
      <c r="EY675" s="126"/>
      <c r="EZ675" s="126"/>
      <c r="FA675" s="126"/>
      <c r="FB675" s="126"/>
      <c r="FC675" s="126"/>
      <c r="FD675" s="126"/>
      <c r="FE675" s="126"/>
      <c r="FF675" s="126"/>
      <c r="FG675" s="126"/>
      <c r="FH675" s="126"/>
      <c r="FI675" s="126"/>
      <c r="FJ675" s="126"/>
      <c r="FK675" s="126"/>
      <c r="FL675" s="126"/>
      <c r="FM675" s="126"/>
      <c r="FN675" s="126"/>
      <c r="FO675" s="126"/>
      <c r="FP675" s="126"/>
      <c r="FQ675" s="126"/>
      <c r="FR675" s="126"/>
      <c r="FS675" s="126"/>
      <c r="FT675" s="126"/>
      <c r="FU675" s="126"/>
      <c r="FV675" s="126"/>
      <c r="FW675" s="126"/>
      <c r="FX675" s="126"/>
      <c r="FY675" s="126"/>
      <c r="FZ675" s="126"/>
      <c r="GA675" s="126"/>
      <c r="GB675" s="126"/>
      <c r="GC675" s="126"/>
      <c r="GD675" s="126"/>
      <c r="GE675" s="126"/>
      <c r="GF675" s="126"/>
      <c r="GG675" s="126"/>
      <c r="GH675" s="126"/>
      <c r="GI675" s="126"/>
      <c r="GJ675" s="126"/>
      <c r="GK675" s="126"/>
      <c r="GL675" s="126"/>
      <c r="GM675" s="126"/>
      <c r="GN675" s="126"/>
      <c r="GO675" s="126"/>
      <c r="GP675" s="126"/>
      <c r="GQ675" s="126"/>
      <c r="GR675" s="126"/>
      <c r="GS675" s="126"/>
      <c r="GT675" s="126"/>
      <c r="GU675" s="126"/>
      <c r="GV675" s="126"/>
      <c r="GW675" s="126"/>
      <c r="GX675" s="126"/>
      <c r="GY675" s="126"/>
      <c r="GZ675" s="126"/>
      <c r="HA675" s="126"/>
    </row>
    <row r="676" spans="1:209" s="127" customFormat="1">
      <c r="A676" s="121"/>
      <c r="B676" s="67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  <c r="EH676" s="126"/>
      <c r="EI676" s="126"/>
      <c r="EJ676" s="126"/>
      <c r="EK676" s="126"/>
      <c r="EL676" s="126"/>
      <c r="EM676" s="126"/>
      <c r="EN676" s="126"/>
      <c r="EO676" s="126"/>
      <c r="EP676" s="126"/>
      <c r="EQ676" s="126"/>
      <c r="ER676" s="126"/>
      <c r="ES676" s="126"/>
      <c r="ET676" s="126"/>
      <c r="EU676" s="126"/>
      <c r="EV676" s="126"/>
      <c r="EW676" s="126"/>
      <c r="EX676" s="126"/>
      <c r="EY676" s="126"/>
      <c r="EZ676" s="126"/>
      <c r="FA676" s="126"/>
      <c r="FB676" s="126"/>
      <c r="FC676" s="126"/>
      <c r="FD676" s="126"/>
      <c r="FE676" s="126"/>
      <c r="FF676" s="126"/>
      <c r="FG676" s="126"/>
      <c r="FH676" s="126"/>
      <c r="FI676" s="126"/>
      <c r="FJ676" s="126"/>
      <c r="FK676" s="126"/>
      <c r="FL676" s="126"/>
      <c r="FM676" s="126"/>
      <c r="FN676" s="126"/>
      <c r="FO676" s="126"/>
      <c r="FP676" s="126"/>
      <c r="FQ676" s="126"/>
      <c r="FR676" s="126"/>
      <c r="FS676" s="126"/>
      <c r="FT676" s="126"/>
      <c r="FU676" s="126"/>
      <c r="FV676" s="126"/>
      <c r="FW676" s="126"/>
      <c r="FX676" s="126"/>
      <c r="FY676" s="126"/>
      <c r="FZ676" s="126"/>
      <c r="GA676" s="126"/>
      <c r="GB676" s="126"/>
      <c r="GC676" s="126"/>
      <c r="GD676" s="126"/>
      <c r="GE676" s="126"/>
      <c r="GF676" s="126"/>
      <c r="GG676" s="126"/>
      <c r="GH676" s="126"/>
      <c r="GI676" s="126"/>
      <c r="GJ676" s="126"/>
      <c r="GK676" s="126"/>
      <c r="GL676" s="126"/>
      <c r="GM676" s="126"/>
      <c r="GN676" s="126"/>
      <c r="GO676" s="126"/>
      <c r="GP676" s="126"/>
      <c r="GQ676" s="126"/>
      <c r="GR676" s="126"/>
      <c r="GS676" s="126"/>
      <c r="GT676" s="126"/>
      <c r="GU676" s="126"/>
      <c r="GV676" s="126"/>
      <c r="GW676" s="126"/>
      <c r="GX676" s="126"/>
      <c r="GY676" s="126"/>
      <c r="GZ676" s="126"/>
      <c r="HA676" s="126"/>
    </row>
    <row r="677" spans="1:209" s="127" customFormat="1">
      <c r="A677" s="121"/>
      <c r="B677" s="67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  <c r="EH677" s="126"/>
      <c r="EI677" s="126"/>
      <c r="EJ677" s="126"/>
      <c r="EK677" s="126"/>
      <c r="EL677" s="126"/>
      <c r="EM677" s="126"/>
      <c r="EN677" s="126"/>
      <c r="EO677" s="126"/>
      <c r="EP677" s="126"/>
      <c r="EQ677" s="126"/>
      <c r="ER677" s="126"/>
      <c r="ES677" s="126"/>
      <c r="ET677" s="126"/>
      <c r="EU677" s="126"/>
      <c r="EV677" s="126"/>
      <c r="EW677" s="126"/>
      <c r="EX677" s="126"/>
      <c r="EY677" s="126"/>
      <c r="EZ677" s="126"/>
      <c r="FA677" s="126"/>
      <c r="FB677" s="126"/>
      <c r="FC677" s="126"/>
      <c r="FD677" s="126"/>
      <c r="FE677" s="126"/>
      <c r="FF677" s="126"/>
      <c r="FG677" s="126"/>
      <c r="FH677" s="126"/>
      <c r="FI677" s="126"/>
      <c r="FJ677" s="126"/>
      <c r="FK677" s="126"/>
      <c r="FL677" s="126"/>
      <c r="FM677" s="126"/>
      <c r="FN677" s="126"/>
      <c r="FO677" s="126"/>
      <c r="FP677" s="126"/>
      <c r="FQ677" s="126"/>
      <c r="FR677" s="126"/>
      <c r="FS677" s="126"/>
      <c r="FT677" s="126"/>
      <c r="FU677" s="126"/>
      <c r="FV677" s="126"/>
      <c r="FW677" s="126"/>
      <c r="FX677" s="126"/>
      <c r="FY677" s="126"/>
      <c r="FZ677" s="126"/>
      <c r="GA677" s="126"/>
      <c r="GB677" s="126"/>
      <c r="GC677" s="126"/>
      <c r="GD677" s="126"/>
      <c r="GE677" s="126"/>
      <c r="GF677" s="126"/>
      <c r="GG677" s="126"/>
      <c r="GH677" s="126"/>
      <c r="GI677" s="126"/>
      <c r="GJ677" s="126"/>
      <c r="GK677" s="126"/>
      <c r="GL677" s="126"/>
      <c r="GM677" s="126"/>
      <c r="GN677" s="126"/>
      <c r="GO677" s="126"/>
      <c r="GP677" s="126"/>
      <c r="GQ677" s="126"/>
      <c r="GR677" s="126"/>
      <c r="GS677" s="126"/>
      <c r="GT677" s="126"/>
      <c r="GU677" s="126"/>
      <c r="GV677" s="126"/>
      <c r="GW677" s="126"/>
      <c r="GX677" s="126"/>
      <c r="GY677" s="126"/>
      <c r="GZ677" s="126"/>
      <c r="HA677" s="126"/>
    </row>
    <row r="678" spans="1:209" s="127" customFormat="1">
      <c r="A678" s="121"/>
      <c r="B678" s="67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  <c r="EH678" s="126"/>
      <c r="EI678" s="126"/>
      <c r="EJ678" s="126"/>
      <c r="EK678" s="126"/>
      <c r="EL678" s="126"/>
      <c r="EM678" s="126"/>
      <c r="EN678" s="126"/>
      <c r="EO678" s="126"/>
      <c r="EP678" s="126"/>
      <c r="EQ678" s="126"/>
      <c r="ER678" s="126"/>
      <c r="ES678" s="126"/>
      <c r="ET678" s="126"/>
      <c r="EU678" s="126"/>
      <c r="EV678" s="126"/>
      <c r="EW678" s="126"/>
      <c r="EX678" s="126"/>
      <c r="EY678" s="126"/>
      <c r="EZ678" s="126"/>
      <c r="FA678" s="126"/>
      <c r="FB678" s="126"/>
      <c r="FC678" s="126"/>
      <c r="FD678" s="126"/>
      <c r="FE678" s="126"/>
      <c r="FF678" s="126"/>
      <c r="FG678" s="126"/>
      <c r="FH678" s="126"/>
      <c r="FI678" s="126"/>
      <c r="FJ678" s="126"/>
      <c r="FK678" s="126"/>
      <c r="FL678" s="126"/>
      <c r="FM678" s="126"/>
      <c r="FN678" s="126"/>
      <c r="FO678" s="126"/>
      <c r="FP678" s="126"/>
      <c r="FQ678" s="126"/>
      <c r="FR678" s="126"/>
      <c r="FS678" s="126"/>
      <c r="FT678" s="126"/>
      <c r="FU678" s="126"/>
      <c r="FV678" s="126"/>
      <c r="FW678" s="126"/>
      <c r="FX678" s="126"/>
      <c r="FY678" s="126"/>
      <c r="FZ678" s="126"/>
      <c r="GA678" s="126"/>
      <c r="GB678" s="126"/>
      <c r="GC678" s="126"/>
      <c r="GD678" s="126"/>
      <c r="GE678" s="126"/>
      <c r="GF678" s="126"/>
      <c r="GG678" s="126"/>
      <c r="GH678" s="126"/>
      <c r="GI678" s="126"/>
      <c r="GJ678" s="126"/>
      <c r="GK678" s="126"/>
      <c r="GL678" s="126"/>
      <c r="GM678" s="126"/>
      <c r="GN678" s="126"/>
      <c r="GO678" s="126"/>
      <c r="GP678" s="126"/>
      <c r="GQ678" s="126"/>
      <c r="GR678" s="126"/>
      <c r="GS678" s="126"/>
      <c r="GT678" s="126"/>
      <c r="GU678" s="126"/>
      <c r="GV678" s="126"/>
      <c r="GW678" s="126"/>
      <c r="GX678" s="126"/>
      <c r="GY678" s="126"/>
      <c r="GZ678" s="126"/>
      <c r="HA678" s="126"/>
    </row>
    <row r="679" spans="1:209" s="127" customFormat="1">
      <c r="A679" s="121"/>
      <c r="B679" s="67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  <c r="EH679" s="126"/>
      <c r="EI679" s="126"/>
      <c r="EJ679" s="126"/>
      <c r="EK679" s="126"/>
      <c r="EL679" s="126"/>
      <c r="EM679" s="126"/>
      <c r="EN679" s="126"/>
      <c r="EO679" s="126"/>
      <c r="EP679" s="126"/>
      <c r="EQ679" s="126"/>
      <c r="ER679" s="126"/>
      <c r="ES679" s="126"/>
      <c r="ET679" s="126"/>
      <c r="EU679" s="126"/>
      <c r="EV679" s="126"/>
      <c r="EW679" s="126"/>
      <c r="EX679" s="126"/>
      <c r="EY679" s="126"/>
      <c r="EZ679" s="126"/>
      <c r="FA679" s="126"/>
      <c r="FB679" s="126"/>
      <c r="FC679" s="126"/>
      <c r="FD679" s="126"/>
      <c r="FE679" s="126"/>
      <c r="FF679" s="126"/>
      <c r="FG679" s="126"/>
      <c r="FH679" s="126"/>
      <c r="FI679" s="126"/>
      <c r="FJ679" s="126"/>
      <c r="FK679" s="126"/>
      <c r="FL679" s="126"/>
      <c r="FM679" s="126"/>
      <c r="FN679" s="126"/>
      <c r="FO679" s="126"/>
      <c r="FP679" s="126"/>
      <c r="FQ679" s="126"/>
      <c r="FR679" s="126"/>
      <c r="FS679" s="126"/>
      <c r="FT679" s="126"/>
      <c r="FU679" s="126"/>
      <c r="FV679" s="126"/>
      <c r="FW679" s="126"/>
      <c r="FX679" s="126"/>
      <c r="FY679" s="126"/>
      <c r="FZ679" s="126"/>
      <c r="GA679" s="126"/>
      <c r="GB679" s="126"/>
      <c r="GC679" s="126"/>
      <c r="GD679" s="126"/>
      <c r="GE679" s="126"/>
      <c r="GF679" s="126"/>
      <c r="GG679" s="126"/>
      <c r="GH679" s="126"/>
      <c r="GI679" s="126"/>
      <c r="GJ679" s="126"/>
      <c r="GK679" s="126"/>
      <c r="GL679" s="126"/>
      <c r="GM679" s="126"/>
      <c r="GN679" s="126"/>
      <c r="GO679" s="126"/>
      <c r="GP679" s="126"/>
      <c r="GQ679" s="126"/>
      <c r="GR679" s="126"/>
      <c r="GS679" s="126"/>
      <c r="GT679" s="126"/>
      <c r="GU679" s="126"/>
      <c r="GV679" s="126"/>
      <c r="GW679" s="126"/>
      <c r="GX679" s="126"/>
      <c r="GY679" s="126"/>
      <c r="GZ679" s="126"/>
      <c r="HA679" s="126"/>
    </row>
    <row r="680" spans="1:209" s="127" customFormat="1">
      <c r="A680" s="121"/>
      <c r="B680" s="67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  <c r="EH680" s="126"/>
      <c r="EI680" s="126"/>
      <c r="EJ680" s="126"/>
      <c r="EK680" s="126"/>
      <c r="EL680" s="126"/>
      <c r="EM680" s="126"/>
      <c r="EN680" s="126"/>
      <c r="EO680" s="126"/>
      <c r="EP680" s="126"/>
      <c r="EQ680" s="126"/>
      <c r="ER680" s="126"/>
      <c r="ES680" s="126"/>
      <c r="ET680" s="126"/>
      <c r="EU680" s="126"/>
      <c r="EV680" s="126"/>
      <c r="EW680" s="126"/>
      <c r="EX680" s="126"/>
      <c r="EY680" s="126"/>
      <c r="EZ680" s="126"/>
      <c r="FA680" s="126"/>
      <c r="FB680" s="126"/>
      <c r="FC680" s="126"/>
      <c r="FD680" s="126"/>
      <c r="FE680" s="126"/>
      <c r="FF680" s="126"/>
      <c r="FG680" s="126"/>
      <c r="FH680" s="126"/>
      <c r="FI680" s="126"/>
      <c r="FJ680" s="126"/>
      <c r="FK680" s="126"/>
      <c r="FL680" s="126"/>
      <c r="FM680" s="126"/>
      <c r="FN680" s="126"/>
      <c r="FO680" s="126"/>
      <c r="FP680" s="126"/>
      <c r="FQ680" s="126"/>
      <c r="FR680" s="126"/>
      <c r="FS680" s="126"/>
      <c r="FT680" s="126"/>
      <c r="FU680" s="126"/>
      <c r="FV680" s="126"/>
      <c r="FW680" s="126"/>
      <c r="FX680" s="126"/>
      <c r="FY680" s="126"/>
      <c r="FZ680" s="126"/>
      <c r="GA680" s="126"/>
      <c r="GB680" s="126"/>
      <c r="GC680" s="126"/>
      <c r="GD680" s="126"/>
      <c r="GE680" s="126"/>
      <c r="GF680" s="126"/>
      <c r="GG680" s="126"/>
      <c r="GH680" s="126"/>
      <c r="GI680" s="126"/>
      <c r="GJ680" s="126"/>
      <c r="GK680" s="126"/>
      <c r="GL680" s="126"/>
      <c r="GM680" s="126"/>
      <c r="GN680" s="126"/>
      <c r="GO680" s="126"/>
      <c r="GP680" s="126"/>
      <c r="GQ680" s="126"/>
      <c r="GR680" s="126"/>
      <c r="GS680" s="126"/>
      <c r="GT680" s="126"/>
      <c r="GU680" s="126"/>
      <c r="GV680" s="126"/>
      <c r="GW680" s="126"/>
      <c r="GX680" s="126"/>
      <c r="GY680" s="126"/>
      <c r="GZ680" s="126"/>
      <c r="HA680" s="126"/>
    </row>
    <row r="681" spans="1:209" s="127" customFormat="1">
      <c r="A681" s="121"/>
      <c r="B681" s="67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  <c r="EH681" s="126"/>
      <c r="EI681" s="126"/>
      <c r="EJ681" s="126"/>
      <c r="EK681" s="126"/>
      <c r="EL681" s="126"/>
      <c r="EM681" s="126"/>
      <c r="EN681" s="126"/>
      <c r="EO681" s="126"/>
      <c r="EP681" s="126"/>
      <c r="EQ681" s="126"/>
      <c r="ER681" s="126"/>
      <c r="ES681" s="126"/>
      <c r="ET681" s="126"/>
      <c r="EU681" s="126"/>
      <c r="EV681" s="126"/>
      <c r="EW681" s="126"/>
      <c r="EX681" s="126"/>
      <c r="EY681" s="126"/>
      <c r="EZ681" s="126"/>
      <c r="FA681" s="126"/>
      <c r="FB681" s="126"/>
      <c r="FC681" s="126"/>
      <c r="FD681" s="126"/>
      <c r="FE681" s="126"/>
      <c r="FF681" s="126"/>
      <c r="FG681" s="126"/>
      <c r="FH681" s="126"/>
      <c r="FI681" s="126"/>
      <c r="FJ681" s="126"/>
      <c r="FK681" s="126"/>
      <c r="FL681" s="126"/>
      <c r="FM681" s="126"/>
      <c r="FN681" s="126"/>
      <c r="FO681" s="126"/>
      <c r="FP681" s="126"/>
      <c r="FQ681" s="126"/>
      <c r="FR681" s="126"/>
      <c r="FS681" s="126"/>
      <c r="FT681" s="126"/>
      <c r="FU681" s="126"/>
      <c r="FV681" s="126"/>
      <c r="FW681" s="126"/>
      <c r="FX681" s="126"/>
      <c r="FY681" s="126"/>
      <c r="FZ681" s="126"/>
      <c r="GA681" s="126"/>
      <c r="GB681" s="126"/>
      <c r="GC681" s="126"/>
      <c r="GD681" s="126"/>
      <c r="GE681" s="126"/>
      <c r="GF681" s="126"/>
      <c r="GG681" s="126"/>
      <c r="GH681" s="126"/>
      <c r="GI681" s="126"/>
      <c r="GJ681" s="126"/>
      <c r="GK681" s="126"/>
      <c r="GL681" s="126"/>
      <c r="GM681" s="126"/>
      <c r="GN681" s="126"/>
      <c r="GO681" s="126"/>
      <c r="GP681" s="126"/>
      <c r="GQ681" s="126"/>
      <c r="GR681" s="126"/>
      <c r="GS681" s="126"/>
      <c r="GT681" s="126"/>
      <c r="GU681" s="126"/>
      <c r="GV681" s="126"/>
      <c r="GW681" s="126"/>
      <c r="GX681" s="126"/>
      <c r="GY681" s="126"/>
      <c r="GZ681" s="126"/>
      <c r="HA681" s="126"/>
    </row>
    <row r="682" spans="1:209" s="127" customFormat="1">
      <c r="A682" s="121"/>
      <c r="B682" s="67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  <c r="EH682" s="126"/>
      <c r="EI682" s="126"/>
      <c r="EJ682" s="126"/>
      <c r="EK682" s="126"/>
      <c r="EL682" s="126"/>
      <c r="EM682" s="126"/>
      <c r="EN682" s="126"/>
      <c r="EO682" s="126"/>
      <c r="EP682" s="126"/>
      <c r="EQ682" s="126"/>
      <c r="ER682" s="126"/>
      <c r="ES682" s="126"/>
      <c r="ET682" s="126"/>
      <c r="EU682" s="126"/>
      <c r="EV682" s="126"/>
      <c r="EW682" s="126"/>
      <c r="EX682" s="126"/>
      <c r="EY682" s="126"/>
      <c r="EZ682" s="126"/>
      <c r="FA682" s="126"/>
      <c r="FB682" s="126"/>
      <c r="FC682" s="126"/>
      <c r="FD682" s="126"/>
      <c r="FE682" s="126"/>
      <c r="FF682" s="126"/>
      <c r="FG682" s="126"/>
      <c r="FH682" s="126"/>
      <c r="FI682" s="126"/>
      <c r="FJ682" s="126"/>
      <c r="FK682" s="126"/>
      <c r="FL682" s="126"/>
      <c r="FM682" s="126"/>
      <c r="FN682" s="126"/>
      <c r="FO682" s="126"/>
      <c r="FP682" s="126"/>
      <c r="FQ682" s="126"/>
      <c r="FR682" s="126"/>
      <c r="FS682" s="126"/>
      <c r="FT682" s="126"/>
      <c r="FU682" s="126"/>
      <c r="FV682" s="126"/>
      <c r="FW682" s="126"/>
      <c r="FX682" s="126"/>
      <c r="FY682" s="126"/>
      <c r="FZ682" s="126"/>
      <c r="GA682" s="126"/>
      <c r="GB682" s="126"/>
      <c r="GC682" s="126"/>
      <c r="GD682" s="126"/>
      <c r="GE682" s="126"/>
      <c r="GF682" s="126"/>
      <c r="GG682" s="126"/>
      <c r="GH682" s="126"/>
      <c r="GI682" s="126"/>
      <c r="GJ682" s="126"/>
      <c r="GK682" s="126"/>
      <c r="GL682" s="126"/>
      <c r="GM682" s="126"/>
      <c r="GN682" s="126"/>
      <c r="GO682" s="126"/>
      <c r="GP682" s="126"/>
      <c r="GQ682" s="126"/>
      <c r="GR682" s="126"/>
      <c r="GS682" s="126"/>
      <c r="GT682" s="126"/>
      <c r="GU682" s="126"/>
      <c r="GV682" s="126"/>
      <c r="GW682" s="126"/>
      <c r="GX682" s="126"/>
      <c r="GY682" s="126"/>
      <c r="GZ682" s="126"/>
      <c r="HA682" s="126"/>
    </row>
    <row r="683" spans="1:209" s="127" customFormat="1">
      <c r="A683" s="121"/>
      <c r="B683" s="67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  <c r="EH683" s="126"/>
      <c r="EI683" s="126"/>
      <c r="EJ683" s="126"/>
      <c r="EK683" s="126"/>
      <c r="EL683" s="126"/>
      <c r="EM683" s="126"/>
      <c r="EN683" s="126"/>
      <c r="EO683" s="126"/>
      <c r="EP683" s="126"/>
      <c r="EQ683" s="126"/>
      <c r="ER683" s="126"/>
      <c r="ES683" s="126"/>
      <c r="ET683" s="126"/>
      <c r="EU683" s="126"/>
      <c r="EV683" s="126"/>
      <c r="EW683" s="126"/>
      <c r="EX683" s="126"/>
      <c r="EY683" s="126"/>
      <c r="EZ683" s="126"/>
      <c r="FA683" s="126"/>
      <c r="FB683" s="126"/>
      <c r="FC683" s="126"/>
      <c r="FD683" s="126"/>
      <c r="FE683" s="126"/>
      <c r="FF683" s="126"/>
      <c r="FG683" s="126"/>
      <c r="FH683" s="126"/>
      <c r="FI683" s="126"/>
      <c r="FJ683" s="126"/>
      <c r="FK683" s="126"/>
      <c r="FL683" s="126"/>
      <c r="FM683" s="126"/>
      <c r="FN683" s="126"/>
      <c r="FO683" s="126"/>
      <c r="FP683" s="126"/>
      <c r="FQ683" s="126"/>
      <c r="FR683" s="126"/>
      <c r="FS683" s="126"/>
      <c r="FT683" s="126"/>
      <c r="FU683" s="126"/>
      <c r="FV683" s="126"/>
      <c r="FW683" s="126"/>
      <c r="FX683" s="126"/>
      <c r="FY683" s="126"/>
      <c r="FZ683" s="126"/>
      <c r="GA683" s="126"/>
      <c r="GB683" s="126"/>
      <c r="GC683" s="126"/>
      <c r="GD683" s="126"/>
      <c r="GE683" s="126"/>
      <c r="GF683" s="126"/>
      <c r="GG683" s="126"/>
      <c r="GH683" s="126"/>
      <c r="GI683" s="126"/>
      <c r="GJ683" s="126"/>
      <c r="GK683" s="126"/>
      <c r="GL683" s="126"/>
      <c r="GM683" s="126"/>
      <c r="GN683" s="126"/>
      <c r="GO683" s="126"/>
      <c r="GP683" s="126"/>
      <c r="GQ683" s="126"/>
      <c r="GR683" s="126"/>
      <c r="GS683" s="126"/>
      <c r="GT683" s="126"/>
      <c r="GU683" s="126"/>
      <c r="GV683" s="126"/>
      <c r="GW683" s="126"/>
      <c r="GX683" s="126"/>
      <c r="GY683" s="126"/>
      <c r="GZ683" s="126"/>
      <c r="HA683" s="126"/>
    </row>
    <row r="684" spans="1:209" s="127" customFormat="1">
      <c r="A684" s="121"/>
      <c r="B684" s="67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  <c r="EH684" s="126"/>
      <c r="EI684" s="126"/>
      <c r="EJ684" s="126"/>
      <c r="EK684" s="126"/>
      <c r="EL684" s="126"/>
      <c r="EM684" s="126"/>
      <c r="EN684" s="126"/>
      <c r="EO684" s="126"/>
      <c r="EP684" s="126"/>
      <c r="EQ684" s="126"/>
      <c r="ER684" s="126"/>
      <c r="ES684" s="126"/>
      <c r="ET684" s="126"/>
      <c r="EU684" s="126"/>
      <c r="EV684" s="126"/>
      <c r="EW684" s="126"/>
      <c r="EX684" s="126"/>
      <c r="EY684" s="126"/>
      <c r="EZ684" s="126"/>
      <c r="FA684" s="126"/>
      <c r="FB684" s="126"/>
      <c r="FC684" s="126"/>
      <c r="FD684" s="126"/>
      <c r="FE684" s="126"/>
      <c r="FF684" s="126"/>
      <c r="FG684" s="126"/>
      <c r="FH684" s="126"/>
      <c r="FI684" s="126"/>
      <c r="FJ684" s="126"/>
      <c r="FK684" s="126"/>
      <c r="FL684" s="126"/>
      <c r="FM684" s="126"/>
      <c r="FN684" s="126"/>
      <c r="FO684" s="126"/>
      <c r="FP684" s="126"/>
      <c r="FQ684" s="126"/>
      <c r="FR684" s="126"/>
      <c r="FS684" s="126"/>
      <c r="FT684" s="126"/>
      <c r="FU684" s="126"/>
      <c r="FV684" s="126"/>
      <c r="FW684" s="126"/>
      <c r="FX684" s="126"/>
      <c r="FY684" s="126"/>
      <c r="FZ684" s="126"/>
      <c r="GA684" s="126"/>
      <c r="GB684" s="126"/>
      <c r="GC684" s="126"/>
      <c r="GD684" s="126"/>
      <c r="GE684" s="126"/>
      <c r="GF684" s="126"/>
      <c r="GG684" s="126"/>
      <c r="GH684" s="126"/>
      <c r="GI684" s="126"/>
      <c r="GJ684" s="126"/>
      <c r="GK684" s="126"/>
      <c r="GL684" s="126"/>
      <c r="GM684" s="126"/>
      <c r="GN684" s="126"/>
      <c r="GO684" s="126"/>
      <c r="GP684" s="126"/>
      <c r="GQ684" s="126"/>
      <c r="GR684" s="126"/>
      <c r="GS684" s="126"/>
      <c r="GT684" s="126"/>
      <c r="GU684" s="126"/>
      <c r="GV684" s="126"/>
      <c r="GW684" s="126"/>
      <c r="GX684" s="126"/>
      <c r="GY684" s="126"/>
      <c r="GZ684" s="126"/>
      <c r="HA684" s="126"/>
    </row>
    <row r="685" spans="1:209" s="127" customFormat="1">
      <c r="A685" s="121"/>
      <c r="B685" s="67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  <c r="EH685" s="126"/>
      <c r="EI685" s="126"/>
      <c r="EJ685" s="126"/>
      <c r="EK685" s="126"/>
      <c r="EL685" s="126"/>
      <c r="EM685" s="126"/>
      <c r="EN685" s="126"/>
      <c r="EO685" s="126"/>
      <c r="EP685" s="126"/>
      <c r="EQ685" s="126"/>
      <c r="ER685" s="126"/>
      <c r="ES685" s="126"/>
      <c r="ET685" s="126"/>
      <c r="EU685" s="126"/>
      <c r="EV685" s="126"/>
      <c r="EW685" s="126"/>
      <c r="EX685" s="126"/>
      <c r="EY685" s="126"/>
      <c r="EZ685" s="126"/>
      <c r="FA685" s="126"/>
      <c r="FB685" s="126"/>
      <c r="FC685" s="126"/>
      <c r="FD685" s="126"/>
      <c r="FE685" s="126"/>
      <c r="FF685" s="126"/>
      <c r="FG685" s="126"/>
      <c r="FH685" s="126"/>
      <c r="FI685" s="126"/>
      <c r="FJ685" s="126"/>
      <c r="FK685" s="126"/>
      <c r="FL685" s="126"/>
      <c r="FM685" s="126"/>
      <c r="FN685" s="126"/>
      <c r="FO685" s="126"/>
      <c r="FP685" s="126"/>
      <c r="FQ685" s="126"/>
      <c r="FR685" s="126"/>
      <c r="FS685" s="126"/>
      <c r="FT685" s="126"/>
      <c r="FU685" s="126"/>
      <c r="FV685" s="126"/>
      <c r="FW685" s="126"/>
      <c r="FX685" s="126"/>
      <c r="FY685" s="126"/>
      <c r="FZ685" s="126"/>
      <c r="GA685" s="126"/>
      <c r="GB685" s="126"/>
      <c r="GC685" s="126"/>
      <c r="GD685" s="126"/>
      <c r="GE685" s="126"/>
      <c r="GF685" s="126"/>
      <c r="GG685" s="126"/>
      <c r="GH685" s="126"/>
      <c r="GI685" s="126"/>
      <c r="GJ685" s="126"/>
      <c r="GK685" s="126"/>
      <c r="GL685" s="126"/>
      <c r="GM685" s="126"/>
      <c r="GN685" s="126"/>
      <c r="GO685" s="126"/>
      <c r="GP685" s="126"/>
      <c r="GQ685" s="126"/>
      <c r="GR685" s="126"/>
      <c r="GS685" s="126"/>
      <c r="GT685" s="126"/>
      <c r="GU685" s="126"/>
      <c r="GV685" s="126"/>
      <c r="GW685" s="126"/>
      <c r="GX685" s="126"/>
      <c r="GY685" s="126"/>
      <c r="GZ685" s="126"/>
      <c r="HA685" s="126"/>
    </row>
    <row r="686" spans="1:209" s="127" customFormat="1">
      <c r="A686" s="121"/>
      <c r="B686" s="67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  <c r="EH686" s="126"/>
      <c r="EI686" s="126"/>
      <c r="EJ686" s="126"/>
      <c r="EK686" s="126"/>
      <c r="EL686" s="126"/>
      <c r="EM686" s="126"/>
      <c r="EN686" s="126"/>
      <c r="EO686" s="126"/>
      <c r="EP686" s="126"/>
      <c r="EQ686" s="126"/>
      <c r="ER686" s="126"/>
      <c r="ES686" s="126"/>
      <c r="ET686" s="126"/>
      <c r="EU686" s="126"/>
      <c r="EV686" s="126"/>
      <c r="EW686" s="126"/>
      <c r="EX686" s="126"/>
      <c r="EY686" s="126"/>
      <c r="EZ686" s="126"/>
      <c r="FA686" s="126"/>
      <c r="FB686" s="126"/>
      <c r="FC686" s="126"/>
      <c r="FD686" s="126"/>
      <c r="FE686" s="126"/>
      <c r="FF686" s="126"/>
      <c r="FG686" s="126"/>
      <c r="FH686" s="126"/>
      <c r="FI686" s="126"/>
      <c r="FJ686" s="126"/>
      <c r="FK686" s="126"/>
      <c r="FL686" s="126"/>
      <c r="FM686" s="126"/>
      <c r="FN686" s="126"/>
      <c r="FO686" s="126"/>
      <c r="FP686" s="126"/>
      <c r="FQ686" s="126"/>
      <c r="FR686" s="126"/>
      <c r="FS686" s="126"/>
      <c r="FT686" s="126"/>
      <c r="FU686" s="126"/>
      <c r="FV686" s="126"/>
      <c r="FW686" s="126"/>
      <c r="FX686" s="126"/>
      <c r="FY686" s="126"/>
      <c r="FZ686" s="126"/>
      <c r="GA686" s="126"/>
      <c r="GB686" s="126"/>
      <c r="GC686" s="126"/>
      <c r="GD686" s="126"/>
      <c r="GE686" s="126"/>
      <c r="GF686" s="126"/>
      <c r="GG686" s="126"/>
      <c r="GH686" s="126"/>
      <c r="GI686" s="126"/>
      <c r="GJ686" s="126"/>
      <c r="GK686" s="126"/>
      <c r="GL686" s="126"/>
      <c r="GM686" s="126"/>
      <c r="GN686" s="126"/>
      <c r="GO686" s="126"/>
      <c r="GP686" s="126"/>
      <c r="GQ686" s="126"/>
      <c r="GR686" s="126"/>
      <c r="GS686" s="126"/>
      <c r="GT686" s="126"/>
      <c r="GU686" s="126"/>
      <c r="GV686" s="126"/>
      <c r="GW686" s="126"/>
      <c r="GX686" s="126"/>
      <c r="GY686" s="126"/>
      <c r="GZ686" s="126"/>
      <c r="HA686" s="126"/>
    </row>
    <row r="687" spans="1:209" s="127" customFormat="1">
      <c r="A687" s="121"/>
      <c r="B687" s="67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  <c r="EH687" s="126"/>
      <c r="EI687" s="126"/>
      <c r="EJ687" s="126"/>
      <c r="EK687" s="126"/>
      <c r="EL687" s="126"/>
      <c r="EM687" s="126"/>
      <c r="EN687" s="126"/>
      <c r="EO687" s="126"/>
      <c r="EP687" s="126"/>
      <c r="EQ687" s="126"/>
      <c r="ER687" s="126"/>
      <c r="ES687" s="126"/>
      <c r="ET687" s="126"/>
      <c r="EU687" s="126"/>
      <c r="EV687" s="126"/>
      <c r="EW687" s="126"/>
      <c r="EX687" s="126"/>
      <c r="EY687" s="126"/>
      <c r="EZ687" s="126"/>
      <c r="FA687" s="126"/>
      <c r="FB687" s="126"/>
      <c r="FC687" s="126"/>
      <c r="FD687" s="126"/>
      <c r="FE687" s="126"/>
      <c r="FF687" s="126"/>
      <c r="FG687" s="126"/>
      <c r="FH687" s="126"/>
      <c r="FI687" s="126"/>
      <c r="FJ687" s="126"/>
      <c r="FK687" s="126"/>
      <c r="FL687" s="126"/>
      <c r="FM687" s="126"/>
      <c r="FN687" s="126"/>
      <c r="FO687" s="126"/>
      <c r="FP687" s="126"/>
      <c r="FQ687" s="126"/>
      <c r="FR687" s="126"/>
      <c r="FS687" s="126"/>
      <c r="FT687" s="126"/>
      <c r="FU687" s="126"/>
      <c r="FV687" s="126"/>
      <c r="FW687" s="126"/>
      <c r="FX687" s="126"/>
      <c r="FY687" s="126"/>
      <c r="FZ687" s="126"/>
      <c r="GA687" s="126"/>
      <c r="GB687" s="126"/>
      <c r="GC687" s="126"/>
      <c r="GD687" s="126"/>
      <c r="GE687" s="126"/>
      <c r="GF687" s="126"/>
      <c r="GG687" s="126"/>
      <c r="GH687" s="126"/>
      <c r="GI687" s="126"/>
      <c r="GJ687" s="126"/>
      <c r="GK687" s="126"/>
      <c r="GL687" s="126"/>
      <c r="GM687" s="126"/>
      <c r="GN687" s="126"/>
      <c r="GO687" s="126"/>
      <c r="GP687" s="126"/>
      <c r="GQ687" s="126"/>
      <c r="GR687" s="126"/>
      <c r="GS687" s="126"/>
      <c r="GT687" s="126"/>
      <c r="GU687" s="126"/>
      <c r="GV687" s="126"/>
      <c r="GW687" s="126"/>
      <c r="GX687" s="126"/>
      <c r="GY687" s="126"/>
      <c r="GZ687" s="126"/>
      <c r="HA687" s="126"/>
    </row>
    <row r="688" spans="1:209" s="127" customFormat="1">
      <c r="A688" s="121"/>
      <c r="B688" s="67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  <c r="EH688" s="126"/>
      <c r="EI688" s="126"/>
      <c r="EJ688" s="126"/>
      <c r="EK688" s="126"/>
      <c r="EL688" s="126"/>
      <c r="EM688" s="126"/>
      <c r="EN688" s="126"/>
      <c r="EO688" s="126"/>
      <c r="EP688" s="126"/>
      <c r="EQ688" s="126"/>
      <c r="ER688" s="126"/>
      <c r="ES688" s="126"/>
      <c r="ET688" s="126"/>
      <c r="EU688" s="126"/>
      <c r="EV688" s="126"/>
      <c r="EW688" s="126"/>
      <c r="EX688" s="126"/>
      <c r="EY688" s="126"/>
      <c r="EZ688" s="126"/>
      <c r="FA688" s="126"/>
      <c r="FB688" s="126"/>
      <c r="FC688" s="126"/>
      <c r="FD688" s="126"/>
      <c r="FE688" s="126"/>
      <c r="FF688" s="126"/>
      <c r="FG688" s="126"/>
      <c r="FH688" s="126"/>
      <c r="FI688" s="126"/>
      <c r="FJ688" s="126"/>
      <c r="FK688" s="126"/>
      <c r="FL688" s="126"/>
      <c r="FM688" s="126"/>
      <c r="FN688" s="126"/>
      <c r="FO688" s="126"/>
      <c r="FP688" s="126"/>
      <c r="FQ688" s="126"/>
      <c r="FR688" s="126"/>
      <c r="FS688" s="126"/>
      <c r="FT688" s="126"/>
      <c r="FU688" s="126"/>
      <c r="FV688" s="126"/>
      <c r="FW688" s="126"/>
      <c r="FX688" s="126"/>
      <c r="FY688" s="126"/>
      <c r="FZ688" s="126"/>
      <c r="GA688" s="126"/>
      <c r="GB688" s="126"/>
      <c r="GC688" s="126"/>
      <c r="GD688" s="126"/>
      <c r="GE688" s="126"/>
      <c r="GF688" s="126"/>
      <c r="GG688" s="126"/>
      <c r="GH688" s="126"/>
      <c r="GI688" s="126"/>
      <c r="GJ688" s="126"/>
      <c r="GK688" s="126"/>
      <c r="GL688" s="126"/>
      <c r="GM688" s="126"/>
      <c r="GN688" s="126"/>
      <c r="GO688" s="126"/>
      <c r="GP688" s="126"/>
      <c r="GQ688" s="126"/>
      <c r="GR688" s="126"/>
      <c r="GS688" s="126"/>
      <c r="GT688" s="126"/>
      <c r="GU688" s="126"/>
      <c r="GV688" s="126"/>
      <c r="GW688" s="126"/>
      <c r="GX688" s="126"/>
      <c r="GY688" s="126"/>
      <c r="GZ688" s="126"/>
      <c r="HA688" s="126"/>
    </row>
    <row r="689" spans="1:209" s="127" customFormat="1">
      <c r="A689" s="121"/>
      <c r="B689" s="67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  <c r="EH689" s="126"/>
      <c r="EI689" s="126"/>
      <c r="EJ689" s="126"/>
      <c r="EK689" s="126"/>
      <c r="EL689" s="126"/>
      <c r="EM689" s="126"/>
      <c r="EN689" s="126"/>
      <c r="EO689" s="126"/>
      <c r="EP689" s="126"/>
      <c r="EQ689" s="126"/>
      <c r="ER689" s="126"/>
      <c r="ES689" s="126"/>
      <c r="ET689" s="126"/>
      <c r="EU689" s="126"/>
      <c r="EV689" s="126"/>
      <c r="EW689" s="126"/>
      <c r="EX689" s="126"/>
      <c r="EY689" s="126"/>
      <c r="EZ689" s="126"/>
      <c r="FA689" s="126"/>
      <c r="FB689" s="126"/>
      <c r="FC689" s="126"/>
      <c r="FD689" s="126"/>
      <c r="FE689" s="126"/>
      <c r="FF689" s="126"/>
      <c r="FG689" s="126"/>
      <c r="FH689" s="126"/>
      <c r="FI689" s="126"/>
      <c r="FJ689" s="126"/>
      <c r="FK689" s="126"/>
      <c r="FL689" s="126"/>
      <c r="FM689" s="126"/>
      <c r="FN689" s="126"/>
      <c r="FO689" s="126"/>
      <c r="FP689" s="126"/>
      <c r="FQ689" s="126"/>
      <c r="FR689" s="126"/>
      <c r="FS689" s="126"/>
      <c r="FT689" s="126"/>
      <c r="FU689" s="126"/>
      <c r="FV689" s="126"/>
      <c r="FW689" s="126"/>
      <c r="FX689" s="126"/>
      <c r="FY689" s="126"/>
      <c r="FZ689" s="126"/>
      <c r="GA689" s="126"/>
      <c r="GB689" s="126"/>
      <c r="GC689" s="126"/>
      <c r="GD689" s="126"/>
      <c r="GE689" s="126"/>
      <c r="GF689" s="126"/>
      <c r="GG689" s="126"/>
      <c r="GH689" s="126"/>
      <c r="GI689" s="126"/>
      <c r="GJ689" s="126"/>
      <c r="GK689" s="126"/>
      <c r="GL689" s="126"/>
      <c r="GM689" s="126"/>
      <c r="GN689" s="126"/>
      <c r="GO689" s="126"/>
      <c r="GP689" s="126"/>
      <c r="GQ689" s="126"/>
      <c r="GR689" s="126"/>
      <c r="GS689" s="126"/>
      <c r="GT689" s="126"/>
      <c r="GU689" s="126"/>
      <c r="GV689" s="126"/>
      <c r="GW689" s="126"/>
      <c r="GX689" s="126"/>
      <c r="GY689" s="126"/>
      <c r="GZ689" s="126"/>
      <c r="HA689" s="126"/>
    </row>
    <row r="690" spans="1:209" s="127" customFormat="1">
      <c r="A690" s="121"/>
      <c r="B690" s="67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  <c r="EH690" s="126"/>
      <c r="EI690" s="126"/>
      <c r="EJ690" s="126"/>
      <c r="EK690" s="126"/>
      <c r="EL690" s="126"/>
      <c r="EM690" s="126"/>
      <c r="EN690" s="126"/>
      <c r="EO690" s="126"/>
      <c r="EP690" s="126"/>
      <c r="EQ690" s="126"/>
      <c r="ER690" s="126"/>
      <c r="ES690" s="126"/>
      <c r="ET690" s="126"/>
      <c r="EU690" s="126"/>
      <c r="EV690" s="126"/>
      <c r="EW690" s="126"/>
      <c r="EX690" s="126"/>
      <c r="EY690" s="126"/>
      <c r="EZ690" s="126"/>
      <c r="FA690" s="126"/>
      <c r="FB690" s="126"/>
      <c r="FC690" s="126"/>
      <c r="FD690" s="126"/>
      <c r="FE690" s="126"/>
      <c r="FF690" s="126"/>
      <c r="FG690" s="126"/>
      <c r="FH690" s="126"/>
      <c r="FI690" s="126"/>
      <c r="FJ690" s="126"/>
      <c r="FK690" s="126"/>
      <c r="FL690" s="126"/>
      <c r="FM690" s="126"/>
      <c r="FN690" s="126"/>
      <c r="FO690" s="126"/>
      <c r="FP690" s="126"/>
      <c r="FQ690" s="126"/>
      <c r="FR690" s="126"/>
      <c r="FS690" s="126"/>
      <c r="FT690" s="126"/>
      <c r="FU690" s="126"/>
      <c r="FV690" s="126"/>
      <c r="FW690" s="126"/>
      <c r="FX690" s="126"/>
      <c r="FY690" s="126"/>
      <c r="FZ690" s="126"/>
      <c r="GA690" s="126"/>
      <c r="GB690" s="126"/>
      <c r="GC690" s="126"/>
      <c r="GD690" s="126"/>
      <c r="GE690" s="126"/>
      <c r="GF690" s="126"/>
      <c r="GG690" s="126"/>
      <c r="GH690" s="126"/>
      <c r="GI690" s="126"/>
      <c r="GJ690" s="126"/>
      <c r="GK690" s="126"/>
      <c r="GL690" s="126"/>
      <c r="GM690" s="126"/>
      <c r="GN690" s="126"/>
      <c r="GO690" s="126"/>
      <c r="GP690" s="126"/>
      <c r="GQ690" s="126"/>
      <c r="GR690" s="126"/>
      <c r="GS690" s="126"/>
      <c r="GT690" s="126"/>
      <c r="GU690" s="126"/>
      <c r="GV690" s="126"/>
      <c r="GW690" s="126"/>
      <c r="GX690" s="126"/>
      <c r="GY690" s="126"/>
      <c r="GZ690" s="126"/>
      <c r="HA690" s="126"/>
    </row>
    <row r="691" spans="1:209" s="127" customFormat="1">
      <c r="A691" s="121"/>
      <c r="B691" s="67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  <c r="EH691" s="126"/>
      <c r="EI691" s="126"/>
      <c r="EJ691" s="126"/>
      <c r="EK691" s="126"/>
      <c r="EL691" s="126"/>
      <c r="EM691" s="126"/>
      <c r="EN691" s="126"/>
      <c r="EO691" s="126"/>
      <c r="EP691" s="126"/>
      <c r="EQ691" s="126"/>
      <c r="ER691" s="126"/>
      <c r="ES691" s="126"/>
      <c r="ET691" s="126"/>
      <c r="EU691" s="126"/>
      <c r="EV691" s="126"/>
      <c r="EW691" s="126"/>
      <c r="EX691" s="126"/>
      <c r="EY691" s="126"/>
      <c r="EZ691" s="126"/>
      <c r="FA691" s="126"/>
      <c r="FB691" s="126"/>
      <c r="FC691" s="126"/>
      <c r="FD691" s="126"/>
      <c r="FE691" s="126"/>
      <c r="FF691" s="126"/>
      <c r="FG691" s="126"/>
      <c r="FH691" s="126"/>
      <c r="FI691" s="126"/>
      <c r="FJ691" s="126"/>
      <c r="FK691" s="126"/>
      <c r="FL691" s="126"/>
      <c r="FM691" s="126"/>
      <c r="FN691" s="126"/>
      <c r="FO691" s="126"/>
      <c r="FP691" s="126"/>
      <c r="FQ691" s="126"/>
      <c r="FR691" s="126"/>
      <c r="FS691" s="126"/>
      <c r="FT691" s="126"/>
      <c r="FU691" s="126"/>
      <c r="FV691" s="126"/>
      <c r="FW691" s="126"/>
      <c r="FX691" s="126"/>
      <c r="FY691" s="126"/>
      <c r="FZ691" s="126"/>
      <c r="GA691" s="126"/>
      <c r="GB691" s="126"/>
      <c r="GC691" s="126"/>
      <c r="GD691" s="126"/>
      <c r="GE691" s="126"/>
      <c r="GF691" s="126"/>
      <c r="GG691" s="126"/>
      <c r="GH691" s="126"/>
      <c r="GI691" s="126"/>
      <c r="GJ691" s="126"/>
      <c r="GK691" s="126"/>
      <c r="GL691" s="126"/>
      <c r="GM691" s="126"/>
      <c r="GN691" s="126"/>
      <c r="GO691" s="126"/>
      <c r="GP691" s="126"/>
      <c r="GQ691" s="126"/>
      <c r="GR691" s="126"/>
      <c r="GS691" s="126"/>
      <c r="GT691" s="126"/>
      <c r="GU691" s="126"/>
      <c r="GV691" s="126"/>
      <c r="GW691" s="126"/>
      <c r="GX691" s="126"/>
      <c r="GY691" s="126"/>
      <c r="GZ691" s="126"/>
      <c r="HA691" s="126"/>
    </row>
    <row r="692" spans="1:209" s="127" customFormat="1">
      <c r="A692" s="121"/>
      <c r="B692" s="67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  <c r="EH692" s="126"/>
      <c r="EI692" s="126"/>
      <c r="EJ692" s="126"/>
      <c r="EK692" s="126"/>
      <c r="EL692" s="126"/>
      <c r="EM692" s="126"/>
      <c r="EN692" s="126"/>
      <c r="EO692" s="126"/>
      <c r="EP692" s="126"/>
      <c r="EQ692" s="126"/>
      <c r="ER692" s="126"/>
      <c r="ES692" s="126"/>
      <c r="ET692" s="126"/>
      <c r="EU692" s="126"/>
      <c r="EV692" s="126"/>
      <c r="EW692" s="126"/>
      <c r="EX692" s="126"/>
      <c r="EY692" s="126"/>
      <c r="EZ692" s="126"/>
      <c r="FA692" s="126"/>
      <c r="FB692" s="126"/>
      <c r="FC692" s="126"/>
      <c r="FD692" s="126"/>
      <c r="FE692" s="126"/>
      <c r="FF692" s="126"/>
      <c r="FG692" s="126"/>
      <c r="FH692" s="126"/>
      <c r="FI692" s="126"/>
      <c r="FJ692" s="126"/>
      <c r="FK692" s="126"/>
      <c r="FL692" s="126"/>
      <c r="FM692" s="126"/>
      <c r="FN692" s="126"/>
      <c r="FO692" s="126"/>
      <c r="FP692" s="126"/>
      <c r="FQ692" s="126"/>
      <c r="FR692" s="126"/>
      <c r="FS692" s="126"/>
      <c r="FT692" s="126"/>
      <c r="FU692" s="126"/>
      <c r="FV692" s="126"/>
      <c r="FW692" s="126"/>
      <c r="FX692" s="126"/>
      <c r="FY692" s="126"/>
      <c r="FZ692" s="126"/>
      <c r="GA692" s="126"/>
      <c r="GB692" s="126"/>
      <c r="GC692" s="126"/>
      <c r="GD692" s="126"/>
      <c r="GE692" s="126"/>
      <c r="GF692" s="126"/>
      <c r="GG692" s="126"/>
      <c r="GH692" s="126"/>
      <c r="GI692" s="126"/>
      <c r="GJ692" s="126"/>
      <c r="GK692" s="126"/>
      <c r="GL692" s="126"/>
      <c r="GM692" s="126"/>
      <c r="GN692" s="126"/>
      <c r="GO692" s="126"/>
      <c r="GP692" s="126"/>
      <c r="GQ692" s="126"/>
      <c r="GR692" s="126"/>
      <c r="GS692" s="126"/>
      <c r="GT692" s="126"/>
      <c r="GU692" s="126"/>
      <c r="GV692" s="126"/>
      <c r="GW692" s="126"/>
      <c r="GX692" s="126"/>
      <c r="GY692" s="126"/>
      <c r="GZ692" s="126"/>
      <c r="HA692" s="126"/>
    </row>
    <row r="693" spans="1:209" s="127" customFormat="1">
      <c r="A693" s="121"/>
      <c r="B693" s="67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  <c r="EH693" s="126"/>
      <c r="EI693" s="126"/>
      <c r="EJ693" s="126"/>
      <c r="EK693" s="126"/>
      <c r="EL693" s="126"/>
      <c r="EM693" s="126"/>
      <c r="EN693" s="126"/>
      <c r="EO693" s="126"/>
      <c r="EP693" s="126"/>
      <c r="EQ693" s="126"/>
      <c r="ER693" s="126"/>
      <c r="ES693" s="126"/>
      <c r="ET693" s="126"/>
      <c r="EU693" s="126"/>
      <c r="EV693" s="126"/>
      <c r="EW693" s="126"/>
      <c r="EX693" s="126"/>
      <c r="EY693" s="126"/>
      <c r="EZ693" s="126"/>
      <c r="FA693" s="126"/>
      <c r="FB693" s="126"/>
      <c r="FC693" s="126"/>
      <c r="FD693" s="126"/>
      <c r="FE693" s="126"/>
      <c r="FF693" s="126"/>
      <c r="FG693" s="126"/>
      <c r="FH693" s="126"/>
      <c r="FI693" s="126"/>
      <c r="FJ693" s="126"/>
      <c r="FK693" s="126"/>
      <c r="FL693" s="126"/>
      <c r="FM693" s="126"/>
      <c r="FN693" s="126"/>
      <c r="FO693" s="126"/>
      <c r="FP693" s="126"/>
      <c r="FQ693" s="126"/>
      <c r="FR693" s="126"/>
      <c r="FS693" s="126"/>
      <c r="FT693" s="126"/>
      <c r="FU693" s="126"/>
      <c r="FV693" s="126"/>
      <c r="FW693" s="126"/>
      <c r="FX693" s="126"/>
      <c r="FY693" s="126"/>
      <c r="FZ693" s="126"/>
      <c r="GA693" s="126"/>
      <c r="GB693" s="126"/>
      <c r="GC693" s="126"/>
      <c r="GD693" s="126"/>
      <c r="GE693" s="126"/>
      <c r="GF693" s="126"/>
      <c r="GG693" s="126"/>
      <c r="GH693" s="126"/>
      <c r="GI693" s="126"/>
      <c r="GJ693" s="126"/>
      <c r="GK693" s="126"/>
      <c r="GL693" s="126"/>
      <c r="GM693" s="126"/>
      <c r="GN693" s="126"/>
      <c r="GO693" s="126"/>
      <c r="GP693" s="126"/>
      <c r="GQ693" s="126"/>
      <c r="GR693" s="126"/>
      <c r="GS693" s="126"/>
      <c r="GT693" s="126"/>
      <c r="GU693" s="126"/>
      <c r="GV693" s="126"/>
      <c r="GW693" s="126"/>
      <c r="GX693" s="126"/>
      <c r="GY693" s="126"/>
      <c r="GZ693" s="126"/>
      <c r="HA693" s="126"/>
    </row>
    <row r="694" spans="1:209" s="127" customFormat="1">
      <c r="A694" s="121"/>
      <c r="B694" s="67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  <c r="EH694" s="126"/>
      <c r="EI694" s="126"/>
      <c r="EJ694" s="126"/>
      <c r="EK694" s="126"/>
      <c r="EL694" s="126"/>
      <c r="EM694" s="126"/>
      <c r="EN694" s="126"/>
      <c r="EO694" s="126"/>
      <c r="EP694" s="126"/>
      <c r="EQ694" s="126"/>
      <c r="ER694" s="126"/>
      <c r="ES694" s="126"/>
      <c r="ET694" s="126"/>
      <c r="EU694" s="126"/>
      <c r="EV694" s="126"/>
      <c r="EW694" s="126"/>
      <c r="EX694" s="126"/>
      <c r="EY694" s="126"/>
      <c r="EZ694" s="126"/>
      <c r="FA694" s="126"/>
      <c r="FB694" s="126"/>
      <c r="FC694" s="126"/>
      <c r="FD694" s="126"/>
      <c r="FE694" s="126"/>
      <c r="FF694" s="126"/>
      <c r="FG694" s="126"/>
      <c r="FH694" s="126"/>
      <c r="FI694" s="126"/>
      <c r="FJ694" s="126"/>
      <c r="FK694" s="126"/>
      <c r="FL694" s="126"/>
      <c r="FM694" s="126"/>
      <c r="FN694" s="126"/>
      <c r="FO694" s="126"/>
      <c r="FP694" s="126"/>
      <c r="FQ694" s="126"/>
      <c r="FR694" s="126"/>
      <c r="FS694" s="126"/>
      <c r="FT694" s="126"/>
      <c r="FU694" s="126"/>
      <c r="FV694" s="126"/>
      <c r="FW694" s="126"/>
      <c r="FX694" s="126"/>
      <c r="FY694" s="126"/>
      <c r="FZ694" s="126"/>
      <c r="GA694" s="126"/>
      <c r="GB694" s="126"/>
      <c r="GC694" s="126"/>
      <c r="GD694" s="126"/>
      <c r="GE694" s="126"/>
      <c r="GF694" s="126"/>
      <c r="GG694" s="126"/>
      <c r="GH694" s="126"/>
      <c r="GI694" s="126"/>
      <c r="GJ694" s="126"/>
      <c r="GK694" s="126"/>
      <c r="GL694" s="126"/>
      <c r="GM694" s="126"/>
      <c r="GN694" s="126"/>
      <c r="GO694" s="126"/>
      <c r="GP694" s="126"/>
      <c r="GQ694" s="126"/>
      <c r="GR694" s="126"/>
      <c r="GS694" s="126"/>
      <c r="GT694" s="126"/>
      <c r="GU694" s="126"/>
      <c r="GV694" s="126"/>
      <c r="GW694" s="126"/>
      <c r="GX694" s="126"/>
      <c r="GY694" s="126"/>
      <c r="GZ694" s="126"/>
      <c r="HA694" s="126"/>
    </row>
    <row r="695" spans="1:209" s="127" customFormat="1">
      <c r="A695" s="121"/>
      <c r="B695" s="67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  <c r="EH695" s="126"/>
      <c r="EI695" s="126"/>
      <c r="EJ695" s="126"/>
      <c r="EK695" s="126"/>
      <c r="EL695" s="126"/>
      <c r="EM695" s="126"/>
      <c r="EN695" s="126"/>
      <c r="EO695" s="126"/>
      <c r="EP695" s="126"/>
      <c r="EQ695" s="126"/>
      <c r="ER695" s="126"/>
      <c r="ES695" s="126"/>
      <c r="ET695" s="126"/>
      <c r="EU695" s="126"/>
      <c r="EV695" s="126"/>
      <c r="EW695" s="126"/>
      <c r="EX695" s="126"/>
      <c r="EY695" s="126"/>
      <c r="EZ695" s="126"/>
      <c r="FA695" s="126"/>
      <c r="FB695" s="126"/>
      <c r="FC695" s="126"/>
      <c r="FD695" s="126"/>
      <c r="FE695" s="126"/>
      <c r="FF695" s="126"/>
      <c r="FG695" s="126"/>
      <c r="FH695" s="126"/>
      <c r="FI695" s="126"/>
      <c r="FJ695" s="126"/>
      <c r="FK695" s="126"/>
      <c r="FL695" s="126"/>
      <c r="FM695" s="126"/>
      <c r="FN695" s="126"/>
      <c r="FO695" s="126"/>
      <c r="FP695" s="126"/>
      <c r="FQ695" s="126"/>
      <c r="FR695" s="126"/>
      <c r="FS695" s="126"/>
      <c r="FT695" s="126"/>
      <c r="FU695" s="126"/>
      <c r="FV695" s="126"/>
      <c r="FW695" s="126"/>
      <c r="FX695" s="126"/>
      <c r="FY695" s="126"/>
      <c r="FZ695" s="126"/>
      <c r="GA695" s="126"/>
      <c r="GB695" s="126"/>
      <c r="GC695" s="126"/>
      <c r="GD695" s="126"/>
      <c r="GE695" s="126"/>
      <c r="GF695" s="126"/>
      <c r="GG695" s="126"/>
      <c r="GH695" s="126"/>
      <c r="GI695" s="126"/>
      <c r="GJ695" s="126"/>
      <c r="GK695" s="126"/>
      <c r="GL695" s="126"/>
      <c r="GM695" s="126"/>
      <c r="GN695" s="126"/>
      <c r="GO695" s="126"/>
      <c r="GP695" s="126"/>
      <c r="GQ695" s="126"/>
      <c r="GR695" s="126"/>
      <c r="GS695" s="126"/>
      <c r="GT695" s="126"/>
      <c r="GU695" s="126"/>
      <c r="GV695" s="126"/>
      <c r="GW695" s="126"/>
      <c r="GX695" s="126"/>
      <c r="GY695" s="126"/>
      <c r="GZ695" s="126"/>
      <c r="HA695" s="126"/>
    </row>
    <row r="696" spans="1:209" s="127" customFormat="1">
      <c r="A696" s="121"/>
      <c r="B696" s="67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  <c r="EH696" s="126"/>
      <c r="EI696" s="126"/>
      <c r="EJ696" s="126"/>
      <c r="EK696" s="126"/>
      <c r="EL696" s="126"/>
      <c r="EM696" s="126"/>
      <c r="EN696" s="126"/>
      <c r="EO696" s="126"/>
      <c r="EP696" s="126"/>
      <c r="EQ696" s="126"/>
      <c r="ER696" s="126"/>
      <c r="ES696" s="126"/>
      <c r="ET696" s="126"/>
      <c r="EU696" s="126"/>
      <c r="EV696" s="126"/>
      <c r="EW696" s="126"/>
      <c r="EX696" s="126"/>
      <c r="EY696" s="126"/>
      <c r="EZ696" s="126"/>
      <c r="FA696" s="126"/>
      <c r="FB696" s="126"/>
      <c r="FC696" s="126"/>
      <c r="FD696" s="126"/>
      <c r="FE696" s="126"/>
      <c r="FF696" s="126"/>
      <c r="FG696" s="126"/>
      <c r="FH696" s="126"/>
      <c r="FI696" s="126"/>
      <c r="FJ696" s="126"/>
      <c r="FK696" s="126"/>
      <c r="FL696" s="126"/>
      <c r="FM696" s="126"/>
      <c r="FN696" s="126"/>
      <c r="FO696" s="126"/>
      <c r="FP696" s="126"/>
      <c r="FQ696" s="126"/>
      <c r="FR696" s="126"/>
      <c r="FS696" s="126"/>
      <c r="FT696" s="126"/>
      <c r="FU696" s="126"/>
      <c r="FV696" s="126"/>
      <c r="FW696" s="126"/>
      <c r="FX696" s="126"/>
      <c r="FY696" s="126"/>
      <c r="FZ696" s="126"/>
      <c r="GA696" s="126"/>
      <c r="GB696" s="126"/>
      <c r="GC696" s="126"/>
      <c r="GD696" s="126"/>
      <c r="GE696" s="126"/>
      <c r="GF696" s="126"/>
      <c r="GG696" s="126"/>
      <c r="GH696" s="126"/>
      <c r="GI696" s="126"/>
      <c r="GJ696" s="126"/>
      <c r="GK696" s="126"/>
      <c r="GL696" s="126"/>
      <c r="GM696" s="126"/>
      <c r="GN696" s="126"/>
      <c r="GO696" s="126"/>
      <c r="GP696" s="126"/>
      <c r="GQ696" s="126"/>
      <c r="GR696" s="126"/>
      <c r="GS696" s="126"/>
      <c r="GT696" s="126"/>
      <c r="GU696" s="126"/>
      <c r="GV696" s="126"/>
      <c r="GW696" s="126"/>
      <c r="GX696" s="126"/>
      <c r="GY696" s="126"/>
      <c r="GZ696" s="126"/>
      <c r="HA696" s="126"/>
    </row>
    <row r="697" spans="1:209" s="127" customFormat="1">
      <c r="A697" s="121"/>
      <c r="B697" s="67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  <c r="EH697" s="126"/>
      <c r="EI697" s="126"/>
      <c r="EJ697" s="126"/>
      <c r="EK697" s="126"/>
      <c r="EL697" s="126"/>
      <c r="EM697" s="126"/>
      <c r="EN697" s="126"/>
      <c r="EO697" s="126"/>
      <c r="EP697" s="126"/>
      <c r="EQ697" s="126"/>
      <c r="ER697" s="126"/>
      <c r="ES697" s="126"/>
      <c r="ET697" s="126"/>
      <c r="EU697" s="126"/>
      <c r="EV697" s="126"/>
      <c r="EW697" s="126"/>
      <c r="EX697" s="126"/>
      <c r="EY697" s="126"/>
      <c r="EZ697" s="126"/>
      <c r="FA697" s="126"/>
      <c r="FB697" s="126"/>
      <c r="FC697" s="126"/>
      <c r="FD697" s="126"/>
      <c r="FE697" s="126"/>
      <c r="FF697" s="126"/>
      <c r="FG697" s="126"/>
      <c r="FH697" s="126"/>
      <c r="FI697" s="126"/>
      <c r="FJ697" s="126"/>
      <c r="FK697" s="126"/>
      <c r="FL697" s="126"/>
      <c r="FM697" s="126"/>
      <c r="FN697" s="126"/>
      <c r="FO697" s="126"/>
      <c r="FP697" s="126"/>
      <c r="FQ697" s="126"/>
      <c r="FR697" s="126"/>
      <c r="FS697" s="126"/>
      <c r="FT697" s="126"/>
      <c r="FU697" s="126"/>
      <c r="FV697" s="126"/>
      <c r="FW697" s="126"/>
      <c r="FX697" s="126"/>
      <c r="FY697" s="126"/>
      <c r="FZ697" s="126"/>
      <c r="GA697" s="126"/>
      <c r="GB697" s="126"/>
      <c r="GC697" s="126"/>
      <c r="GD697" s="126"/>
      <c r="GE697" s="126"/>
      <c r="GF697" s="126"/>
      <c r="GG697" s="126"/>
      <c r="GH697" s="126"/>
      <c r="GI697" s="126"/>
      <c r="GJ697" s="126"/>
      <c r="GK697" s="126"/>
      <c r="GL697" s="126"/>
      <c r="GM697" s="126"/>
      <c r="GN697" s="126"/>
      <c r="GO697" s="126"/>
      <c r="GP697" s="126"/>
      <c r="GQ697" s="126"/>
      <c r="GR697" s="126"/>
      <c r="GS697" s="126"/>
      <c r="GT697" s="126"/>
      <c r="GU697" s="126"/>
      <c r="GV697" s="126"/>
      <c r="GW697" s="126"/>
      <c r="GX697" s="126"/>
      <c r="GY697" s="126"/>
      <c r="GZ697" s="126"/>
      <c r="HA697" s="126"/>
    </row>
    <row r="698" spans="1:209" s="127" customFormat="1">
      <c r="A698" s="121"/>
      <c r="B698" s="67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  <c r="EH698" s="126"/>
      <c r="EI698" s="126"/>
      <c r="EJ698" s="126"/>
      <c r="EK698" s="126"/>
      <c r="EL698" s="126"/>
      <c r="EM698" s="126"/>
      <c r="EN698" s="126"/>
      <c r="EO698" s="126"/>
      <c r="EP698" s="126"/>
      <c r="EQ698" s="126"/>
      <c r="ER698" s="126"/>
      <c r="ES698" s="126"/>
      <c r="ET698" s="126"/>
      <c r="EU698" s="126"/>
      <c r="EV698" s="126"/>
      <c r="EW698" s="126"/>
      <c r="EX698" s="126"/>
      <c r="EY698" s="126"/>
      <c r="EZ698" s="126"/>
      <c r="FA698" s="126"/>
      <c r="FB698" s="126"/>
      <c r="FC698" s="126"/>
      <c r="FD698" s="126"/>
      <c r="FE698" s="126"/>
      <c r="FF698" s="126"/>
      <c r="FG698" s="126"/>
      <c r="FH698" s="126"/>
      <c r="FI698" s="126"/>
      <c r="FJ698" s="126"/>
      <c r="FK698" s="126"/>
      <c r="FL698" s="126"/>
      <c r="FM698" s="126"/>
      <c r="FN698" s="126"/>
      <c r="FO698" s="126"/>
      <c r="FP698" s="126"/>
      <c r="FQ698" s="126"/>
      <c r="FR698" s="126"/>
      <c r="FS698" s="126"/>
      <c r="FT698" s="126"/>
      <c r="FU698" s="126"/>
      <c r="FV698" s="126"/>
      <c r="FW698" s="126"/>
      <c r="FX698" s="126"/>
      <c r="FY698" s="126"/>
      <c r="FZ698" s="126"/>
      <c r="GA698" s="126"/>
      <c r="GB698" s="126"/>
      <c r="GC698" s="126"/>
      <c r="GD698" s="126"/>
      <c r="GE698" s="126"/>
      <c r="GF698" s="126"/>
      <c r="GG698" s="126"/>
      <c r="GH698" s="126"/>
      <c r="GI698" s="126"/>
      <c r="GJ698" s="126"/>
      <c r="GK698" s="126"/>
      <c r="GL698" s="126"/>
      <c r="GM698" s="126"/>
      <c r="GN698" s="126"/>
      <c r="GO698" s="126"/>
      <c r="GP698" s="126"/>
      <c r="GQ698" s="126"/>
      <c r="GR698" s="126"/>
      <c r="GS698" s="126"/>
      <c r="GT698" s="126"/>
      <c r="GU698" s="126"/>
      <c r="GV698" s="126"/>
      <c r="GW698" s="126"/>
      <c r="GX698" s="126"/>
      <c r="GY698" s="126"/>
      <c r="GZ698" s="126"/>
      <c r="HA698" s="126"/>
    </row>
    <row r="699" spans="1:209" s="127" customFormat="1">
      <c r="A699" s="121"/>
      <c r="B699" s="67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  <c r="EH699" s="126"/>
      <c r="EI699" s="126"/>
      <c r="EJ699" s="126"/>
      <c r="EK699" s="126"/>
      <c r="EL699" s="126"/>
      <c r="EM699" s="126"/>
      <c r="EN699" s="126"/>
      <c r="EO699" s="126"/>
      <c r="EP699" s="126"/>
      <c r="EQ699" s="126"/>
      <c r="ER699" s="126"/>
      <c r="ES699" s="126"/>
      <c r="ET699" s="126"/>
      <c r="EU699" s="126"/>
      <c r="EV699" s="126"/>
      <c r="EW699" s="126"/>
      <c r="EX699" s="126"/>
      <c r="EY699" s="126"/>
      <c r="EZ699" s="126"/>
      <c r="FA699" s="126"/>
      <c r="FB699" s="126"/>
      <c r="FC699" s="126"/>
      <c r="FD699" s="126"/>
      <c r="FE699" s="126"/>
      <c r="FF699" s="126"/>
      <c r="FG699" s="126"/>
      <c r="FH699" s="126"/>
      <c r="FI699" s="126"/>
      <c r="FJ699" s="126"/>
      <c r="FK699" s="126"/>
      <c r="FL699" s="126"/>
      <c r="FM699" s="126"/>
      <c r="FN699" s="126"/>
      <c r="FO699" s="126"/>
      <c r="FP699" s="126"/>
      <c r="FQ699" s="126"/>
      <c r="FR699" s="126"/>
      <c r="FS699" s="126"/>
      <c r="FT699" s="126"/>
      <c r="FU699" s="126"/>
      <c r="FV699" s="126"/>
      <c r="FW699" s="126"/>
      <c r="FX699" s="126"/>
      <c r="FY699" s="126"/>
      <c r="FZ699" s="126"/>
      <c r="GA699" s="126"/>
      <c r="GB699" s="126"/>
      <c r="GC699" s="126"/>
      <c r="GD699" s="126"/>
      <c r="GE699" s="126"/>
      <c r="GF699" s="126"/>
      <c r="GG699" s="126"/>
      <c r="GH699" s="126"/>
      <c r="GI699" s="126"/>
      <c r="GJ699" s="126"/>
      <c r="GK699" s="126"/>
      <c r="GL699" s="126"/>
      <c r="GM699" s="126"/>
      <c r="GN699" s="126"/>
      <c r="GO699" s="126"/>
      <c r="GP699" s="126"/>
      <c r="GQ699" s="126"/>
      <c r="GR699" s="126"/>
      <c r="GS699" s="126"/>
      <c r="GT699" s="126"/>
      <c r="GU699" s="126"/>
      <c r="GV699" s="126"/>
      <c r="GW699" s="126"/>
      <c r="GX699" s="126"/>
      <c r="GY699" s="126"/>
      <c r="GZ699" s="126"/>
      <c r="HA699" s="126"/>
    </row>
    <row r="700" spans="1:209" s="127" customFormat="1">
      <c r="A700" s="121"/>
      <c r="B700" s="67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  <c r="EH700" s="126"/>
      <c r="EI700" s="126"/>
      <c r="EJ700" s="126"/>
      <c r="EK700" s="126"/>
      <c r="EL700" s="126"/>
      <c r="EM700" s="126"/>
      <c r="EN700" s="126"/>
      <c r="EO700" s="126"/>
      <c r="EP700" s="126"/>
      <c r="EQ700" s="126"/>
      <c r="ER700" s="126"/>
      <c r="ES700" s="126"/>
      <c r="ET700" s="126"/>
      <c r="EU700" s="126"/>
      <c r="EV700" s="126"/>
      <c r="EW700" s="126"/>
      <c r="EX700" s="126"/>
      <c r="EY700" s="126"/>
      <c r="EZ700" s="126"/>
      <c r="FA700" s="126"/>
      <c r="FB700" s="126"/>
      <c r="FC700" s="126"/>
      <c r="FD700" s="126"/>
      <c r="FE700" s="126"/>
      <c r="FF700" s="126"/>
      <c r="FG700" s="126"/>
      <c r="FH700" s="126"/>
      <c r="FI700" s="126"/>
      <c r="FJ700" s="126"/>
      <c r="FK700" s="126"/>
      <c r="FL700" s="126"/>
      <c r="FM700" s="126"/>
      <c r="FN700" s="126"/>
      <c r="FO700" s="126"/>
      <c r="FP700" s="126"/>
      <c r="FQ700" s="126"/>
      <c r="FR700" s="126"/>
      <c r="FS700" s="126"/>
      <c r="FT700" s="126"/>
      <c r="FU700" s="126"/>
      <c r="FV700" s="126"/>
      <c r="FW700" s="126"/>
      <c r="FX700" s="126"/>
      <c r="FY700" s="126"/>
      <c r="FZ700" s="126"/>
      <c r="GA700" s="126"/>
      <c r="GB700" s="126"/>
      <c r="GC700" s="126"/>
      <c r="GD700" s="126"/>
      <c r="GE700" s="126"/>
      <c r="GF700" s="126"/>
      <c r="GG700" s="126"/>
      <c r="GH700" s="126"/>
      <c r="GI700" s="126"/>
      <c r="GJ700" s="126"/>
      <c r="GK700" s="126"/>
      <c r="GL700" s="126"/>
      <c r="GM700" s="126"/>
      <c r="GN700" s="126"/>
      <c r="GO700" s="126"/>
      <c r="GP700" s="126"/>
      <c r="GQ700" s="126"/>
      <c r="GR700" s="126"/>
      <c r="GS700" s="126"/>
      <c r="GT700" s="126"/>
      <c r="GU700" s="126"/>
      <c r="GV700" s="126"/>
      <c r="GW700" s="126"/>
      <c r="GX700" s="126"/>
      <c r="GY700" s="126"/>
      <c r="GZ700" s="126"/>
      <c r="HA700" s="126"/>
    </row>
    <row r="701" spans="1:209" s="127" customFormat="1">
      <c r="A701" s="121"/>
      <c r="B701" s="67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  <c r="EH701" s="126"/>
      <c r="EI701" s="126"/>
      <c r="EJ701" s="126"/>
      <c r="EK701" s="126"/>
      <c r="EL701" s="126"/>
      <c r="EM701" s="126"/>
      <c r="EN701" s="126"/>
      <c r="EO701" s="126"/>
      <c r="EP701" s="126"/>
      <c r="EQ701" s="126"/>
      <c r="ER701" s="126"/>
      <c r="ES701" s="126"/>
      <c r="ET701" s="126"/>
      <c r="EU701" s="126"/>
      <c r="EV701" s="126"/>
      <c r="EW701" s="126"/>
      <c r="EX701" s="126"/>
      <c r="EY701" s="126"/>
      <c r="EZ701" s="126"/>
      <c r="FA701" s="126"/>
      <c r="FB701" s="126"/>
      <c r="FC701" s="126"/>
      <c r="FD701" s="126"/>
      <c r="FE701" s="126"/>
      <c r="FF701" s="126"/>
      <c r="FG701" s="126"/>
      <c r="FH701" s="126"/>
      <c r="FI701" s="126"/>
      <c r="FJ701" s="126"/>
      <c r="FK701" s="126"/>
      <c r="FL701" s="126"/>
      <c r="FM701" s="126"/>
      <c r="FN701" s="126"/>
      <c r="FO701" s="126"/>
      <c r="FP701" s="126"/>
      <c r="FQ701" s="126"/>
      <c r="FR701" s="126"/>
      <c r="FS701" s="126"/>
      <c r="FT701" s="126"/>
      <c r="FU701" s="126"/>
      <c r="FV701" s="126"/>
      <c r="FW701" s="126"/>
      <c r="FX701" s="126"/>
      <c r="FY701" s="126"/>
      <c r="FZ701" s="126"/>
      <c r="GA701" s="126"/>
      <c r="GB701" s="126"/>
      <c r="GC701" s="126"/>
      <c r="GD701" s="126"/>
      <c r="GE701" s="126"/>
      <c r="GF701" s="126"/>
      <c r="GG701" s="126"/>
      <c r="GH701" s="126"/>
      <c r="GI701" s="126"/>
      <c r="GJ701" s="126"/>
      <c r="GK701" s="126"/>
      <c r="GL701" s="126"/>
      <c r="GM701" s="126"/>
      <c r="GN701" s="126"/>
      <c r="GO701" s="126"/>
      <c r="GP701" s="126"/>
      <c r="GQ701" s="126"/>
      <c r="GR701" s="126"/>
      <c r="GS701" s="126"/>
      <c r="GT701" s="126"/>
      <c r="GU701" s="126"/>
      <c r="GV701" s="126"/>
      <c r="GW701" s="126"/>
      <c r="GX701" s="126"/>
      <c r="GY701" s="126"/>
      <c r="GZ701" s="126"/>
      <c r="HA701" s="126"/>
    </row>
    <row r="702" spans="1:209" s="127" customFormat="1">
      <c r="A702" s="121"/>
      <c r="B702" s="67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  <c r="EH702" s="126"/>
      <c r="EI702" s="126"/>
      <c r="EJ702" s="126"/>
      <c r="EK702" s="126"/>
      <c r="EL702" s="126"/>
      <c r="EM702" s="126"/>
      <c r="EN702" s="126"/>
      <c r="EO702" s="126"/>
      <c r="EP702" s="126"/>
      <c r="EQ702" s="126"/>
      <c r="ER702" s="126"/>
      <c r="ES702" s="126"/>
      <c r="ET702" s="126"/>
      <c r="EU702" s="126"/>
      <c r="EV702" s="126"/>
      <c r="EW702" s="126"/>
      <c r="EX702" s="126"/>
      <c r="EY702" s="126"/>
      <c r="EZ702" s="126"/>
      <c r="FA702" s="126"/>
      <c r="FB702" s="126"/>
      <c r="FC702" s="126"/>
      <c r="FD702" s="126"/>
      <c r="FE702" s="126"/>
      <c r="FF702" s="126"/>
      <c r="FG702" s="126"/>
      <c r="FH702" s="126"/>
      <c r="FI702" s="126"/>
      <c r="FJ702" s="126"/>
      <c r="FK702" s="126"/>
      <c r="FL702" s="126"/>
      <c r="FM702" s="126"/>
      <c r="FN702" s="126"/>
      <c r="FO702" s="126"/>
      <c r="FP702" s="126"/>
      <c r="FQ702" s="126"/>
      <c r="FR702" s="126"/>
      <c r="FS702" s="126"/>
      <c r="FT702" s="126"/>
      <c r="FU702" s="126"/>
      <c r="FV702" s="126"/>
      <c r="FW702" s="126"/>
      <c r="FX702" s="126"/>
      <c r="FY702" s="126"/>
      <c r="FZ702" s="126"/>
      <c r="GA702" s="126"/>
      <c r="GB702" s="126"/>
      <c r="GC702" s="126"/>
      <c r="GD702" s="126"/>
      <c r="GE702" s="126"/>
      <c r="GF702" s="126"/>
      <c r="GG702" s="126"/>
      <c r="GH702" s="126"/>
      <c r="GI702" s="126"/>
      <c r="GJ702" s="126"/>
      <c r="GK702" s="126"/>
      <c r="GL702" s="126"/>
      <c r="GM702" s="126"/>
      <c r="GN702" s="126"/>
      <c r="GO702" s="126"/>
      <c r="GP702" s="126"/>
      <c r="GQ702" s="126"/>
      <c r="GR702" s="126"/>
      <c r="GS702" s="126"/>
      <c r="GT702" s="126"/>
      <c r="GU702" s="126"/>
      <c r="GV702" s="126"/>
      <c r="GW702" s="126"/>
      <c r="GX702" s="126"/>
      <c r="GY702" s="126"/>
      <c r="GZ702" s="126"/>
      <c r="HA702" s="126"/>
    </row>
    <row r="703" spans="1:209" s="127" customFormat="1">
      <c r="A703" s="121"/>
      <c r="B703" s="67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  <c r="EH703" s="126"/>
      <c r="EI703" s="126"/>
      <c r="EJ703" s="126"/>
      <c r="EK703" s="126"/>
      <c r="EL703" s="126"/>
      <c r="EM703" s="126"/>
      <c r="EN703" s="126"/>
      <c r="EO703" s="126"/>
      <c r="EP703" s="126"/>
      <c r="EQ703" s="126"/>
      <c r="ER703" s="126"/>
      <c r="ES703" s="126"/>
      <c r="ET703" s="126"/>
      <c r="EU703" s="126"/>
      <c r="EV703" s="126"/>
      <c r="EW703" s="126"/>
      <c r="EX703" s="126"/>
      <c r="EY703" s="126"/>
      <c r="EZ703" s="126"/>
      <c r="FA703" s="126"/>
      <c r="FB703" s="126"/>
      <c r="FC703" s="126"/>
      <c r="FD703" s="126"/>
      <c r="FE703" s="126"/>
      <c r="FF703" s="126"/>
      <c r="FG703" s="126"/>
      <c r="FH703" s="126"/>
      <c r="FI703" s="126"/>
      <c r="FJ703" s="126"/>
      <c r="FK703" s="126"/>
      <c r="FL703" s="126"/>
      <c r="FM703" s="126"/>
      <c r="FN703" s="126"/>
      <c r="FO703" s="126"/>
      <c r="FP703" s="126"/>
      <c r="FQ703" s="126"/>
      <c r="FR703" s="126"/>
      <c r="FS703" s="126"/>
      <c r="FT703" s="126"/>
      <c r="FU703" s="126"/>
      <c r="FV703" s="126"/>
      <c r="FW703" s="126"/>
      <c r="FX703" s="126"/>
      <c r="FY703" s="126"/>
      <c r="FZ703" s="126"/>
      <c r="GA703" s="126"/>
      <c r="GB703" s="126"/>
      <c r="GC703" s="126"/>
      <c r="GD703" s="126"/>
      <c r="GE703" s="126"/>
      <c r="GF703" s="126"/>
      <c r="GG703" s="126"/>
      <c r="GH703" s="126"/>
      <c r="GI703" s="126"/>
      <c r="GJ703" s="126"/>
      <c r="GK703" s="126"/>
      <c r="GL703" s="126"/>
      <c r="GM703" s="126"/>
      <c r="GN703" s="126"/>
      <c r="GO703" s="126"/>
      <c r="GP703" s="126"/>
      <c r="GQ703" s="126"/>
      <c r="GR703" s="126"/>
      <c r="GS703" s="126"/>
      <c r="GT703" s="126"/>
      <c r="GU703" s="126"/>
      <c r="GV703" s="126"/>
      <c r="GW703" s="126"/>
      <c r="GX703" s="126"/>
      <c r="GY703" s="126"/>
      <c r="GZ703" s="126"/>
      <c r="HA703" s="126"/>
    </row>
    <row r="704" spans="1:209" s="127" customFormat="1">
      <c r="A704" s="121"/>
      <c r="B704" s="67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  <c r="EH704" s="126"/>
      <c r="EI704" s="126"/>
      <c r="EJ704" s="126"/>
      <c r="EK704" s="126"/>
      <c r="EL704" s="126"/>
      <c r="EM704" s="126"/>
      <c r="EN704" s="126"/>
      <c r="EO704" s="126"/>
      <c r="EP704" s="126"/>
      <c r="EQ704" s="126"/>
      <c r="ER704" s="126"/>
      <c r="ES704" s="126"/>
      <c r="ET704" s="126"/>
      <c r="EU704" s="126"/>
      <c r="EV704" s="126"/>
      <c r="EW704" s="126"/>
      <c r="EX704" s="126"/>
      <c r="EY704" s="126"/>
      <c r="EZ704" s="126"/>
      <c r="FA704" s="126"/>
      <c r="FB704" s="126"/>
      <c r="FC704" s="126"/>
      <c r="FD704" s="126"/>
      <c r="FE704" s="126"/>
      <c r="FF704" s="126"/>
      <c r="FG704" s="126"/>
      <c r="FH704" s="126"/>
      <c r="FI704" s="126"/>
      <c r="FJ704" s="126"/>
      <c r="FK704" s="126"/>
      <c r="FL704" s="126"/>
      <c r="FM704" s="126"/>
      <c r="FN704" s="126"/>
      <c r="FO704" s="126"/>
      <c r="FP704" s="126"/>
      <c r="FQ704" s="126"/>
      <c r="FR704" s="126"/>
      <c r="FS704" s="126"/>
      <c r="FT704" s="126"/>
      <c r="FU704" s="126"/>
      <c r="FV704" s="126"/>
      <c r="FW704" s="126"/>
      <c r="FX704" s="126"/>
      <c r="FY704" s="126"/>
      <c r="FZ704" s="126"/>
      <c r="GA704" s="126"/>
      <c r="GB704" s="126"/>
      <c r="GC704" s="126"/>
      <c r="GD704" s="126"/>
      <c r="GE704" s="126"/>
      <c r="GF704" s="126"/>
      <c r="GG704" s="126"/>
      <c r="GH704" s="126"/>
      <c r="GI704" s="126"/>
      <c r="GJ704" s="126"/>
      <c r="GK704" s="126"/>
      <c r="GL704" s="126"/>
      <c r="GM704" s="126"/>
      <c r="GN704" s="126"/>
      <c r="GO704" s="126"/>
      <c r="GP704" s="126"/>
      <c r="GQ704" s="126"/>
      <c r="GR704" s="126"/>
      <c r="GS704" s="126"/>
      <c r="GT704" s="126"/>
      <c r="GU704" s="126"/>
      <c r="GV704" s="126"/>
      <c r="GW704" s="126"/>
      <c r="GX704" s="126"/>
      <c r="GY704" s="126"/>
      <c r="GZ704" s="126"/>
      <c r="HA704" s="126"/>
    </row>
    <row r="705" spans="1:209" s="127" customFormat="1">
      <c r="A705" s="121"/>
      <c r="B705" s="67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  <c r="EH705" s="126"/>
      <c r="EI705" s="126"/>
      <c r="EJ705" s="126"/>
      <c r="EK705" s="126"/>
      <c r="EL705" s="126"/>
      <c r="EM705" s="126"/>
      <c r="EN705" s="126"/>
      <c r="EO705" s="126"/>
      <c r="EP705" s="126"/>
      <c r="EQ705" s="126"/>
      <c r="ER705" s="126"/>
      <c r="ES705" s="126"/>
      <c r="ET705" s="126"/>
      <c r="EU705" s="126"/>
      <c r="EV705" s="126"/>
      <c r="EW705" s="126"/>
      <c r="EX705" s="126"/>
      <c r="EY705" s="126"/>
      <c r="EZ705" s="126"/>
      <c r="FA705" s="126"/>
      <c r="FB705" s="126"/>
      <c r="FC705" s="126"/>
      <c r="FD705" s="126"/>
      <c r="FE705" s="126"/>
      <c r="FF705" s="126"/>
      <c r="FG705" s="126"/>
      <c r="FH705" s="126"/>
      <c r="FI705" s="126"/>
      <c r="FJ705" s="126"/>
      <c r="FK705" s="126"/>
      <c r="FL705" s="126"/>
      <c r="FM705" s="126"/>
      <c r="FN705" s="126"/>
      <c r="FO705" s="126"/>
      <c r="FP705" s="126"/>
      <c r="FQ705" s="126"/>
      <c r="FR705" s="126"/>
      <c r="FS705" s="126"/>
      <c r="FT705" s="126"/>
      <c r="FU705" s="126"/>
      <c r="FV705" s="126"/>
      <c r="FW705" s="126"/>
      <c r="FX705" s="126"/>
      <c r="FY705" s="126"/>
      <c r="FZ705" s="126"/>
      <c r="GA705" s="126"/>
      <c r="GB705" s="126"/>
      <c r="GC705" s="126"/>
      <c r="GD705" s="126"/>
      <c r="GE705" s="126"/>
      <c r="GF705" s="126"/>
      <c r="GG705" s="126"/>
      <c r="GH705" s="126"/>
      <c r="GI705" s="126"/>
      <c r="GJ705" s="126"/>
      <c r="GK705" s="126"/>
      <c r="GL705" s="126"/>
      <c r="GM705" s="126"/>
      <c r="GN705" s="126"/>
      <c r="GO705" s="126"/>
      <c r="GP705" s="126"/>
      <c r="GQ705" s="126"/>
      <c r="GR705" s="126"/>
      <c r="GS705" s="126"/>
      <c r="GT705" s="126"/>
      <c r="GU705" s="126"/>
      <c r="GV705" s="126"/>
      <c r="GW705" s="126"/>
      <c r="GX705" s="126"/>
      <c r="GY705" s="126"/>
      <c r="GZ705" s="126"/>
      <c r="HA705" s="126"/>
    </row>
    <row r="706" spans="1:209" s="127" customFormat="1">
      <c r="A706" s="121"/>
      <c r="B706" s="67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  <c r="EH706" s="126"/>
      <c r="EI706" s="126"/>
      <c r="EJ706" s="126"/>
      <c r="EK706" s="126"/>
      <c r="EL706" s="126"/>
      <c r="EM706" s="126"/>
      <c r="EN706" s="126"/>
      <c r="EO706" s="126"/>
      <c r="EP706" s="126"/>
      <c r="EQ706" s="126"/>
      <c r="ER706" s="126"/>
      <c r="ES706" s="126"/>
      <c r="ET706" s="126"/>
      <c r="EU706" s="126"/>
      <c r="EV706" s="126"/>
      <c r="EW706" s="126"/>
      <c r="EX706" s="126"/>
      <c r="EY706" s="126"/>
      <c r="EZ706" s="126"/>
      <c r="FA706" s="126"/>
      <c r="FB706" s="126"/>
      <c r="FC706" s="126"/>
      <c r="FD706" s="126"/>
      <c r="FE706" s="126"/>
      <c r="FF706" s="126"/>
      <c r="FG706" s="126"/>
      <c r="FH706" s="126"/>
      <c r="FI706" s="126"/>
      <c r="FJ706" s="126"/>
      <c r="FK706" s="126"/>
      <c r="FL706" s="126"/>
      <c r="FM706" s="126"/>
      <c r="FN706" s="126"/>
      <c r="FO706" s="126"/>
      <c r="FP706" s="126"/>
      <c r="FQ706" s="126"/>
      <c r="FR706" s="126"/>
      <c r="FS706" s="126"/>
      <c r="FT706" s="126"/>
      <c r="FU706" s="126"/>
      <c r="FV706" s="126"/>
      <c r="FW706" s="126"/>
      <c r="FX706" s="126"/>
      <c r="FY706" s="126"/>
      <c r="FZ706" s="126"/>
      <c r="GA706" s="126"/>
      <c r="GB706" s="126"/>
      <c r="GC706" s="126"/>
      <c r="GD706" s="126"/>
      <c r="GE706" s="126"/>
      <c r="GF706" s="126"/>
      <c r="GG706" s="126"/>
      <c r="GH706" s="126"/>
      <c r="GI706" s="126"/>
      <c r="GJ706" s="126"/>
      <c r="GK706" s="126"/>
      <c r="GL706" s="126"/>
      <c r="GM706" s="126"/>
      <c r="GN706" s="126"/>
      <c r="GO706" s="126"/>
      <c r="GP706" s="126"/>
      <c r="GQ706" s="126"/>
      <c r="GR706" s="126"/>
      <c r="GS706" s="126"/>
      <c r="GT706" s="126"/>
      <c r="GU706" s="126"/>
      <c r="GV706" s="126"/>
      <c r="GW706" s="126"/>
      <c r="GX706" s="126"/>
      <c r="GY706" s="126"/>
      <c r="GZ706" s="126"/>
      <c r="HA706" s="126"/>
    </row>
    <row r="707" spans="1:209" s="127" customFormat="1">
      <c r="A707" s="121"/>
      <c r="B707" s="67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  <c r="EH707" s="126"/>
      <c r="EI707" s="126"/>
      <c r="EJ707" s="126"/>
      <c r="EK707" s="126"/>
      <c r="EL707" s="126"/>
      <c r="EM707" s="126"/>
      <c r="EN707" s="126"/>
      <c r="EO707" s="126"/>
      <c r="EP707" s="126"/>
      <c r="EQ707" s="126"/>
      <c r="ER707" s="126"/>
      <c r="ES707" s="126"/>
      <c r="ET707" s="126"/>
      <c r="EU707" s="126"/>
      <c r="EV707" s="126"/>
      <c r="EW707" s="126"/>
      <c r="EX707" s="126"/>
      <c r="EY707" s="126"/>
      <c r="EZ707" s="126"/>
      <c r="FA707" s="126"/>
      <c r="FB707" s="126"/>
      <c r="FC707" s="126"/>
      <c r="FD707" s="126"/>
      <c r="FE707" s="126"/>
      <c r="FF707" s="126"/>
      <c r="FG707" s="126"/>
      <c r="FH707" s="126"/>
      <c r="FI707" s="126"/>
      <c r="FJ707" s="126"/>
      <c r="FK707" s="126"/>
      <c r="FL707" s="126"/>
      <c r="FM707" s="126"/>
      <c r="FN707" s="126"/>
      <c r="FO707" s="126"/>
      <c r="FP707" s="126"/>
      <c r="FQ707" s="126"/>
      <c r="FR707" s="126"/>
      <c r="FS707" s="126"/>
      <c r="FT707" s="126"/>
      <c r="FU707" s="126"/>
      <c r="FV707" s="126"/>
      <c r="FW707" s="126"/>
      <c r="FX707" s="126"/>
      <c r="FY707" s="126"/>
      <c r="FZ707" s="126"/>
      <c r="GA707" s="126"/>
      <c r="GB707" s="126"/>
      <c r="GC707" s="126"/>
      <c r="GD707" s="126"/>
      <c r="GE707" s="126"/>
      <c r="GF707" s="126"/>
      <c r="GG707" s="126"/>
      <c r="GH707" s="126"/>
      <c r="GI707" s="126"/>
      <c r="GJ707" s="126"/>
      <c r="GK707" s="126"/>
      <c r="GL707" s="126"/>
      <c r="GM707" s="126"/>
      <c r="GN707" s="126"/>
      <c r="GO707" s="126"/>
      <c r="GP707" s="126"/>
      <c r="GQ707" s="126"/>
      <c r="GR707" s="126"/>
      <c r="GS707" s="126"/>
      <c r="GT707" s="126"/>
      <c r="GU707" s="126"/>
      <c r="GV707" s="126"/>
      <c r="GW707" s="126"/>
      <c r="GX707" s="126"/>
      <c r="GY707" s="126"/>
      <c r="GZ707" s="126"/>
      <c r="HA707" s="126"/>
    </row>
    <row r="708" spans="1:209" s="127" customFormat="1">
      <c r="A708" s="121"/>
      <c r="B708" s="67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  <c r="EH708" s="126"/>
      <c r="EI708" s="126"/>
      <c r="EJ708" s="126"/>
      <c r="EK708" s="126"/>
      <c r="EL708" s="126"/>
      <c r="EM708" s="126"/>
      <c r="EN708" s="126"/>
      <c r="EO708" s="126"/>
      <c r="EP708" s="126"/>
      <c r="EQ708" s="126"/>
      <c r="ER708" s="126"/>
      <c r="ES708" s="126"/>
      <c r="ET708" s="126"/>
      <c r="EU708" s="126"/>
      <c r="EV708" s="126"/>
      <c r="EW708" s="126"/>
      <c r="EX708" s="126"/>
      <c r="EY708" s="126"/>
      <c r="EZ708" s="126"/>
      <c r="FA708" s="126"/>
      <c r="FB708" s="126"/>
      <c r="FC708" s="126"/>
      <c r="FD708" s="126"/>
      <c r="FE708" s="126"/>
      <c r="FF708" s="126"/>
      <c r="FG708" s="126"/>
      <c r="FH708" s="126"/>
      <c r="FI708" s="126"/>
      <c r="FJ708" s="126"/>
      <c r="FK708" s="126"/>
      <c r="FL708" s="126"/>
      <c r="FM708" s="126"/>
      <c r="FN708" s="126"/>
      <c r="FO708" s="126"/>
      <c r="FP708" s="126"/>
      <c r="FQ708" s="126"/>
      <c r="FR708" s="126"/>
      <c r="FS708" s="126"/>
      <c r="FT708" s="126"/>
      <c r="FU708" s="126"/>
      <c r="FV708" s="126"/>
      <c r="FW708" s="126"/>
      <c r="FX708" s="126"/>
      <c r="FY708" s="126"/>
      <c r="FZ708" s="126"/>
      <c r="GA708" s="126"/>
      <c r="GB708" s="126"/>
      <c r="GC708" s="126"/>
      <c r="GD708" s="126"/>
      <c r="GE708" s="126"/>
      <c r="GF708" s="126"/>
      <c r="GG708" s="126"/>
      <c r="GH708" s="126"/>
      <c r="GI708" s="126"/>
      <c r="GJ708" s="126"/>
      <c r="GK708" s="126"/>
      <c r="GL708" s="126"/>
      <c r="GM708" s="126"/>
      <c r="GN708" s="126"/>
      <c r="GO708" s="126"/>
      <c r="GP708" s="126"/>
      <c r="GQ708" s="126"/>
      <c r="GR708" s="126"/>
      <c r="GS708" s="126"/>
      <c r="GT708" s="126"/>
      <c r="GU708" s="126"/>
      <c r="GV708" s="126"/>
      <c r="GW708" s="126"/>
      <c r="GX708" s="126"/>
      <c r="GY708" s="126"/>
      <c r="GZ708" s="126"/>
      <c r="HA708" s="126"/>
    </row>
    <row r="709" spans="1:209" s="127" customFormat="1">
      <c r="A709" s="121"/>
      <c r="B709" s="67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  <c r="EH709" s="126"/>
      <c r="EI709" s="126"/>
      <c r="EJ709" s="126"/>
      <c r="EK709" s="126"/>
      <c r="EL709" s="126"/>
      <c r="EM709" s="126"/>
      <c r="EN709" s="126"/>
      <c r="EO709" s="126"/>
      <c r="EP709" s="126"/>
      <c r="EQ709" s="126"/>
      <c r="ER709" s="126"/>
      <c r="ES709" s="126"/>
      <c r="ET709" s="126"/>
      <c r="EU709" s="126"/>
      <c r="EV709" s="126"/>
      <c r="EW709" s="126"/>
      <c r="EX709" s="126"/>
      <c r="EY709" s="126"/>
      <c r="EZ709" s="126"/>
      <c r="FA709" s="126"/>
      <c r="FB709" s="126"/>
      <c r="FC709" s="126"/>
      <c r="FD709" s="126"/>
      <c r="FE709" s="126"/>
      <c r="FF709" s="126"/>
      <c r="FG709" s="126"/>
      <c r="FH709" s="126"/>
      <c r="FI709" s="126"/>
      <c r="FJ709" s="126"/>
      <c r="FK709" s="126"/>
      <c r="FL709" s="126"/>
      <c r="FM709" s="126"/>
      <c r="FN709" s="126"/>
      <c r="FO709" s="126"/>
      <c r="FP709" s="126"/>
      <c r="FQ709" s="126"/>
      <c r="FR709" s="126"/>
      <c r="FS709" s="126"/>
      <c r="FT709" s="126"/>
      <c r="FU709" s="126"/>
      <c r="FV709" s="126"/>
      <c r="FW709" s="126"/>
      <c r="FX709" s="126"/>
      <c r="FY709" s="126"/>
      <c r="FZ709" s="126"/>
      <c r="GA709" s="126"/>
      <c r="GB709" s="126"/>
      <c r="GC709" s="126"/>
      <c r="GD709" s="126"/>
      <c r="GE709" s="126"/>
      <c r="GF709" s="126"/>
      <c r="GG709" s="126"/>
      <c r="GH709" s="126"/>
      <c r="GI709" s="126"/>
      <c r="GJ709" s="126"/>
      <c r="GK709" s="126"/>
      <c r="GL709" s="126"/>
      <c r="GM709" s="126"/>
      <c r="GN709" s="126"/>
      <c r="GO709" s="126"/>
      <c r="GP709" s="126"/>
      <c r="GQ709" s="126"/>
      <c r="GR709" s="126"/>
      <c r="GS709" s="126"/>
      <c r="GT709" s="126"/>
      <c r="GU709" s="126"/>
      <c r="GV709" s="126"/>
      <c r="GW709" s="126"/>
      <c r="GX709" s="126"/>
      <c r="GY709" s="126"/>
      <c r="GZ709" s="126"/>
      <c r="HA709" s="126"/>
    </row>
    <row r="710" spans="1:209" s="127" customFormat="1">
      <c r="A710" s="121"/>
      <c r="B710" s="67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  <c r="EH710" s="126"/>
      <c r="EI710" s="126"/>
      <c r="EJ710" s="126"/>
      <c r="EK710" s="126"/>
      <c r="EL710" s="126"/>
      <c r="EM710" s="126"/>
      <c r="EN710" s="126"/>
      <c r="EO710" s="126"/>
      <c r="EP710" s="126"/>
      <c r="EQ710" s="126"/>
      <c r="ER710" s="126"/>
      <c r="ES710" s="126"/>
      <c r="ET710" s="126"/>
      <c r="EU710" s="126"/>
      <c r="EV710" s="126"/>
      <c r="EW710" s="126"/>
      <c r="EX710" s="126"/>
      <c r="EY710" s="126"/>
      <c r="EZ710" s="126"/>
      <c r="FA710" s="126"/>
      <c r="FB710" s="126"/>
      <c r="FC710" s="126"/>
      <c r="FD710" s="126"/>
      <c r="FE710" s="126"/>
      <c r="FF710" s="126"/>
      <c r="FG710" s="126"/>
      <c r="FH710" s="126"/>
      <c r="FI710" s="126"/>
      <c r="FJ710" s="126"/>
      <c r="FK710" s="126"/>
      <c r="FL710" s="126"/>
      <c r="FM710" s="126"/>
      <c r="FN710" s="126"/>
      <c r="FO710" s="126"/>
      <c r="FP710" s="126"/>
      <c r="FQ710" s="126"/>
      <c r="FR710" s="126"/>
      <c r="FS710" s="126"/>
      <c r="FT710" s="126"/>
      <c r="FU710" s="126"/>
      <c r="FV710" s="126"/>
      <c r="FW710" s="126"/>
      <c r="FX710" s="126"/>
      <c r="FY710" s="126"/>
      <c r="FZ710" s="126"/>
      <c r="GA710" s="126"/>
      <c r="GB710" s="126"/>
      <c r="GC710" s="126"/>
      <c r="GD710" s="126"/>
      <c r="GE710" s="126"/>
      <c r="GF710" s="126"/>
      <c r="GG710" s="126"/>
      <c r="GH710" s="126"/>
      <c r="GI710" s="126"/>
      <c r="GJ710" s="126"/>
      <c r="GK710" s="126"/>
      <c r="GL710" s="126"/>
      <c r="GM710" s="126"/>
      <c r="GN710" s="126"/>
      <c r="GO710" s="126"/>
      <c r="GP710" s="126"/>
      <c r="GQ710" s="126"/>
      <c r="GR710" s="126"/>
      <c r="GS710" s="126"/>
      <c r="GT710" s="126"/>
      <c r="GU710" s="126"/>
      <c r="GV710" s="126"/>
      <c r="GW710" s="126"/>
      <c r="GX710" s="126"/>
      <c r="GY710" s="126"/>
      <c r="GZ710" s="126"/>
      <c r="HA710" s="126"/>
    </row>
    <row r="711" spans="1:209" s="127" customFormat="1">
      <c r="A711" s="121"/>
      <c r="B711" s="67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  <c r="EH711" s="126"/>
      <c r="EI711" s="126"/>
      <c r="EJ711" s="126"/>
      <c r="EK711" s="126"/>
      <c r="EL711" s="126"/>
      <c r="EM711" s="126"/>
      <c r="EN711" s="126"/>
      <c r="EO711" s="126"/>
      <c r="EP711" s="126"/>
      <c r="EQ711" s="126"/>
      <c r="ER711" s="126"/>
      <c r="ES711" s="126"/>
      <c r="ET711" s="126"/>
      <c r="EU711" s="126"/>
      <c r="EV711" s="126"/>
      <c r="EW711" s="126"/>
      <c r="EX711" s="126"/>
      <c r="EY711" s="126"/>
      <c r="EZ711" s="126"/>
      <c r="FA711" s="126"/>
      <c r="FB711" s="126"/>
      <c r="FC711" s="126"/>
      <c r="FD711" s="126"/>
      <c r="FE711" s="126"/>
      <c r="FF711" s="126"/>
      <c r="FG711" s="126"/>
      <c r="FH711" s="126"/>
      <c r="FI711" s="126"/>
      <c r="FJ711" s="126"/>
      <c r="FK711" s="126"/>
      <c r="FL711" s="126"/>
      <c r="FM711" s="126"/>
      <c r="FN711" s="126"/>
      <c r="FO711" s="126"/>
      <c r="FP711" s="126"/>
      <c r="FQ711" s="126"/>
      <c r="FR711" s="126"/>
      <c r="FS711" s="126"/>
      <c r="FT711" s="126"/>
      <c r="FU711" s="126"/>
      <c r="FV711" s="126"/>
      <c r="FW711" s="126"/>
      <c r="FX711" s="126"/>
      <c r="FY711" s="126"/>
      <c r="FZ711" s="126"/>
      <c r="GA711" s="126"/>
      <c r="GB711" s="126"/>
      <c r="GC711" s="126"/>
      <c r="GD711" s="126"/>
      <c r="GE711" s="126"/>
      <c r="GF711" s="126"/>
      <c r="GG711" s="126"/>
      <c r="GH711" s="126"/>
      <c r="GI711" s="126"/>
      <c r="GJ711" s="126"/>
      <c r="GK711" s="126"/>
      <c r="GL711" s="126"/>
      <c r="GM711" s="126"/>
      <c r="GN711" s="126"/>
      <c r="GO711" s="126"/>
      <c r="GP711" s="126"/>
      <c r="GQ711" s="126"/>
      <c r="GR711" s="126"/>
      <c r="GS711" s="126"/>
      <c r="GT711" s="126"/>
      <c r="GU711" s="126"/>
      <c r="GV711" s="126"/>
      <c r="GW711" s="126"/>
      <c r="GX711" s="126"/>
      <c r="GY711" s="126"/>
      <c r="GZ711" s="126"/>
      <c r="HA711" s="126"/>
    </row>
    <row r="712" spans="1:209" s="127" customFormat="1">
      <c r="A712" s="121"/>
      <c r="B712" s="67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  <c r="EH712" s="126"/>
      <c r="EI712" s="126"/>
      <c r="EJ712" s="126"/>
      <c r="EK712" s="126"/>
      <c r="EL712" s="126"/>
      <c r="EM712" s="126"/>
      <c r="EN712" s="126"/>
      <c r="EO712" s="126"/>
      <c r="EP712" s="126"/>
      <c r="EQ712" s="126"/>
      <c r="ER712" s="126"/>
      <c r="ES712" s="126"/>
      <c r="ET712" s="126"/>
      <c r="EU712" s="126"/>
      <c r="EV712" s="126"/>
      <c r="EW712" s="126"/>
      <c r="EX712" s="126"/>
      <c r="EY712" s="126"/>
      <c r="EZ712" s="126"/>
      <c r="FA712" s="126"/>
      <c r="FB712" s="126"/>
      <c r="FC712" s="126"/>
      <c r="FD712" s="126"/>
      <c r="FE712" s="126"/>
      <c r="FF712" s="126"/>
      <c r="FG712" s="126"/>
      <c r="FH712" s="126"/>
      <c r="FI712" s="126"/>
      <c r="FJ712" s="126"/>
      <c r="FK712" s="126"/>
      <c r="FL712" s="126"/>
      <c r="FM712" s="126"/>
      <c r="FN712" s="126"/>
      <c r="FO712" s="126"/>
      <c r="FP712" s="126"/>
      <c r="FQ712" s="126"/>
      <c r="FR712" s="126"/>
      <c r="FS712" s="126"/>
      <c r="FT712" s="126"/>
      <c r="FU712" s="126"/>
      <c r="FV712" s="126"/>
      <c r="FW712" s="126"/>
      <c r="FX712" s="126"/>
      <c r="FY712" s="126"/>
      <c r="FZ712" s="126"/>
      <c r="GA712" s="126"/>
      <c r="GB712" s="126"/>
      <c r="GC712" s="126"/>
      <c r="GD712" s="126"/>
      <c r="GE712" s="126"/>
      <c r="GF712" s="126"/>
      <c r="GG712" s="126"/>
      <c r="GH712" s="126"/>
      <c r="GI712" s="126"/>
      <c r="GJ712" s="126"/>
      <c r="GK712" s="126"/>
      <c r="GL712" s="126"/>
      <c r="GM712" s="126"/>
      <c r="GN712" s="126"/>
      <c r="GO712" s="126"/>
      <c r="GP712" s="126"/>
      <c r="GQ712" s="126"/>
      <c r="GR712" s="126"/>
      <c r="GS712" s="126"/>
      <c r="GT712" s="126"/>
      <c r="GU712" s="126"/>
      <c r="GV712" s="126"/>
      <c r="GW712" s="126"/>
      <c r="GX712" s="126"/>
      <c r="GY712" s="126"/>
      <c r="GZ712" s="126"/>
      <c r="HA712" s="126"/>
    </row>
    <row r="713" spans="1:209" s="127" customFormat="1">
      <c r="A713" s="121"/>
      <c r="B713" s="67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  <c r="EH713" s="126"/>
      <c r="EI713" s="126"/>
      <c r="EJ713" s="126"/>
      <c r="EK713" s="126"/>
      <c r="EL713" s="126"/>
      <c r="EM713" s="126"/>
      <c r="EN713" s="126"/>
      <c r="EO713" s="126"/>
      <c r="EP713" s="126"/>
      <c r="EQ713" s="126"/>
      <c r="ER713" s="126"/>
      <c r="ES713" s="126"/>
      <c r="ET713" s="126"/>
      <c r="EU713" s="126"/>
      <c r="EV713" s="126"/>
      <c r="EW713" s="126"/>
      <c r="EX713" s="126"/>
      <c r="EY713" s="126"/>
      <c r="EZ713" s="126"/>
      <c r="FA713" s="126"/>
      <c r="FB713" s="126"/>
      <c r="FC713" s="126"/>
      <c r="FD713" s="126"/>
      <c r="FE713" s="126"/>
      <c r="FF713" s="126"/>
      <c r="FG713" s="126"/>
      <c r="FH713" s="126"/>
      <c r="FI713" s="126"/>
      <c r="FJ713" s="126"/>
      <c r="FK713" s="126"/>
      <c r="FL713" s="126"/>
      <c r="FM713" s="126"/>
      <c r="FN713" s="126"/>
      <c r="FO713" s="126"/>
      <c r="FP713" s="126"/>
      <c r="FQ713" s="126"/>
      <c r="FR713" s="126"/>
      <c r="FS713" s="126"/>
      <c r="FT713" s="126"/>
      <c r="FU713" s="126"/>
      <c r="FV713" s="126"/>
      <c r="FW713" s="126"/>
      <c r="FX713" s="126"/>
      <c r="FY713" s="126"/>
      <c r="FZ713" s="126"/>
      <c r="GA713" s="126"/>
      <c r="GB713" s="126"/>
      <c r="GC713" s="126"/>
      <c r="GD713" s="126"/>
      <c r="GE713" s="126"/>
      <c r="GF713" s="126"/>
      <c r="GG713" s="126"/>
      <c r="GH713" s="126"/>
      <c r="GI713" s="126"/>
      <c r="GJ713" s="126"/>
      <c r="GK713" s="126"/>
      <c r="GL713" s="126"/>
      <c r="GM713" s="126"/>
      <c r="GN713" s="126"/>
      <c r="GO713" s="126"/>
      <c r="GP713" s="126"/>
      <c r="GQ713" s="126"/>
      <c r="GR713" s="126"/>
      <c r="GS713" s="126"/>
      <c r="GT713" s="126"/>
      <c r="GU713" s="126"/>
      <c r="GV713" s="126"/>
      <c r="GW713" s="126"/>
      <c r="GX713" s="126"/>
      <c r="GY713" s="126"/>
      <c r="GZ713" s="126"/>
      <c r="HA713" s="126"/>
    </row>
    <row r="714" spans="1:209" s="127" customFormat="1">
      <c r="A714" s="121"/>
      <c r="B714" s="67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  <c r="EH714" s="126"/>
      <c r="EI714" s="126"/>
      <c r="EJ714" s="126"/>
      <c r="EK714" s="126"/>
      <c r="EL714" s="126"/>
      <c r="EM714" s="126"/>
      <c r="EN714" s="126"/>
      <c r="EO714" s="126"/>
      <c r="EP714" s="126"/>
      <c r="EQ714" s="126"/>
      <c r="ER714" s="126"/>
      <c r="ES714" s="126"/>
      <c r="ET714" s="126"/>
      <c r="EU714" s="126"/>
      <c r="EV714" s="126"/>
      <c r="EW714" s="126"/>
      <c r="EX714" s="126"/>
      <c r="EY714" s="126"/>
      <c r="EZ714" s="126"/>
      <c r="FA714" s="126"/>
      <c r="FB714" s="126"/>
      <c r="FC714" s="126"/>
      <c r="FD714" s="126"/>
      <c r="FE714" s="126"/>
      <c r="FF714" s="126"/>
      <c r="FG714" s="126"/>
      <c r="FH714" s="126"/>
      <c r="FI714" s="126"/>
      <c r="FJ714" s="126"/>
      <c r="FK714" s="126"/>
      <c r="FL714" s="126"/>
      <c r="FM714" s="126"/>
      <c r="FN714" s="126"/>
      <c r="FO714" s="126"/>
      <c r="FP714" s="126"/>
      <c r="FQ714" s="126"/>
      <c r="FR714" s="126"/>
      <c r="FS714" s="126"/>
      <c r="FT714" s="126"/>
      <c r="FU714" s="126"/>
      <c r="FV714" s="126"/>
      <c r="FW714" s="126"/>
      <c r="FX714" s="126"/>
      <c r="FY714" s="126"/>
      <c r="FZ714" s="126"/>
      <c r="GA714" s="126"/>
      <c r="GB714" s="126"/>
      <c r="GC714" s="126"/>
      <c r="GD714" s="126"/>
      <c r="GE714" s="126"/>
      <c r="GF714" s="126"/>
      <c r="GG714" s="126"/>
      <c r="GH714" s="126"/>
      <c r="GI714" s="126"/>
      <c r="GJ714" s="126"/>
      <c r="GK714" s="126"/>
      <c r="GL714" s="126"/>
      <c r="GM714" s="126"/>
      <c r="GN714" s="126"/>
      <c r="GO714" s="126"/>
      <c r="GP714" s="126"/>
      <c r="GQ714" s="126"/>
      <c r="GR714" s="126"/>
      <c r="GS714" s="126"/>
      <c r="GT714" s="126"/>
      <c r="GU714" s="126"/>
      <c r="GV714" s="126"/>
      <c r="GW714" s="126"/>
      <c r="GX714" s="126"/>
      <c r="GY714" s="126"/>
      <c r="GZ714" s="126"/>
      <c r="HA714" s="126"/>
    </row>
    <row r="715" spans="1:209" s="127" customFormat="1">
      <c r="A715" s="121"/>
      <c r="B715" s="67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  <c r="EH715" s="126"/>
      <c r="EI715" s="126"/>
      <c r="EJ715" s="126"/>
      <c r="EK715" s="126"/>
      <c r="EL715" s="126"/>
      <c r="EM715" s="126"/>
      <c r="EN715" s="126"/>
      <c r="EO715" s="126"/>
      <c r="EP715" s="126"/>
      <c r="EQ715" s="126"/>
      <c r="ER715" s="126"/>
      <c r="ES715" s="126"/>
      <c r="ET715" s="126"/>
      <c r="EU715" s="126"/>
      <c r="EV715" s="126"/>
      <c r="EW715" s="126"/>
      <c r="EX715" s="126"/>
      <c r="EY715" s="126"/>
      <c r="EZ715" s="126"/>
      <c r="FA715" s="126"/>
      <c r="FB715" s="126"/>
      <c r="FC715" s="126"/>
      <c r="FD715" s="126"/>
      <c r="FE715" s="126"/>
      <c r="FF715" s="126"/>
      <c r="FG715" s="126"/>
      <c r="FH715" s="126"/>
      <c r="FI715" s="126"/>
      <c r="FJ715" s="126"/>
      <c r="FK715" s="126"/>
      <c r="FL715" s="126"/>
      <c r="FM715" s="126"/>
      <c r="FN715" s="126"/>
      <c r="FO715" s="126"/>
      <c r="FP715" s="126"/>
      <c r="FQ715" s="126"/>
      <c r="FR715" s="126"/>
      <c r="FS715" s="126"/>
      <c r="FT715" s="126"/>
      <c r="FU715" s="126"/>
      <c r="FV715" s="126"/>
      <c r="FW715" s="126"/>
      <c r="FX715" s="126"/>
      <c r="FY715" s="126"/>
      <c r="FZ715" s="126"/>
      <c r="GA715" s="126"/>
      <c r="GB715" s="126"/>
      <c r="GC715" s="126"/>
      <c r="GD715" s="126"/>
      <c r="GE715" s="126"/>
      <c r="GF715" s="126"/>
      <c r="GG715" s="126"/>
      <c r="GH715" s="126"/>
      <c r="GI715" s="126"/>
      <c r="GJ715" s="126"/>
      <c r="GK715" s="126"/>
      <c r="GL715" s="126"/>
      <c r="GM715" s="126"/>
      <c r="GN715" s="126"/>
      <c r="GO715" s="126"/>
      <c r="GP715" s="126"/>
      <c r="GQ715" s="126"/>
      <c r="GR715" s="126"/>
      <c r="GS715" s="126"/>
      <c r="GT715" s="126"/>
      <c r="GU715" s="126"/>
      <c r="GV715" s="126"/>
      <c r="GW715" s="126"/>
      <c r="GX715" s="126"/>
      <c r="GY715" s="126"/>
      <c r="GZ715" s="126"/>
      <c r="HA715" s="126"/>
    </row>
    <row r="716" spans="1:209" s="127" customFormat="1">
      <c r="A716" s="121"/>
      <c r="B716" s="67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  <c r="EH716" s="126"/>
      <c r="EI716" s="126"/>
      <c r="EJ716" s="126"/>
      <c r="EK716" s="126"/>
      <c r="EL716" s="126"/>
      <c r="EM716" s="126"/>
      <c r="EN716" s="126"/>
      <c r="EO716" s="126"/>
      <c r="EP716" s="126"/>
      <c r="EQ716" s="126"/>
      <c r="ER716" s="126"/>
      <c r="ES716" s="126"/>
      <c r="ET716" s="126"/>
      <c r="EU716" s="126"/>
      <c r="EV716" s="126"/>
      <c r="EW716" s="126"/>
      <c r="EX716" s="126"/>
      <c r="EY716" s="126"/>
      <c r="EZ716" s="126"/>
      <c r="FA716" s="126"/>
      <c r="FB716" s="126"/>
      <c r="FC716" s="126"/>
      <c r="FD716" s="126"/>
      <c r="FE716" s="126"/>
      <c r="FF716" s="126"/>
      <c r="FG716" s="126"/>
      <c r="FH716" s="126"/>
      <c r="FI716" s="126"/>
      <c r="FJ716" s="126"/>
      <c r="FK716" s="126"/>
      <c r="FL716" s="126"/>
      <c r="FM716" s="126"/>
      <c r="FN716" s="126"/>
      <c r="FO716" s="126"/>
      <c r="FP716" s="126"/>
      <c r="FQ716" s="126"/>
      <c r="FR716" s="126"/>
      <c r="FS716" s="126"/>
      <c r="FT716" s="126"/>
      <c r="FU716" s="126"/>
      <c r="FV716" s="126"/>
      <c r="FW716" s="126"/>
      <c r="FX716" s="126"/>
      <c r="FY716" s="126"/>
      <c r="FZ716" s="126"/>
      <c r="GA716" s="126"/>
      <c r="GB716" s="126"/>
      <c r="GC716" s="126"/>
      <c r="GD716" s="126"/>
      <c r="GE716" s="126"/>
      <c r="GF716" s="126"/>
      <c r="GG716" s="126"/>
      <c r="GH716" s="126"/>
      <c r="GI716" s="126"/>
      <c r="GJ716" s="126"/>
      <c r="GK716" s="126"/>
      <c r="GL716" s="126"/>
      <c r="GM716" s="126"/>
      <c r="GN716" s="126"/>
      <c r="GO716" s="126"/>
      <c r="GP716" s="126"/>
      <c r="GQ716" s="126"/>
      <c r="GR716" s="126"/>
      <c r="GS716" s="126"/>
      <c r="GT716" s="126"/>
      <c r="GU716" s="126"/>
      <c r="GV716" s="126"/>
      <c r="GW716" s="126"/>
      <c r="GX716" s="126"/>
      <c r="GY716" s="126"/>
      <c r="GZ716" s="126"/>
      <c r="HA716" s="126"/>
    </row>
    <row r="717" spans="1:209" s="127" customFormat="1">
      <c r="A717" s="121"/>
      <c r="B717" s="67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  <c r="EH717" s="126"/>
      <c r="EI717" s="126"/>
      <c r="EJ717" s="126"/>
      <c r="EK717" s="126"/>
      <c r="EL717" s="126"/>
      <c r="EM717" s="126"/>
      <c r="EN717" s="126"/>
      <c r="EO717" s="126"/>
      <c r="EP717" s="126"/>
      <c r="EQ717" s="126"/>
      <c r="ER717" s="126"/>
      <c r="ES717" s="126"/>
      <c r="ET717" s="126"/>
      <c r="EU717" s="126"/>
      <c r="EV717" s="126"/>
      <c r="EW717" s="126"/>
      <c r="EX717" s="126"/>
      <c r="EY717" s="126"/>
      <c r="EZ717" s="126"/>
      <c r="FA717" s="126"/>
      <c r="FB717" s="126"/>
      <c r="FC717" s="126"/>
      <c r="FD717" s="126"/>
      <c r="FE717" s="126"/>
      <c r="FF717" s="126"/>
      <c r="FG717" s="126"/>
      <c r="FH717" s="126"/>
      <c r="FI717" s="126"/>
      <c r="FJ717" s="126"/>
      <c r="FK717" s="126"/>
      <c r="FL717" s="126"/>
      <c r="FM717" s="126"/>
      <c r="FN717" s="126"/>
      <c r="FO717" s="126"/>
      <c r="FP717" s="126"/>
      <c r="FQ717" s="126"/>
      <c r="FR717" s="126"/>
      <c r="FS717" s="126"/>
      <c r="FT717" s="126"/>
      <c r="FU717" s="126"/>
      <c r="FV717" s="126"/>
      <c r="FW717" s="126"/>
      <c r="FX717" s="126"/>
      <c r="FY717" s="126"/>
      <c r="FZ717" s="126"/>
      <c r="GA717" s="126"/>
      <c r="GB717" s="126"/>
      <c r="GC717" s="126"/>
      <c r="GD717" s="126"/>
      <c r="GE717" s="126"/>
      <c r="GF717" s="126"/>
      <c r="GG717" s="126"/>
      <c r="GH717" s="126"/>
      <c r="GI717" s="126"/>
      <c r="GJ717" s="126"/>
      <c r="GK717" s="126"/>
      <c r="GL717" s="126"/>
      <c r="GM717" s="126"/>
      <c r="GN717" s="126"/>
      <c r="GO717" s="126"/>
      <c r="GP717" s="126"/>
      <c r="GQ717" s="126"/>
      <c r="GR717" s="126"/>
      <c r="GS717" s="126"/>
      <c r="GT717" s="126"/>
      <c r="GU717" s="126"/>
      <c r="GV717" s="126"/>
      <c r="GW717" s="126"/>
      <c r="GX717" s="126"/>
      <c r="GY717" s="126"/>
      <c r="GZ717" s="126"/>
      <c r="HA717" s="126"/>
    </row>
    <row r="718" spans="1:209" s="127" customFormat="1">
      <c r="A718" s="121"/>
      <c r="B718" s="67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  <c r="EH718" s="126"/>
      <c r="EI718" s="126"/>
      <c r="EJ718" s="126"/>
      <c r="EK718" s="126"/>
      <c r="EL718" s="126"/>
      <c r="EM718" s="126"/>
      <c r="EN718" s="126"/>
      <c r="EO718" s="126"/>
      <c r="EP718" s="126"/>
      <c r="EQ718" s="126"/>
      <c r="ER718" s="126"/>
      <c r="ES718" s="126"/>
      <c r="ET718" s="126"/>
      <c r="EU718" s="126"/>
      <c r="EV718" s="126"/>
      <c r="EW718" s="126"/>
      <c r="EX718" s="126"/>
      <c r="EY718" s="126"/>
      <c r="EZ718" s="126"/>
      <c r="FA718" s="126"/>
      <c r="FB718" s="126"/>
      <c r="FC718" s="126"/>
      <c r="FD718" s="126"/>
      <c r="FE718" s="126"/>
      <c r="FF718" s="126"/>
      <c r="FG718" s="126"/>
      <c r="FH718" s="126"/>
      <c r="FI718" s="126"/>
      <c r="FJ718" s="126"/>
      <c r="FK718" s="126"/>
      <c r="FL718" s="126"/>
      <c r="FM718" s="126"/>
      <c r="FN718" s="126"/>
      <c r="FO718" s="126"/>
      <c r="FP718" s="126"/>
      <c r="FQ718" s="126"/>
      <c r="FR718" s="126"/>
      <c r="FS718" s="126"/>
      <c r="FT718" s="126"/>
      <c r="FU718" s="126"/>
      <c r="FV718" s="126"/>
      <c r="FW718" s="126"/>
      <c r="FX718" s="126"/>
      <c r="FY718" s="126"/>
      <c r="FZ718" s="126"/>
      <c r="GA718" s="126"/>
      <c r="GB718" s="126"/>
      <c r="GC718" s="126"/>
      <c r="GD718" s="126"/>
      <c r="GE718" s="126"/>
      <c r="GF718" s="126"/>
      <c r="GG718" s="126"/>
      <c r="GH718" s="126"/>
      <c r="GI718" s="126"/>
      <c r="GJ718" s="126"/>
      <c r="GK718" s="126"/>
      <c r="GL718" s="126"/>
      <c r="GM718" s="126"/>
      <c r="GN718" s="126"/>
      <c r="GO718" s="126"/>
      <c r="GP718" s="126"/>
      <c r="GQ718" s="126"/>
      <c r="GR718" s="126"/>
      <c r="GS718" s="126"/>
      <c r="GT718" s="126"/>
      <c r="GU718" s="126"/>
      <c r="GV718" s="126"/>
      <c r="GW718" s="126"/>
      <c r="GX718" s="126"/>
      <c r="GY718" s="126"/>
      <c r="GZ718" s="126"/>
      <c r="HA718" s="126"/>
    </row>
    <row r="719" spans="1:209" s="127" customFormat="1">
      <c r="A719" s="121"/>
      <c r="B719" s="67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  <c r="EH719" s="126"/>
      <c r="EI719" s="126"/>
      <c r="EJ719" s="126"/>
      <c r="EK719" s="126"/>
      <c r="EL719" s="126"/>
      <c r="EM719" s="126"/>
      <c r="EN719" s="126"/>
      <c r="EO719" s="126"/>
      <c r="EP719" s="126"/>
      <c r="EQ719" s="126"/>
      <c r="ER719" s="126"/>
      <c r="ES719" s="126"/>
      <c r="ET719" s="126"/>
      <c r="EU719" s="126"/>
      <c r="EV719" s="126"/>
      <c r="EW719" s="126"/>
      <c r="EX719" s="126"/>
      <c r="EY719" s="126"/>
      <c r="EZ719" s="126"/>
      <c r="FA719" s="126"/>
      <c r="FB719" s="126"/>
      <c r="FC719" s="126"/>
      <c r="FD719" s="126"/>
      <c r="FE719" s="126"/>
      <c r="FF719" s="126"/>
      <c r="FG719" s="126"/>
      <c r="FH719" s="126"/>
      <c r="FI719" s="126"/>
      <c r="FJ719" s="126"/>
      <c r="FK719" s="126"/>
      <c r="FL719" s="126"/>
      <c r="FM719" s="126"/>
      <c r="FN719" s="126"/>
      <c r="FO719" s="126"/>
      <c r="FP719" s="126"/>
      <c r="FQ719" s="126"/>
      <c r="FR719" s="126"/>
      <c r="FS719" s="126"/>
      <c r="FT719" s="126"/>
      <c r="FU719" s="126"/>
      <c r="FV719" s="126"/>
      <c r="FW719" s="126"/>
      <c r="FX719" s="126"/>
      <c r="FY719" s="126"/>
      <c r="FZ719" s="126"/>
      <c r="GA719" s="126"/>
      <c r="GB719" s="126"/>
      <c r="GC719" s="126"/>
      <c r="GD719" s="126"/>
      <c r="GE719" s="126"/>
      <c r="GF719" s="126"/>
      <c r="GG719" s="126"/>
      <c r="GH719" s="126"/>
      <c r="GI719" s="126"/>
      <c r="GJ719" s="126"/>
      <c r="GK719" s="126"/>
      <c r="GL719" s="126"/>
      <c r="GM719" s="126"/>
      <c r="GN719" s="126"/>
      <c r="GO719" s="126"/>
      <c r="GP719" s="126"/>
      <c r="GQ719" s="126"/>
      <c r="GR719" s="126"/>
      <c r="GS719" s="126"/>
      <c r="GT719" s="126"/>
      <c r="GU719" s="126"/>
      <c r="GV719" s="126"/>
      <c r="GW719" s="126"/>
      <c r="GX719" s="126"/>
      <c r="GY719" s="126"/>
      <c r="GZ719" s="126"/>
      <c r="HA719" s="126"/>
    </row>
    <row r="720" spans="1:209" s="127" customFormat="1">
      <c r="A720" s="121"/>
      <c r="B720" s="67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  <c r="EH720" s="126"/>
      <c r="EI720" s="126"/>
      <c r="EJ720" s="126"/>
      <c r="EK720" s="126"/>
      <c r="EL720" s="126"/>
      <c r="EM720" s="126"/>
      <c r="EN720" s="126"/>
      <c r="EO720" s="126"/>
      <c r="EP720" s="126"/>
      <c r="EQ720" s="126"/>
      <c r="ER720" s="126"/>
      <c r="ES720" s="126"/>
      <c r="ET720" s="126"/>
      <c r="EU720" s="126"/>
      <c r="EV720" s="126"/>
      <c r="EW720" s="126"/>
      <c r="EX720" s="126"/>
      <c r="EY720" s="126"/>
      <c r="EZ720" s="126"/>
      <c r="FA720" s="126"/>
      <c r="FB720" s="126"/>
      <c r="FC720" s="126"/>
      <c r="FD720" s="126"/>
      <c r="FE720" s="126"/>
      <c r="FF720" s="126"/>
      <c r="FG720" s="126"/>
      <c r="FH720" s="126"/>
      <c r="FI720" s="126"/>
      <c r="FJ720" s="126"/>
      <c r="FK720" s="126"/>
      <c r="FL720" s="126"/>
      <c r="FM720" s="126"/>
      <c r="FN720" s="126"/>
      <c r="FO720" s="126"/>
      <c r="FP720" s="126"/>
      <c r="FQ720" s="126"/>
      <c r="FR720" s="126"/>
      <c r="FS720" s="126"/>
      <c r="FT720" s="126"/>
      <c r="FU720" s="126"/>
      <c r="FV720" s="126"/>
      <c r="FW720" s="126"/>
      <c r="FX720" s="126"/>
      <c r="FY720" s="126"/>
      <c r="FZ720" s="126"/>
      <c r="GA720" s="126"/>
      <c r="GB720" s="126"/>
      <c r="GC720" s="126"/>
      <c r="GD720" s="126"/>
      <c r="GE720" s="126"/>
      <c r="GF720" s="126"/>
      <c r="GG720" s="126"/>
      <c r="GH720" s="126"/>
      <c r="GI720" s="126"/>
      <c r="GJ720" s="126"/>
      <c r="GK720" s="126"/>
      <c r="GL720" s="126"/>
      <c r="GM720" s="126"/>
      <c r="GN720" s="126"/>
      <c r="GO720" s="126"/>
      <c r="GP720" s="126"/>
      <c r="GQ720" s="126"/>
      <c r="GR720" s="126"/>
      <c r="GS720" s="126"/>
      <c r="GT720" s="126"/>
      <c r="GU720" s="126"/>
      <c r="GV720" s="126"/>
      <c r="GW720" s="126"/>
      <c r="GX720" s="126"/>
      <c r="GY720" s="126"/>
      <c r="GZ720" s="126"/>
      <c r="HA720" s="126"/>
    </row>
    <row r="721" spans="1:209" s="127" customFormat="1">
      <c r="A721" s="121"/>
      <c r="B721" s="67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  <c r="EH721" s="126"/>
      <c r="EI721" s="126"/>
      <c r="EJ721" s="126"/>
      <c r="EK721" s="126"/>
      <c r="EL721" s="126"/>
      <c r="EM721" s="126"/>
      <c r="EN721" s="126"/>
      <c r="EO721" s="126"/>
      <c r="EP721" s="126"/>
      <c r="EQ721" s="126"/>
      <c r="ER721" s="126"/>
      <c r="ES721" s="126"/>
      <c r="ET721" s="126"/>
      <c r="EU721" s="126"/>
      <c r="EV721" s="126"/>
      <c r="EW721" s="126"/>
      <c r="EX721" s="126"/>
      <c r="EY721" s="126"/>
      <c r="EZ721" s="126"/>
      <c r="FA721" s="126"/>
      <c r="FB721" s="126"/>
      <c r="FC721" s="126"/>
      <c r="FD721" s="126"/>
      <c r="FE721" s="126"/>
      <c r="FF721" s="126"/>
      <c r="FG721" s="126"/>
      <c r="FH721" s="126"/>
      <c r="FI721" s="126"/>
      <c r="FJ721" s="126"/>
      <c r="FK721" s="126"/>
      <c r="FL721" s="126"/>
      <c r="FM721" s="126"/>
      <c r="FN721" s="126"/>
      <c r="FO721" s="126"/>
      <c r="FP721" s="126"/>
      <c r="FQ721" s="126"/>
      <c r="FR721" s="126"/>
      <c r="FS721" s="126"/>
      <c r="FT721" s="126"/>
      <c r="FU721" s="126"/>
      <c r="FV721" s="126"/>
      <c r="FW721" s="126"/>
      <c r="FX721" s="126"/>
      <c r="FY721" s="126"/>
      <c r="FZ721" s="126"/>
      <c r="GA721" s="126"/>
      <c r="GB721" s="126"/>
      <c r="GC721" s="126"/>
      <c r="GD721" s="126"/>
      <c r="GE721" s="126"/>
      <c r="GF721" s="126"/>
      <c r="GG721" s="126"/>
      <c r="GH721" s="126"/>
      <c r="GI721" s="126"/>
      <c r="GJ721" s="126"/>
      <c r="GK721" s="126"/>
      <c r="GL721" s="126"/>
      <c r="GM721" s="126"/>
      <c r="GN721" s="126"/>
      <c r="GO721" s="126"/>
      <c r="GP721" s="126"/>
      <c r="GQ721" s="126"/>
      <c r="GR721" s="126"/>
      <c r="GS721" s="126"/>
      <c r="GT721" s="126"/>
      <c r="GU721" s="126"/>
      <c r="GV721" s="126"/>
      <c r="GW721" s="126"/>
      <c r="GX721" s="126"/>
      <c r="GY721" s="126"/>
      <c r="GZ721" s="126"/>
      <c r="HA721" s="126"/>
    </row>
    <row r="722" spans="1:209" s="127" customFormat="1">
      <c r="A722" s="121"/>
      <c r="B722" s="67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  <c r="EH722" s="126"/>
      <c r="EI722" s="126"/>
      <c r="EJ722" s="126"/>
      <c r="EK722" s="126"/>
      <c r="EL722" s="126"/>
      <c r="EM722" s="126"/>
      <c r="EN722" s="126"/>
      <c r="EO722" s="126"/>
      <c r="EP722" s="126"/>
      <c r="EQ722" s="126"/>
      <c r="ER722" s="126"/>
      <c r="ES722" s="126"/>
      <c r="ET722" s="126"/>
      <c r="EU722" s="126"/>
      <c r="EV722" s="126"/>
      <c r="EW722" s="126"/>
      <c r="EX722" s="126"/>
      <c r="EY722" s="126"/>
      <c r="EZ722" s="126"/>
      <c r="FA722" s="126"/>
      <c r="FB722" s="126"/>
      <c r="FC722" s="126"/>
      <c r="FD722" s="126"/>
      <c r="FE722" s="126"/>
      <c r="FF722" s="126"/>
      <c r="FG722" s="126"/>
      <c r="FH722" s="126"/>
      <c r="FI722" s="126"/>
      <c r="FJ722" s="126"/>
      <c r="FK722" s="126"/>
      <c r="FL722" s="126"/>
      <c r="FM722" s="126"/>
      <c r="FN722" s="126"/>
      <c r="FO722" s="126"/>
      <c r="FP722" s="126"/>
      <c r="FQ722" s="126"/>
      <c r="FR722" s="126"/>
      <c r="FS722" s="126"/>
      <c r="FT722" s="126"/>
      <c r="FU722" s="126"/>
      <c r="FV722" s="126"/>
      <c r="FW722" s="126"/>
      <c r="FX722" s="126"/>
      <c r="FY722" s="126"/>
      <c r="FZ722" s="126"/>
      <c r="GA722" s="126"/>
      <c r="GB722" s="126"/>
      <c r="GC722" s="126"/>
      <c r="GD722" s="126"/>
      <c r="GE722" s="126"/>
      <c r="GF722" s="126"/>
      <c r="GG722" s="126"/>
      <c r="GH722" s="126"/>
      <c r="GI722" s="126"/>
      <c r="GJ722" s="126"/>
      <c r="GK722" s="126"/>
      <c r="GL722" s="126"/>
      <c r="GM722" s="126"/>
      <c r="GN722" s="126"/>
      <c r="GO722" s="126"/>
      <c r="GP722" s="126"/>
      <c r="GQ722" s="126"/>
      <c r="GR722" s="126"/>
      <c r="GS722" s="126"/>
      <c r="GT722" s="126"/>
      <c r="GU722" s="126"/>
      <c r="GV722" s="126"/>
      <c r="GW722" s="126"/>
      <c r="GX722" s="126"/>
      <c r="GY722" s="126"/>
      <c r="GZ722" s="126"/>
      <c r="HA722" s="126"/>
    </row>
    <row r="723" spans="1:209" s="127" customFormat="1">
      <c r="A723" s="121"/>
      <c r="B723" s="67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  <c r="EH723" s="126"/>
      <c r="EI723" s="126"/>
      <c r="EJ723" s="126"/>
      <c r="EK723" s="126"/>
      <c r="EL723" s="126"/>
      <c r="EM723" s="126"/>
      <c r="EN723" s="126"/>
      <c r="EO723" s="126"/>
      <c r="EP723" s="126"/>
      <c r="EQ723" s="126"/>
      <c r="ER723" s="126"/>
      <c r="ES723" s="126"/>
      <c r="ET723" s="126"/>
      <c r="EU723" s="126"/>
      <c r="EV723" s="126"/>
      <c r="EW723" s="126"/>
      <c r="EX723" s="126"/>
      <c r="EY723" s="126"/>
      <c r="EZ723" s="126"/>
      <c r="FA723" s="126"/>
      <c r="FB723" s="126"/>
      <c r="FC723" s="126"/>
      <c r="FD723" s="126"/>
      <c r="FE723" s="126"/>
      <c r="FF723" s="126"/>
      <c r="FG723" s="126"/>
      <c r="FH723" s="126"/>
      <c r="FI723" s="126"/>
      <c r="FJ723" s="126"/>
      <c r="FK723" s="126"/>
      <c r="FL723" s="126"/>
      <c r="FM723" s="126"/>
      <c r="FN723" s="126"/>
      <c r="FO723" s="126"/>
      <c r="FP723" s="126"/>
      <c r="FQ723" s="126"/>
      <c r="FR723" s="126"/>
      <c r="FS723" s="126"/>
      <c r="FT723" s="126"/>
      <c r="FU723" s="126"/>
      <c r="FV723" s="126"/>
      <c r="FW723" s="126"/>
      <c r="FX723" s="126"/>
      <c r="FY723" s="126"/>
      <c r="FZ723" s="126"/>
      <c r="GA723" s="126"/>
      <c r="GB723" s="126"/>
      <c r="GC723" s="126"/>
      <c r="GD723" s="126"/>
      <c r="GE723" s="126"/>
      <c r="GF723" s="126"/>
      <c r="GG723" s="126"/>
      <c r="GH723" s="126"/>
      <c r="GI723" s="126"/>
      <c r="GJ723" s="126"/>
      <c r="GK723" s="126"/>
      <c r="GL723" s="126"/>
      <c r="GM723" s="126"/>
      <c r="GN723" s="126"/>
      <c r="GO723" s="126"/>
      <c r="GP723" s="126"/>
      <c r="GQ723" s="126"/>
      <c r="GR723" s="126"/>
      <c r="GS723" s="126"/>
      <c r="GT723" s="126"/>
      <c r="GU723" s="126"/>
      <c r="GV723" s="126"/>
      <c r="GW723" s="126"/>
      <c r="GX723" s="126"/>
      <c r="GY723" s="126"/>
      <c r="GZ723" s="126"/>
      <c r="HA723" s="126"/>
    </row>
    <row r="724" spans="1:209" s="127" customFormat="1">
      <c r="A724" s="121"/>
      <c r="B724" s="67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  <c r="EH724" s="126"/>
      <c r="EI724" s="126"/>
      <c r="EJ724" s="126"/>
      <c r="EK724" s="126"/>
      <c r="EL724" s="126"/>
      <c r="EM724" s="126"/>
      <c r="EN724" s="126"/>
      <c r="EO724" s="126"/>
      <c r="EP724" s="126"/>
      <c r="EQ724" s="126"/>
      <c r="ER724" s="126"/>
      <c r="ES724" s="126"/>
      <c r="ET724" s="126"/>
      <c r="EU724" s="126"/>
      <c r="EV724" s="126"/>
      <c r="EW724" s="126"/>
      <c r="EX724" s="126"/>
      <c r="EY724" s="126"/>
      <c r="EZ724" s="126"/>
      <c r="FA724" s="126"/>
      <c r="FB724" s="126"/>
      <c r="FC724" s="126"/>
      <c r="FD724" s="126"/>
      <c r="FE724" s="126"/>
      <c r="FF724" s="126"/>
      <c r="FG724" s="126"/>
      <c r="FH724" s="126"/>
      <c r="FI724" s="126"/>
      <c r="FJ724" s="126"/>
      <c r="FK724" s="126"/>
      <c r="FL724" s="126"/>
      <c r="FM724" s="126"/>
      <c r="FN724" s="126"/>
      <c r="FO724" s="126"/>
      <c r="FP724" s="126"/>
      <c r="FQ724" s="126"/>
      <c r="FR724" s="126"/>
      <c r="FS724" s="126"/>
      <c r="FT724" s="126"/>
      <c r="FU724" s="126"/>
      <c r="FV724" s="126"/>
      <c r="FW724" s="126"/>
      <c r="FX724" s="126"/>
      <c r="FY724" s="126"/>
      <c r="FZ724" s="126"/>
      <c r="GA724" s="126"/>
      <c r="GB724" s="126"/>
      <c r="GC724" s="126"/>
      <c r="GD724" s="126"/>
      <c r="GE724" s="126"/>
      <c r="GF724" s="126"/>
      <c r="GG724" s="126"/>
      <c r="GH724" s="126"/>
      <c r="GI724" s="126"/>
      <c r="GJ724" s="126"/>
      <c r="GK724" s="126"/>
      <c r="GL724" s="126"/>
      <c r="GM724" s="126"/>
      <c r="GN724" s="126"/>
      <c r="GO724" s="126"/>
      <c r="GP724" s="126"/>
      <c r="GQ724" s="126"/>
      <c r="GR724" s="126"/>
      <c r="GS724" s="126"/>
      <c r="GT724" s="126"/>
      <c r="GU724" s="126"/>
      <c r="GV724" s="126"/>
      <c r="GW724" s="126"/>
      <c r="GX724" s="126"/>
      <c r="GY724" s="126"/>
      <c r="GZ724" s="126"/>
      <c r="HA724" s="126"/>
    </row>
    <row r="725" spans="1:209" s="127" customFormat="1">
      <c r="A725" s="121"/>
      <c r="B725" s="67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  <c r="EH725" s="126"/>
      <c r="EI725" s="126"/>
      <c r="EJ725" s="126"/>
      <c r="EK725" s="126"/>
      <c r="EL725" s="126"/>
      <c r="EM725" s="126"/>
      <c r="EN725" s="126"/>
      <c r="EO725" s="126"/>
      <c r="EP725" s="126"/>
      <c r="EQ725" s="126"/>
      <c r="ER725" s="126"/>
      <c r="ES725" s="126"/>
      <c r="ET725" s="126"/>
      <c r="EU725" s="126"/>
      <c r="EV725" s="126"/>
      <c r="EW725" s="126"/>
      <c r="EX725" s="126"/>
      <c r="EY725" s="126"/>
      <c r="EZ725" s="126"/>
      <c r="FA725" s="126"/>
      <c r="FB725" s="126"/>
      <c r="FC725" s="126"/>
      <c r="FD725" s="126"/>
      <c r="FE725" s="126"/>
      <c r="FF725" s="126"/>
      <c r="FG725" s="126"/>
      <c r="FH725" s="126"/>
      <c r="FI725" s="126"/>
      <c r="FJ725" s="126"/>
      <c r="FK725" s="126"/>
      <c r="FL725" s="126"/>
      <c r="FM725" s="126"/>
      <c r="FN725" s="126"/>
      <c r="FO725" s="126"/>
      <c r="FP725" s="126"/>
      <c r="FQ725" s="126"/>
      <c r="FR725" s="126"/>
      <c r="FS725" s="126"/>
      <c r="FT725" s="126"/>
      <c r="FU725" s="126"/>
      <c r="FV725" s="126"/>
      <c r="FW725" s="126"/>
      <c r="FX725" s="126"/>
      <c r="FY725" s="126"/>
      <c r="FZ725" s="126"/>
      <c r="GA725" s="126"/>
      <c r="GB725" s="126"/>
      <c r="GC725" s="126"/>
      <c r="GD725" s="126"/>
      <c r="GE725" s="126"/>
      <c r="GF725" s="126"/>
      <c r="GG725" s="126"/>
      <c r="GH725" s="126"/>
      <c r="GI725" s="126"/>
      <c r="GJ725" s="126"/>
      <c r="GK725" s="126"/>
      <c r="GL725" s="126"/>
      <c r="GM725" s="126"/>
      <c r="GN725" s="126"/>
      <c r="GO725" s="126"/>
      <c r="GP725" s="126"/>
      <c r="GQ725" s="126"/>
      <c r="GR725" s="126"/>
      <c r="GS725" s="126"/>
      <c r="GT725" s="126"/>
      <c r="GU725" s="126"/>
      <c r="GV725" s="126"/>
      <c r="GW725" s="126"/>
      <c r="GX725" s="126"/>
      <c r="GY725" s="126"/>
      <c r="GZ725" s="126"/>
      <c r="HA725" s="126"/>
    </row>
    <row r="726" spans="1:209" s="127" customFormat="1">
      <c r="A726" s="121"/>
      <c r="B726" s="67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  <c r="EH726" s="126"/>
      <c r="EI726" s="126"/>
      <c r="EJ726" s="126"/>
      <c r="EK726" s="126"/>
      <c r="EL726" s="126"/>
      <c r="EM726" s="126"/>
      <c r="EN726" s="126"/>
      <c r="EO726" s="126"/>
      <c r="EP726" s="126"/>
      <c r="EQ726" s="126"/>
      <c r="ER726" s="126"/>
      <c r="ES726" s="126"/>
      <c r="ET726" s="126"/>
      <c r="EU726" s="126"/>
      <c r="EV726" s="126"/>
      <c r="EW726" s="126"/>
      <c r="EX726" s="126"/>
      <c r="EY726" s="126"/>
      <c r="EZ726" s="126"/>
      <c r="FA726" s="126"/>
      <c r="FB726" s="126"/>
      <c r="FC726" s="126"/>
      <c r="FD726" s="126"/>
      <c r="FE726" s="126"/>
      <c r="FF726" s="126"/>
      <c r="FG726" s="126"/>
      <c r="FH726" s="126"/>
      <c r="FI726" s="126"/>
      <c r="FJ726" s="126"/>
      <c r="FK726" s="126"/>
      <c r="FL726" s="126"/>
      <c r="FM726" s="126"/>
      <c r="FN726" s="126"/>
      <c r="FO726" s="126"/>
      <c r="FP726" s="126"/>
      <c r="FQ726" s="126"/>
      <c r="FR726" s="126"/>
      <c r="FS726" s="126"/>
      <c r="FT726" s="126"/>
      <c r="FU726" s="126"/>
      <c r="FV726" s="126"/>
      <c r="FW726" s="126"/>
      <c r="FX726" s="126"/>
      <c r="FY726" s="126"/>
      <c r="FZ726" s="126"/>
      <c r="GA726" s="126"/>
      <c r="GB726" s="126"/>
      <c r="GC726" s="126"/>
      <c r="GD726" s="126"/>
      <c r="GE726" s="126"/>
      <c r="GF726" s="126"/>
      <c r="GG726" s="126"/>
      <c r="GH726" s="126"/>
      <c r="GI726" s="126"/>
      <c r="GJ726" s="126"/>
      <c r="GK726" s="126"/>
      <c r="GL726" s="126"/>
      <c r="GM726" s="126"/>
      <c r="GN726" s="126"/>
      <c r="GO726" s="126"/>
      <c r="GP726" s="126"/>
      <c r="GQ726" s="126"/>
      <c r="GR726" s="126"/>
      <c r="GS726" s="126"/>
      <c r="GT726" s="126"/>
      <c r="GU726" s="126"/>
      <c r="GV726" s="126"/>
      <c r="GW726" s="126"/>
      <c r="GX726" s="126"/>
      <c r="GY726" s="126"/>
      <c r="GZ726" s="126"/>
      <c r="HA726" s="126"/>
    </row>
    <row r="727" spans="1:209" s="127" customFormat="1">
      <c r="A727" s="121"/>
      <c r="B727" s="67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  <c r="EH727" s="126"/>
      <c r="EI727" s="126"/>
      <c r="EJ727" s="126"/>
      <c r="EK727" s="126"/>
      <c r="EL727" s="126"/>
      <c r="EM727" s="126"/>
      <c r="EN727" s="126"/>
      <c r="EO727" s="126"/>
      <c r="EP727" s="126"/>
      <c r="EQ727" s="126"/>
      <c r="ER727" s="126"/>
      <c r="ES727" s="126"/>
      <c r="ET727" s="126"/>
      <c r="EU727" s="126"/>
      <c r="EV727" s="126"/>
      <c r="EW727" s="126"/>
      <c r="EX727" s="126"/>
      <c r="EY727" s="126"/>
      <c r="EZ727" s="126"/>
      <c r="FA727" s="126"/>
      <c r="FB727" s="126"/>
      <c r="FC727" s="126"/>
      <c r="FD727" s="126"/>
      <c r="FE727" s="126"/>
      <c r="FF727" s="126"/>
      <c r="FG727" s="126"/>
      <c r="FH727" s="126"/>
      <c r="FI727" s="126"/>
      <c r="FJ727" s="126"/>
      <c r="FK727" s="126"/>
      <c r="FL727" s="126"/>
      <c r="FM727" s="126"/>
      <c r="FN727" s="126"/>
      <c r="FO727" s="126"/>
      <c r="FP727" s="126"/>
      <c r="FQ727" s="126"/>
      <c r="FR727" s="126"/>
      <c r="FS727" s="126"/>
      <c r="FT727" s="126"/>
      <c r="FU727" s="126"/>
      <c r="FV727" s="126"/>
      <c r="FW727" s="126"/>
      <c r="FX727" s="126"/>
      <c r="FY727" s="126"/>
      <c r="FZ727" s="126"/>
      <c r="GA727" s="126"/>
      <c r="GB727" s="126"/>
      <c r="GC727" s="126"/>
      <c r="GD727" s="126"/>
      <c r="GE727" s="126"/>
      <c r="GF727" s="126"/>
      <c r="GG727" s="126"/>
      <c r="GH727" s="126"/>
      <c r="GI727" s="126"/>
      <c r="GJ727" s="126"/>
      <c r="GK727" s="126"/>
      <c r="GL727" s="126"/>
      <c r="GM727" s="126"/>
      <c r="GN727" s="126"/>
      <c r="GO727" s="126"/>
      <c r="GP727" s="126"/>
      <c r="GQ727" s="126"/>
      <c r="GR727" s="126"/>
      <c r="GS727" s="126"/>
      <c r="GT727" s="126"/>
      <c r="GU727" s="126"/>
      <c r="GV727" s="126"/>
      <c r="GW727" s="126"/>
      <c r="GX727" s="126"/>
      <c r="GY727" s="126"/>
      <c r="GZ727" s="126"/>
      <c r="HA727" s="126"/>
    </row>
    <row r="728" spans="1:209" s="127" customFormat="1">
      <c r="A728" s="121"/>
      <c r="B728" s="67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  <c r="EH728" s="126"/>
      <c r="EI728" s="126"/>
      <c r="EJ728" s="126"/>
      <c r="EK728" s="126"/>
      <c r="EL728" s="126"/>
      <c r="EM728" s="126"/>
      <c r="EN728" s="126"/>
      <c r="EO728" s="126"/>
      <c r="EP728" s="126"/>
      <c r="EQ728" s="126"/>
      <c r="ER728" s="126"/>
      <c r="ES728" s="126"/>
      <c r="ET728" s="126"/>
      <c r="EU728" s="126"/>
      <c r="EV728" s="126"/>
      <c r="EW728" s="126"/>
      <c r="EX728" s="126"/>
      <c r="EY728" s="126"/>
      <c r="EZ728" s="126"/>
      <c r="FA728" s="126"/>
      <c r="FB728" s="126"/>
      <c r="FC728" s="126"/>
      <c r="FD728" s="126"/>
      <c r="FE728" s="126"/>
      <c r="FF728" s="126"/>
      <c r="FG728" s="126"/>
      <c r="FH728" s="126"/>
      <c r="FI728" s="126"/>
      <c r="FJ728" s="126"/>
      <c r="FK728" s="126"/>
      <c r="FL728" s="126"/>
      <c r="FM728" s="126"/>
      <c r="FN728" s="126"/>
      <c r="FO728" s="126"/>
      <c r="FP728" s="126"/>
      <c r="FQ728" s="126"/>
      <c r="FR728" s="126"/>
      <c r="FS728" s="126"/>
      <c r="FT728" s="126"/>
      <c r="FU728" s="126"/>
      <c r="FV728" s="126"/>
      <c r="FW728" s="126"/>
      <c r="FX728" s="126"/>
      <c r="FY728" s="126"/>
      <c r="FZ728" s="126"/>
      <c r="GA728" s="126"/>
      <c r="GB728" s="126"/>
      <c r="GC728" s="126"/>
      <c r="GD728" s="126"/>
      <c r="GE728" s="126"/>
      <c r="GF728" s="126"/>
      <c r="GG728" s="126"/>
      <c r="GH728" s="126"/>
      <c r="GI728" s="126"/>
      <c r="GJ728" s="126"/>
      <c r="GK728" s="126"/>
      <c r="GL728" s="126"/>
      <c r="GM728" s="126"/>
      <c r="GN728" s="126"/>
      <c r="GO728" s="126"/>
      <c r="GP728" s="126"/>
      <c r="GQ728" s="126"/>
      <c r="GR728" s="126"/>
      <c r="GS728" s="126"/>
      <c r="GT728" s="126"/>
      <c r="GU728" s="126"/>
      <c r="GV728" s="126"/>
      <c r="GW728" s="126"/>
      <c r="GX728" s="126"/>
      <c r="GY728" s="126"/>
      <c r="GZ728" s="126"/>
      <c r="HA728" s="126"/>
    </row>
    <row r="729" spans="1:209" s="127" customFormat="1">
      <c r="A729" s="121"/>
      <c r="B729" s="67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  <c r="EH729" s="126"/>
      <c r="EI729" s="126"/>
      <c r="EJ729" s="126"/>
      <c r="EK729" s="126"/>
      <c r="EL729" s="126"/>
      <c r="EM729" s="126"/>
      <c r="EN729" s="126"/>
      <c r="EO729" s="126"/>
      <c r="EP729" s="126"/>
      <c r="EQ729" s="126"/>
      <c r="ER729" s="126"/>
      <c r="ES729" s="126"/>
      <c r="ET729" s="126"/>
      <c r="EU729" s="126"/>
      <c r="EV729" s="126"/>
      <c r="EW729" s="126"/>
      <c r="EX729" s="126"/>
      <c r="EY729" s="126"/>
      <c r="EZ729" s="126"/>
      <c r="FA729" s="126"/>
      <c r="FB729" s="126"/>
      <c r="FC729" s="126"/>
      <c r="FD729" s="126"/>
      <c r="FE729" s="126"/>
      <c r="FF729" s="126"/>
      <c r="FG729" s="126"/>
      <c r="FH729" s="126"/>
      <c r="FI729" s="126"/>
      <c r="FJ729" s="126"/>
      <c r="FK729" s="126"/>
      <c r="FL729" s="126"/>
      <c r="FM729" s="126"/>
      <c r="FN729" s="126"/>
      <c r="FO729" s="126"/>
      <c r="FP729" s="126"/>
      <c r="FQ729" s="126"/>
      <c r="FR729" s="126"/>
      <c r="FS729" s="126"/>
      <c r="FT729" s="126"/>
      <c r="FU729" s="126"/>
      <c r="FV729" s="126"/>
      <c r="FW729" s="126"/>
      <c r="FX729" s="126"/>
      <c r="FY729" s="126"/>
      <c r="FZ729" s="126"/>
      <c r="GA729" s="126"/>
      <c r="GB729" s="126"/>
      <c r="GC729" s="126"/>
      <c r="GD729" s="126"/>
      <c r="GE729" s="126"/>
      <c r="GF729" s="126"/>
      <c r="GG729" s="126"/>
      <c r="GH729" s="126"/>
      <c r="GI729" s="126"/>
      <c r="GJ729" s="126"/>
      <c r="GK729" s="126"/>
      <c r="GL729" s="126"/>
      <c r="GM729" s="126"/>
      <c r="GN729" s="126"/>
      <c r="GO729" s="126"/>
      <c r="GP729" s="126"/>
      <c r="GQ729" s="126"/>
      <c r="GR729" s="126"/>
      <c r="GS729" s="126"/>
      <c r="GT729" s="126"/>
      <c r="GU729" s="126"/>
      <c r="GV729" s="126"/>
      <c r="GW729" s="126"/>
      <c r="GX729" s="126"/>
      <c r="GY729" s="126"/>
      <c r="GZ729" s="126"/>
      <c r="HA729" s="126"/>
    </row>
    <row r="730" spans="1:209" s="127" customFormat="1">
      <c r="A730" s="121"/>
      <c r="B730" s="67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  <c r="EH730" s="126"/>
      <c r="EI730" s="126"/>
      <c r="EJ730" s="126"/>
      <c r="EK730" s="126"/>
      <c r="EL730" s="126"/>
      <c r="EM730" s="126"/>
      <c r="EN730" s="126"/>
      <c r="EO730" s="126"/>
      <c r="EP730" s="126"/>
      <c r="EQ730" s="126"/>
      <c r="ER730" s="126"/>
      <c r="ES730" s="126"/>
      <c r="ET730" s="126"/>
      <c r="EU730" s="126"/>
      <c r="EV730" s="126"/>
      <c r="EW730" s="126"/>
      <c r="EX730" s="126"/>
      <c r="EY730" s="126"/>
      <c r="EZ730" s="126"/>
      <c r="FA730" s="126"/>
      <c r="FB730" s="126"/>
      <c r="FC730" s="126"/>
      <c r="FD730" s="126"/>
      <c r="FE730" s="126"/>
      <c r="FF730" s="126"/>
      <c r="FG730" s="126"/>
      <c r="FH730" s="126"/>
      <c r="FI730" s="126"/>
      <c r="FJ730" s="126"/>
      <c r="FK730" s="126"/>
      <c r="FL730" s="126"/>
      <c r="FM730" s="126"/>
      <c r="FN730" s="126"/>
      <c r="FO730" s="126"/>
      <c r="FP730" s="126"/>
      <c r="FQ730" s="126"/>
      <c r="FR730" s="126"/>
      <c r="FS730" s="126"/>
      <c r="FT730" s="126"/>
      <c r="FU730" s="126"/>
      <c r="FV730" s="126"/>
      <c r="FW730" s="126"/>
      <c r="FX730" s="126"/>
      <c r="FY730" s="126"/>
      <c r="FZ730" s="126"/>
      <c r="GA730" s="126"/>
      <c r="GB730" s="126"/>
      <c r="GC730" s="126"/>
      <c r="GD730" s="126"/>
      <c r="GE730" s="126"/>
      <c r="GF730" s="126"/>
      <c r="GG730" s="126"/>
      <c r="GH730" s="126"/>
      <c r="GI730" s="126"/>
      <c r="GJ730" s="126"/>
      <c r="GK730" s="126"/>
      <c r="GL730" s="126"/>
      <c r="GM730" s="126"/>
      <c r="GN730" s="126"/>
      <c r="GO730" s="126"/>
      <c r="GP730" s="126"/>
      <c r="GQ730" s="126"/>
      <c r="GR730" s="126"/>
      <c r="GS730" s="126"/>
      <c r="GT730" s="126"/>
      <c r="GU730" s="126"/>
      <c r="GV730" s="126"/>
      <c r="GW730" s="126"/>
      <c r="GX730" s="126"/>
      <c r="GY730" s="126"/>
      <c r="GZ730" s="126"/>
      <c r="HA730" s="126"/>
    </row>
    <row r="731" spans="1:209" s="127" customFormat="1">
      <c r="A731" s="121"/>
      <c r="B731" s="67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  <c r="EH731" s="126"/>
      <c r="EI731" s="126"/>
      <c r="EJ731" s="126"/>
      <c r="EK731" s="126"/>
      <c r="EL731" s="126"/>
      <c r="EM731" s="126"/>
      <c r="EN731" s="126"/>
      <c r="EO731" s="126"/>
      <c r="EP731" s="126"/>
      <c r="EQ731" s="126"/>
      <c r="ER731" s="126"/>
      <c r="ES731" s="126"/>
      <c r="ET731" s="126"/>
      <c r="EU731" s="126"/>
      <c r="EV731" s="126"/>
      <c r="EW731" s="126"/>
      <c r="EX731" s="126"/>
      <c r="EY731" s="126"/>
      <c r="EZ731" s="126"/>
      <c r="FA731" s="126"/>
      <c r="FB731" s="126"/>
      <c r="FC731" s="126"/>
      <c r="FD731" s="126"/>
      <c r="FE731" s="126"/>
      <c r="FF731" s="126"/>
      <c r="FG731" s="126"/>
      <c r="FH731" s="126"/>
      <c r="FI731" s="126"/>
      <c r="FJ731" s="126"/>
      <c r="FK731" s="126"/>
      <c r="FL731" s="126"/>
      <c r="FM731" s="126"/>
      <c r="FN731" s="126"/>
      <c r="FO731" s="126"/>
      <c r="FP731" s="126"/>
      <c r="FQ731" s="126"/>
      <c r="FR731" s="126"/>
      <c r="FS731" s="126"/>
      <c r="FT731" s="126"/>
      <c r="FU731" s="126"/>
      <c r="FV731" s="126"/>
      <c r="FW731" s="126"/>
      <c r="FX731" s="126"/>
      <c r="FY731" s="126"/>
      <c r="FZ731" s="126"/>
      <c r="GA731" s="126"/>
      <c r="GB731" s="126"/>
      <c r="GC731" s="126"/>
      <c r="GD731" s="126"/>
      <c r="GE731" s="126"/>
      <c r="GF731" s="126"/>
      <c r="GG731" s="126"/>
      <c r="GH731" s="126"/>
      <c r="GI731" s="126"/>
      <c r="GJ731" s="126"/>
      <c r="GK731" s="126"/>
      <c r="GL731" s="126"/>
      <c r="GM731" s="126"/>
      <c r="GN731" s="126"/>
      <c r="GO731" s="126"/>
      <c r="GP731" s="126"/>
      <c r="GQ731" s="126"/>
      <c r="GR731" s="126"/>
      <c r="GS731" s="126"/>
      <c r="GT731" s="126"/>
      <c r="GU731" s="126"/>
      <c r="GV731" s="126"/>
      <c r="GW731" s="126"/>
      <c r="GX731" s="126"/>
      <c r="GY731" s="126"/>
      <c r="GZ731" s="126"/>
      <c r="HA731" s="126"/>
    </row>
    <row r="732" spans="1:209" s="127" customFormat="1">
      <c r="A732" s="121"/>
      <c r="B732" s="67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  <c r="EH732" s="126"/>
      <c r="EI732" s="126"/>
      <c r="EJ732" s="126"/>
      <c r="EK732" s="126"/>
      <c r="EL732" s="126"/>
      <c r="EM732" s="126"/>
      <c r="EN732" s="126"/>
      <c r="EO732" s="126"/>
      <c r="EP732" s="126"/>
      <c r="EQ732" s="126"/>
      <c r="ER732" s="126"/>
      <c r="ES732" s="126"/>
      <c r="ET732" s="126"/>
      <c r="EU732" s="126"/>
      <c r="EV732" s="126"/>
      <c r="EW732" s="126"/>
      <c r="EX732" s="126"/>
      <c r="EY732" s="126"/>
      <c r="EZ732" s="126"/>
      <c r="FA732" s="126"/>
      <c r="FB732" s="126"/>
      <c r="FC732" s="126"/>
      <c r="FD732" s="126"/>
      <c r="FE732" s="126"/>
      <c r="FF732" s="126"/>
      <c r="FG732" s="126"/>
      <c r="FH732" s="126"/>
      <c r="FI732" s="126"/>
      <c r="FJ732" s="126"/>
      <c r="FK732" s="126"/>
      <c r="FL732" s="126"/>
      <c r="FM732" s="126"/>
      <c r="FN732" s="126"/>
      <c r="FO732" s="126"/>
      <c r="FP732" s="126"/>
      <c r="FQ732" s="126"/>
      <c r="FR732" s="126"/>
      <c r="FS732" s="126"/>
      <c r="FT732" s="126"/>
      <c r="FU732" s="126"/>
      <c r="FV732" s="126"/>
      <c r="FW732" s="126"/>
      <c r="FX732" s="126"/>
      <c r="FY732" s="126"/>
      <c r="FZ732" s="126"/>
      <c r="GA732" s="126"/>
      <c r="GB732" s="126"/>
      <c r="GC732" s="126"/>
      <c r="GD732" s="126"/>
      <c r="GE732" s="126"/>
      <c r="GF732" s="126"/>
      <c r="GG732" s="126"/>
      <c r="GH732" s="126"/>
      <c r="GI732" s="126"/>
      <c r="GJ732" s="126"/>
      <c r="GK732" s="126"/>
      <c r="GL732" s="126"/>
      <c r="GM732" s="126"/>
      <c r="GN732" s="126"/>
      <c r="GO732" s="126"/>
      <c r="GP732" s="126"/>
      <c r="GQ732" s="126"/>
      <c r="GR732" s="126"/>
      <c r="GS732" s="126"/>
      <c r="GT732" s="126"/>
      <c r="GU732" s="126"/>
      <c r="GV732" s="126"/>
      <c r="GW732" s="126"/>
      <c r="GX732" s="126"/>
      <c r="GY732" s="126"/>
      <c r="GZ732" s="126"/>
      <c r="HA732" s="126"/>
    </row>
    <row r="733" spans="1:209" s="127" customFormat="1">
      <c r="A733" s="121"/>
      <c r="B733" s="67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  <c r="EH733" s="126"/>
      <c r="EI733" s="126"/>
      <c r="EJ733" s="126"/>
      <c r="EK733" s="126"/>
      <c r="EL733" s="126"/>
      <c r="EM733" s="126"/>
      <c r="EN733" s="126"/>
      <c r="EO733" s="126"/>
      <c r="EP733" s="126"/>
      <c r="EQ733" s="126"/>
      <c r="ER733" s="126"/>
      <c r="ES733" s="126"/>
      <c r="ET733" s="126"/>
      <c r="EU733" s="126"/>
      <c r="EV733" s="126"/>
      <c r="EW733" s="126"/>
      <c r="EX733" s="126"/>
      <c r="EY733" s="126"/>
      <c r="EZ733" s="126"/>
      <c r="FA733" s="126"/>
      <c r="FB733" s="126"/>
      <c r="FC733" s="126"/>
      <c r="FD733" s="126"/>
      <c r="FE733" s="126"/>
      <c r="FF733" s="126"/>
      <c r="FG733" s="126"/>
      <c r="FH733" s="126"/>
      <c r="FI733" s="126"/>
      <c r="FJ733" s="126"/>
      <c r="FK733" s="126"/>
      <c r="FL733" s="126"/>
      <c r="FM733" s="126"/>
      <c r="FN733" s="126"/>
      <c r="FO733" s="126"/>
      <c r="FP733" s="126"/>
      <c r="FQ733" s="126"/>
      <c r="FR733" s="126"/>
      <c r="FS733" s="126"/>
      <c r="FT733" s="126"/>
      <c r="FU733" s="126"/>
      <c r="FV733" s="126"/>
      <c r="FW733" s="126"/>
      <c r="FX733" s="126"/>
      <c r="FY733" s="126"/>
      <c r="FZ733" s="126"/>
      <c r="GA733" s="126"/>
      <c r="GB733" s="126"/>
      <c r="GC733" s="126"/>
      <c r="GD733" s="126"/>
      <c r="GE733" s="126"/>
      <c r="GF733" s="126"/>
      <c r="GG733" s="126"/>
      <c r="GH733" s="126"/>
      <c r="GI733" s="126"/>
      <c r="GJ733" s="126"/>
      <c r="GK733" s="126"/>
      <c r="GL733" s="126"/>
      <c r="GM733" s="126"/>
      <c r="GN733" s="126"/>
      <c r="GO733" s="126"/>
      <c r="GP733" s="126"/>
      <c r="GQ733" s="126"/>
      <c r="GR733" s="126"/>
      <c r="GS733" s="126"/>
      <c r="GT733" s="126"/>
      <c r="GU733" s="126"/>
      <c r="GV733" s="126"/>
      <c r="GW733" s="126"/>
      <c r="GX733" s="126"/>
      <c r="GY733" s="126"/>
      <c r="GZ733" s="126"/>
      <c r="HA733" s="126"/>
    </row>
    <row r="734" spans="1:209" s="127" customFormat="1">
      <c r="A734" s="121"/>
      <c r="B734" s="67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  <c r="EH734" s="126"/>
      <c r="EI734" s="126"/>
      <c r="EJ734" s="126"/>
      <c r="EK734" s="126"/>
      <c r="EL734" s="126"/>
      <c r="EM734" s="126"/>
      <c r="EN734" s="126"/>
      <c r="EO734" s="126"/>
      <c r="EP734" s="126"/>
      <c r="EQ734" s="126"/>
      <c r="ER734" s="126"/>
      <c r="ES734" s="126"/>
      <c r="ET734" s="126"/>
      <c r="EU734" s="126"/>
      <c r="EV734" s="126"/>
      <c r="EW734" s="126"/>
      <c r="EX734" s="126"/>
      <c r="EY734" s="126"/>
      <c r="EZ734" s="126"/>
      <c r="FA734" s="126"/>
      <c r="FB734" s="126"/>
      <c r="FC734" s="126"/>
      <c r="FD734" s="126"/>
      <c r="FE734" s="126"/>
      <c r="FF734" s="126"/>
      <c r="FG734" s="126"/>
      <c r="FH734" s="126"/>
      <c r="FI734" s="126"/>
      <c r="FJ734" s="126"/>
      <c r="FK734" s="126"/>
      <c r="FL734" s="126"/>
      <c r="FM734" s="126"/>
      <c r="FN734" s="126"/>
      <c r="FO734" s="126"/>
      <c r="FP734" s="126"/>
      <c r="FQ734" s="126"/>
      <c r="FR734" s="126"/>
      <c r="FS734" s="126"/>
      <c r="FT734" s="126"/>
      <c r="FU734" s="126"/>
      <c r="FV734" s="126"/>
      <c r="FW734" s="126"/>
      <c r="FX734" s="126"/>
      <c r="FY734" s="126"/>
      <c r="FZ734" s="126"/>
      <c r="GA734" s="126"/>
      <c r="GB734" s="126"/>
      <c r="GC734" s="126"/>
      <c r="GD734" s="126"/>
      <c r="GE734" s="126"/>
      <c r="GF734" s="126"/>
      <c r="GG734" s="126"/>
      <c r="GH734" s="126"/>
      <c r="GI734" s="126"/>
      <c r="GJ734" s="126"/>
      <c r="GK734" s="126"/>
      <c r="GL734" s="126"/>
      <c r="GM734" s="126"/>
      <c r="GN734" s="126"/>
      <c r="GO734" s="126"/>
      <c r="GP734" s="126"/>
      <c r="GQ734" s="126"/>
      <c r="GR734" s="126"/>
      <c r="GS734" s="126"/>
      <c r="GT734" s="126"/>
      <c r="GU734" s="126"/>
      <c r="GV734" s="126"/>
      <c r="GW734" s="126"/>
      <c r="GX734" s="126"/>
      <c r="GY734" s="126"/>
      <c r="GZ734" s="126"/>
      <c r="HA734" s="126"/>
    </row>
    <row r="735" spans="1:209" s="127" customFormat="1">
      <c r="A735" s="121"/>
      <c r="B735" s="67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  <c r="EH735" s="126"/>
      <c r="EI735" s="126"/>
      <c r="EJ735" s="126"/>
      <c r="EK735" s="126"/>
      <c r="EL735" s="126"/>
      <c r="EM735" s="126"/>
      <c r="EN735" s="126"/>
      <c r="EO735" s="126"/>
      <c r="EP735" s="126"/>
      <c r="EQ735" s="126"/>
      <c r="ER735" s="126"/>
      <c r="ES735" s="126"/>
      <c r="ET735" s="126"/>
      <c r="EU735" s="126"/>
      <c r="EV735" s="126"/>
      <c r="EW735" s="126"/>
      <c r="EX735" s="126"/>
      <c r="EY735" s="126"/>
      <c r="EZ735" s="126"/>
      <c r="FA735" s="126"/>
      <c r="FB735" s="126"/>
      <c r="FC735" s="126"/>
      <c r="FD735" s="126"/>
      <c r="FE735" s="126"/>
      <c r="FF735" s="126"/>
      <c r="FG735" s="126"/>
      <c r="FH735" s="126"/>
      <c r="FI735" s="126"/>
      <c r="FJ735" s="126"/>
      <c r="FK735" s="126"/>
      <c r="FL735" s="126"/>
      <c r="FM735" s="126"/>
      <c r="FN735" s="126"/>
      <c r="FO735" s="126"/>
      <c r="FP735" s="126"/>
      <c r="FQ735" s="126"/>
      <c r="FR735" s="126"/>
      <c r="FS735" s="126"/>
      <c r="FT735" s="126"/>
      <c r="FU735" s="126"/>
      <c r="FV735" s="126"/>
      <c r="FW735" s="126"/>
      <c r="FX735" s="126"/>
      <c r="FY735" s="126"/>
      <c r="FZ735" s="126"/>
      <c r="GA735" s="126"/>
      <c r="GB735" s="126"/>
      <c r="GC735" s="126"/>
      <c r="GD735" s="126"/>
      <c r="GE735" s="126"/>
      <c r="GF735" s="126"/>
      <c r="GG735" s="126"/>
      <c r="GH735" s="126"/>
      <c r="GI735" s="126"/>
      <c r="GJ735" s="126"/>
      <c r="GK735" s="126"/>
      <c r="GL735" s="126"/>
      <c r="GM735" s="126"/>
      <c r="GN735" s="126"/>
      <c r="GO735" s="126"/>
      <c r="GP735" s="126"/>
      <c r="GQ735" s="126"/>
      <c r="GR735" s="126"/>
      <c r="GS735" s="126"/>
      <c r="GT735" s="126"/>
      <c r="GU735" s="126"/>
      <c r="GV735" s="126"/>
      <c r="GW735" s="126"/>
      <c r="GX735" s="126"/>
      <c r="GY735" s="126"/>
      <c r="GZ735" s="126"/>
      <c r="HA735" s="126"/>
    </row>
    <row r="736" spans="1:209" s="127" customFormat="1">
      <c r="A736" s="121"/>
      <c r="B736" s="67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  <c r="EH736" s="126"/>
      <c r="EI736" s="126"/>
      <c r="EJ736" s="126"/>
      <c r="EK736" s="126"/>
      <c r="EL736" s="126"/>
      <c r="EM736" s="126"/>
      <c r="EN736" s="126"/>
      <c r="EO736" s="126"/>
      <c r="EP736" s="126"/>
      <c r="EQ736" s="126"/>
      <c r="ER736" s="126"/>
      <c r="ES736" s="126"/>
      <c r="ET736" s="126"/>
      <c r="EU736" s="126"/>
      <c r="EV736" s="126"/>
      <c r="EW736" s="126"/>
      <c r="EX736" s="126"/>
      <c r="EY736" s="126"/>
      <c r="EZ736" s="126"/>
      <c r="FA736" s="126"/>
      <c r="FB736" s="126"/>
      <c r="FC736" s="126"/>
      <c r="FD736" s="126"/>
      <c r="FE736" s="126"/>
      <c r="FF736" s="126"/>
      <c r="FG736" s="126"/>
      <c r="FH736" s="126"/>
      <c r="FI736" s="126"/>
      <c r="FJ736" s="126"/>
      <c r="FK736" s="126"/>
      <c r="FL736" s="126"/>
      <c r="FM736" s="126"/>
      <c r="FN736" s="126"/>
      <c r="FO736" s="126"/>
      <c r="FP736" s="126"/>
      <c r="FQ736" s="126"/>
      <c r="FR736" s="126"/>
      <c r="FS736" s="126"/>
      <c r="FT736" s="126"/>
      <c r="FU736" s="126"/>
      <c r="FV736" s="126"/>
      <c r="FW736" s="126"/>
      <c r="FX736" s="126"/>
      <c r="FY736" s="126"/>
      <c r="FZ736" s="126"/>
      <c r="GA736" s="126"/>
      <c r="GB736" s="126"/>
      <c r="GC736" s="126"/>
      <c r="GD736" s="126"/>
      <c r="GE736" s="126"/>
      <c r="GF736" s="126"/>
      <c r="GG736" s="126"/>
      <c r="GH736" s="126"/>
      <c r="GI736" s="126"/>
      <c r="GJ736" s="126"/>
      <c r="GK736" s="126"/>
      <c r="GL736" s="126"/>
      <c r="GM736" s="126"/>
      <c r="GN736" s="126"/>
      <c r="GO736" s="126"/>
      <c r="GP736" s="126"/>
      <c r="GQ736" s="126"/>
      <c r="GR736" s="126"/>
      <c r="GS736" s="126"/>
      <c r="GT736" s="126"/>
      <c r="GU736" s="126"/>
      <c r="GV736" s="126"/>
      <c r="GW736" s="126"/>
      <c r="GX736" s="126"/>
      <c r="GY736" s="126"/>
      <c r="GZ736" s="126"/>
      <c r="HA736" s="126"/>
    </row>
    <row r="737" spans="1:209" s="127" customFormat="1">
      <c r="A737" s="121"/>
      <c r="B737" s="67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  <c r="EH737" s="126"/>
      <c r="EI737" s="126"/>
      <c r="EJ737" s="126"/>
      <c r="EK737" s="126"/>
      <c r="EL737" s="126"/>
      <c r="EM737" s="126"/>
      <c r="EN737" s="126"/>
      <c r="EO737" s="126"/>
      <c r="EP737" s="126"/>
      <c r="EQ737" s="126"/>
      <c r="ER737" s="126"/>
      <c r="ES737" s="126"/>
      <c r="ET737" s="126"/>
      <c r="EU737" s="126"/>
      <c r="EV737" s="126"/>
      <c r="EW737" s="126"/>
      <c r="EX737" s="126"/>
      <c r="EY737" s="126"/>
      <c r="EZ737" s="126"/>
      <c r="FA737" s="126"/>
      <c r="FB737" s="126"/>
      <c r="FC737" s="126"/>
      <c r="FD737" s="126"/>
      <c r="FE737" s="126"/>
      <c r="FF737" s="126"/>
      <c r="FG737" s="126"/>
      <c r="FH737" s="126"/>
      <c r="FI737" s="126"/>
      <c r="FJ737" s="126"/>
      <c r="FK737" s="126"/>
      <c r="FL737" s="126"/>
      <c r="FM737" s="126"/>
      <c r="FN737" s="126"/>
      <c r="FO737" s="126"/>
      <c r="FP737" s="126"/>
      <c r="FQ737" s="126"/>
      <c r="FR737" s="126"/>
      <c r="FS737" s="126"/>
      <c r="FT737" s="126"/>
      <c r="FU737" s="126"/>
      <c r="FV737" s="126"/>
      <c r="FW737" s="126"/>
      <c r="FX737" s="126"/>
      <c r="FY737" s="126"/>
      <c r="FZ737" s="126"/>
      <c r="GA737" s="126"/>
      <c r="GB737" s="126"/>
      <c r="GC737" s="126"/>
      <c r="GD737" s="126"/>
      <c r="GE737" s="126"/>
      <c r="GF737" s="126"/>
      <c r="GG737" s="126"/>
      <c r="GH737" s="126"/>
      <c r="GI737" s="126"/>
      <c r="GJ737" s="126"/>
      <c r="GK737" s="126"/>
      <c r="GL737" s="126"/>
      <c r="GM737" s="126"/>
      <c r="GN737" s="126"/>
      <c r="GO737" s="126"/>
      <c r="GP737" s="126"/>
      <c r="GQ737" s="126"/>
      <c r="GR737" s="126"/>
      <c r="GS737" s="126"/>
      <c r="GT737" s="126"/>
      <c r="GU737" s="126"/>
      <c r="GV737" s="126"/>
      <c r="GW737" s="126"/>
      <c r="GX737" s="126"/>
      <c r="GY737" s="126"/>
      <c r="GZ737" s="126"/>
      <c r="HA737" s="126"/>
    </row>
    <row r="738" spans="1:209" s="127" customFormat="1">
      <c r="A738" s="121"/>
      <c r="B738" s="67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  <c r="EH738" s="126"/>
      <c r="EI738" s="126"/>
      <c r="EJ738" s="126"/>
      <c r="EK738" s="126"/>
      <c r="EL738" s="126"/>
      <c r="EM738" s="126"/>
      <c r="EN738" s="126"/>
      <c r="EO738" s="126"/>
      <c r="EP738" s="126"/>
      <c r="EQ738" s="126"/>
      <c r="ER738" s="126"/>
      <c r="ES738" s="126"/>
      <c r="ET738" s="126"/>
      <c r="EU738" s="126"/>
      <c r="EV738" s="126"/>
      <c r="EW738" s="126"/>
      <c r="EX738" s="126"/>
      <c r="EY738" s="126"/>
      <c r="EZ738" s="126"/>
      <c r="FA738" s="126"/>
      <c r="FB738" s="126"/>
      <c r="FC738" s="126"/>
      <c r="FD738" s="126"/>
      <c r="FE738" s="126"/>
      <c r="FF738" s="126"/>
      <c r="FG738" s="126"/>
      <c r="FH738" s="126"/>
      <c r="FI738" s="126"/>
      <c r="FJ738" s="126"/>
      <c r="FK738" s="126"/>
      <c r="FL738" s="126"/>
      <c r="FM738" s="126"/>
      <c r="FN738" s="126"/>
      <c r="FO738" s="126"/>
      <c r="FP738" s="126"/>
      <c r="FQ738" s="126"/>
      <c r="FR738" s="126"/>
      <c r="FS738" s="126"/>
      <c r="FT738" s="126"/>
      <c r="FU738" s="126"/>
      <c r="FV738" s="126"/>
      <c r="FW738" s="126"/>
      <c r="FX738" s="126"/>
      <c r="FY738" s="126"/>
      <c r="FZ738" s="126"/>
      <c r="GA738" s="126"/>
      <c r="GB738" s="126"/>
      <c r="GC738" s="126"/>
      <c r="GD738" s="126"/>
      <c r="GE738" s="126"/>
      <c r="GF738" s="126"/>
      <c r="GG738" s="126"/>
      <c r="GH738" s="126"/>
      <c r="GI738" s="126"/>
      <c r="GJ738" s="126"/>
      <c r="GK738" s="126"/>
      <c r="GL738" s="126"/>
      <c r="GM738" s="126"/>
      <c r="GN738" s="126"/>
      <c r="GO738" s="126"/>
      <c r="GP738" s="126"/>
      <c r="GQ738" s="126"/>
      <c r="GR738" s="126"/>
      <c r="GS738" s="126"/>
      <c r="GT738" s="126"/>
      <c r="GU738" s="126"/>
      <c r="GV738" s="126"/>
      <c r="GW738" s="126"/>
      <c r="GX738" s="126"/>
      <c r="GY738" s="126"/>
      <c r="GZ738" s="126"/>
      <c r="HA738" s="126"/>
    </row>
    <row r="739" spans="1:209" s="127" customFormat="1">
      <c r="A739" s="121"/>
      <c r="B739" s="67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  <c r="EH739" s="126"/>
      <c r="EI739" s="126"/>
      <c r="EJ739" s="126"/>
      <c r="EK739" s="126"/>
      <c r="EL739" s="126"/>
      <c r="EM739" s="126"/>
      <c r="EN739" s="126"/>
      <c r="EO739" s="126"/>
      <c r="EP739" s="126"/>
      <c r="EQ739" s="126"/>
      <c r="ER739" s="126"/>
      <c r="ES739" s="126"/>
      <c r="ET739" s="126"/>
      <c r="EU739" s="126"/>
      <c r="EV739" s="126"/>
      <c r="EW739" s="126"/>
      <c r="EX739" s="126"/>
      <c r="EY739" s="126"/>
      <c r="EZ739" s="126"/>
      <c r="FA739" s="126"/>
      <c r="FB739" s="126"/>
      <c r="FC739" s="126"/>
      <c r="FD739" s="126"/>
      <c r="FE739" s="126"/>
      <c r="FF739" s="126"/>
      <c r="FG739" s="126"/>
      <c r="FH739" s="126"/>
      <c r="FI739" s="126"/>
      <c r="FJ739" s="126"/>
      <c r="FK739" s="126"/>
      <c r="FL739" s="126"/>
      <c r="FM739" s="126"/>
      <c r="FN739" s="126"/>
      <c r="FO739" s="126"/>
      <c r="FP739" s="126"/>
      <c r="FQ739" s="126"/>
      <c r="FR739" s="126"/>
      <c r="FS739" s="126"/>
      <c r="FT739" s="126"/>
      <c r="FU739" s="126"/>
      <c r="FV739" s="126"/>
      <c r="FW739" s="126"/>
      <c r="FX739" s="126"/>
      <c r="FY739" s="126"/>
      <c r="FZ739" s="126"/>
      <c r="GA739" s="126"/>
      <c r="GB739" s="126"/>
      <c r="GC739" s="126"/>
      <c r="GD739" s="126"/>
      <c r="GE739" s="126"/>
      <c r="GF739" s="126"/>
      <c r="GG739" s="126"/>
      <c r="GH739" s="126"/>
      <c r="GI739" s="126"/>
      <c r="GJ739" s="126"/>
      <c r="GK739" s="126"/>
      <c r="GL739" s="126"/>
      <c r="GM739" s="126"/>
      <c r="GN739" s="126"/>
      <c r="GO739" s="126"/>
      <c r="GP739" s="126"/>
      <c r="GQ739" s="126"/>
      <c r="GR739" s="126"/>
      <c r="GS739" s="126"/>
      <c r="GT739" s="126"/>
      <c r="GU739" s="126"/>
      <c r="GV739" s="126"/>
      <c r="GW739" s="126"/>
      <c r="GX739" s="126"/>
      <c r="GY739" s="126"/>
      <c r="GZ739" s="126"/>
      <c r="HA739" s="126"/>
    </row>
    <row r="740" spans="1:209" s="127" customFormat="1">
      <c r="A740" s="121"/>
      <c r="B740" s="67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  <c r="EH740" s="126"/>
      <c r="EI740" s="126"/>
      <c r="EJ740" s="126"/>
      <c r="EK740" s="126"/>
      <c r="EL740" s="126"/>
      <c r="EM740" s="126"/>
      <c r="EN740" s="126"/>
      <c r="EO740" s="126"/>
      <c r="EP740" s="126"/>
      <c r="EQ740" s="126"/>
      <c r="ER740" s="126"/>
      <c r="ES740" s="126"/>
      <c r="ET740" s="126"/>
      <c r="EU740" s="126"/>
      <c r="EV740" s="126"/>
      <c r="EW740" s="126"/>
      <c r="EX740" s="126"/>
      <c r="EY740" s="126"/>
      <c r="EZ740" s="126"/>
      <c r="FA740" s="126"/>
      <c r="FB740" s="126"/>
      <c r="FC740" s="126"/>
      <c r="FD740" s="126"/>
      <c r="FE740" s="126"/>
      <c r="FF740" s="126"/>
      <c r="FG740" s="126"/>
      <c r="FH740" s="126"/>
      <c r="FI740" s="126"/>
      <c r="FJ740" s="126"/>
      <c r="FK740" s="126"/>
      <c r="FL740" s="126"/>
      <c r="FM740" s="126"/>
      <c r="FN740" s="126"/>
      <c r="FO740" s="126"/>
      <c r="FP740" s="126"/>
      <c r="FQ740" s="126"/>
      <c r="FR740" s="126"/>
      <c r="FS740" s="126"/>
      <c r="FT740" s="126"/>
      <c r="FU740" s="126"/>
      <c r="FV740" s="126"/>
      <c r="FW740" s="126"/>
      <c r="FX740" s="126"/>
      <c r="FY740" s="126"/>
      <c r="FZ740" s="126"/>
      <c r="GA740" s="126"/>
      <c r="GB740" s="126"/>
      <c r="GC740" s="126"/>
      <c r="GD740" s="126"/>
      <c r="GE740" s="126"/>
      <c r="GF740" s="126"/>
      <c r="GG740" s="126"/>
      <c r="GH740" s="126"/>
      <c r="GI740" s="126"/>
      <c r="GJ740" s="126"/>
      <c r="GK740" s="126"/>
      <c r="GL740" s="126"/>
      <c r="GM740" s="126"/>
      <c r="GN740" s="126"/>
      <c r="GO740" s="126"/>
      <c r="GP740" s="126"/>
      <c r="GQ740" s="126"/>
      <c r="GR740" s="126"/>
      <c r="GS740" s="126"/>
      <c r="GT740" s="126"/>
      <c r="GU740" s="126"/>
      <c r="GV740" s="126"/>
      <c r="GW740" s="126"/>
      <c r="GX740" s="126"/>
      <c r="GY740" s="126"/>
      <c r="GZ740" s="126"/>
      <c r="HA740" s="126"/>
    </row>
    <row r="741" spans="1:209" s="127" customFormat="1">
      <c r="A741" s="121"/>
      <c r="B741" s="67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  <c r="EH741" s="126"/>
      <c r="EI741" s="126"/>
      <c r="EJ741" s="126"/>
      <c r="EK741" s="126"/>
      <c r="EL741" s="126"/>
      <c r="EM741" s="126"/>
      <c r="EN741" s="126"/>
      <c r="EO741" s="126"/>
      <c r="EP741" s="126"/>
      <c r="EQ741" s="126"/>
      <c r="ER741" s="126"/>
      <c r="ES741" s="126"/>
      <c r="ET741" s="126"/>
      <c r="EU741" s="126"/>
      <c r="EV741" s="126"/>
      <c r="EW741" s="126"/>
      <c r="EX741" s="126"/>
      <c r="EY741" s="126"/>
      <c r="EZ741" s="126"/>
      <c r="FA741" s="126"/>
      <c r="FB741" s="126"/>
      <c r="FC741" s="126"/>
      <c r="FD741" s="126"/>
      <c r="FE741" s="126"/>
      <c r="FF741" s="126"/>
      <c r="FG741" s="126"/>
      <c r="FH741" s="126"/>
      <c r="FI741" s="126"/>
      <c r="FJ741" s="126"/>
      <c r="FK741" s="126"/>
      <c r="FL741" s="126"/>
      <c r="FM741" s="126"/>
      <c r="FN741" s="126"/>
      <c r="FO741" s="126"/>
      <c r="FP741" s="126"/>
      <c r="FQ741" s="126"/>
      <c r="FR741" s="126"/>
      <c r="FS741" s="126"/>
      <c r="FT741" s="126"/>
      <c r="FU741" s="126"/>
      <c r="FV741" s="126"/>
      <c r="FW741" s="126"/>
      <c r="FX741" s="126"/>
      <c r="FY741" s="126"/>
      <c r="FZ741" s="126"/>
      <c r="GA741" s="126"/>
      <c r="GB741" s="126"/>
      <c r="GC741" s="126"/>
      <c r="GD741" s="126"/>
      <c r="GE741" s="126"/>
      <c r="GF741" s="126"/>
      <c r="GG741" s="126"/>
      <c r="GH741" s="126"/>
      <c r="GI741" s="126"/>
      <c r="GJ741" s="126"/>
      <c r="GK741" s="126"/>
      <c r="GL741" s="126"/>
      <c r="GM741" s="126"/>
      <c r="GN741" s="126"/>
      <c r="GO741" s="126"/>
      <c r="GP741" s="126"/>
      <c r="GQ741" s="126"/>
      <c r="GR741" s="126"/>
      <c r="GS741" s="126"/>
      <c r="GT741" s="126"/>
      <c r="GU741" s="126"/>
      <c r="GV741" s="126"/>
      <c r="GW741" s="126"/>
      <c r="GX741" s="126"/>
      <c r="GY741" s="126"/>
      <c r="GZ741" s="126"/>
      <c r="HA741" s="126"/>
    </row>
    <row r="742" spans="1:209" s="127" customFormat="1">
      <c r="A742" s="121"/>
      <c r="B742" s="67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  <c r="EH742" s="126"/>
      <c r="EI742" s="126"/>
      <c r="EJ742" s="126"/>
      <c r="EK742" s="126"/>
      <c r="EL742" s="126"/>
      <c r="EM742" s="126"/>
      <c r="EN742" s="126"/>
      <c r="EO742" s="126"/>
      <c r="EP742" s="126"/>
      <c r="EQ742" s="126"/>
      <c r="ER742" s="126"/>
      <c r="ES742" s="126"/>
      <c r="ET742" s="126"/>
      <c r="EU742" s="126"/>
      <c r="EV742" s="126"/>
      <c r="EW742" s="126"/>
      <c r="EX742" s="126"/>
      <c r="EY742" s="126"/>
      <c r="EZ742" s="126"/>
      <c r="FA742" s="126"/>
      <c r="FB742" s="126"/>
      <c r="FC742" s="126"/>
      <c r="FD742" s="126"/>
      <c r="FE742" s="126"/>
      <c r="FF742" s="126"/>
      <c r="FG742" s="126"/>
      <c r="FH742" s="126"/>
      <c r="FI742" s="126"/>
      <c r="FJ742" s="126"/>
      <c r="FK742" s="126"/>
      <c r="FL742" s="126"/>
      <c r="FM742" s="126"/>
      <c r="FN742" s="126"/>
      <c r="FO742" s="126"/>
      <c r="FP742" s="126"/>
      <c r="FQ742" s="126"/>
      <c r="FR742" s="126"/>
      <c r="FS742" s="126"/>
      <c r="FT742" s="126"/>
      <c r="FU742" s="126"/>
      <c r="FV742" s="126"/>
      <c r="FW742" s="126"/>
      <c r="FX742" s="126"/>
      <c r="FY742" s="126"/>
      <c r="FZ742" s="126"/>
      <c r="GA742" s="126"/>
      <c r="GB742" s="126"/>
      <c r="GC742" s="126"/>
      <c r="GD742" s="126"/>
      <c r="GE742" s="126"/>
      <c r="GF742" s="126"/>
      <c r="GG742" s="126"/>
      <c r="GH742" s="126"/>
      <c r="GI742" s="126"/>
      <c r="GJ742" s="126"/>
      <c r="GK742" s="126"/>
      <c r="GL742" s="126"/>
      <c r="GM742" s="126"/>
      <c r="GN742" s="126"/>
      <c r="GO742" s="126"/>
      <c r="GP742" s="126"/>
      <c r="GQ742" s="126"/>
      <c r="GR742" s="126"/>
      <c r="GS742" s="126"/>
      <c r="GT742" s="126"/>
      <c r="GU742" s="126"/>
      <c r="GV742" s="126"/>
      <c r="GW742" s="126"/>
      <c r="GX742" s="126"/>
      <c r="GY742" s="126"/>
      <c r="GZ742" s="126"/>
      <c r="HA742" s="126"/>
    </row>
    <row r="743" spans="1:209" s="127" customFormat="1">
      <c r="A743" s="121"/>
      <c r="B743" s="67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  <c r="EH743" s="126"/>
      <c r="EI743" s="126"/>
      <c r="EJ743" s="126"/>
      <c r="EK743" s="126"/>
      <c r="EL743" s="126"/>
      <c r="EM743" s="126"/>
      <c r="EN743" s="126"/>
      <c r="EO743" s="126"/>
      <c r="EP743" s="126"/>
      <c r="EQ743" s="126"/>
      <c r="ER743" s="126"/>
      <c r="ES743" s="126"/>
      <c r="ET743" s="126"/>
      <c r="EU743" s="126"/>
      <c r="EV743" s="126"/>
      <c r="EW743" s="126"/>
      <c r="EX743" s="126"/>
      <c r="EY743" s="126"/>
      <c r="EZ743" s="126"/>
      <c r="FA743" s="126"/>
      <c r="FB743" s="126"/>
      <c r="FC743" s="126"/>
      <c r="FD743" s="126"/>
      <c r="FE743" s="126"/>
      <c r="FF743" s="126"/>
      <c r="FG743" s="126"/>
      <c r="FH743" s="126"/>
      <c r="FI743" s="126"/>
      <c r="FJ743" s="126"/>
      <c r="FK743" s="126"/>
      <c r="FL743" s="126"/>
      <c r="FM743" s="126"/>
      <c r="FN743" s="126"/>
      <c r="FO743" s="126"/>
      <c r="FP743" s="126"/>
      <c r="FQ743" s="126"/>
      <c r="FR743" s="126"/>
      <c r="FS743" s="126"/>
      <c r="FT743" s="126"/>
      <c r="FU743" s="126"/>
      <c r="FV743" s="126"/>
      <c r="FW743" s="126"/>
      <c r="FX743" s="126"/>
      <c r="FY743" s="126"/>
      <c r="FZ743" s="126"/>
      <c r="GA743" s="126"/>
      <c r="GB743" s="126"/>
      <c r="GC743" s="126"/>
      <c r="GD743" s="126"/>
      <c r="GE743" s="126"/>
      <c r="GF743" s="126"/>
      <c r="GG743" s="126"/>
      <c r="GH743" s="126"/>
      <c r="GI743" s="126"/>
      <c r="GJ743" s="126"/>
      <c r="GK743" s="126"/>
      <c r="GL743" s="126"/>
      <c r="GM743" s="126"/>
      <c r="GN743" s="126"/>
      <c r="GO743" s="126"/>
      <c r="GP743" s="126"/>
      <c r="GQ743" s="126"/>
      <c r="GR743" s="126"/>
      <c r="GS743" s="126"/>
      <c r="GT743" s="126"/>
      <c r="GU743" s="126"/>
      <c r="GV743" s="126"/>
      <c r="GW743" s="126"/>
      <c r="GX743" s="126"/>
      <c r="GY743" s="126"/>
      <c r="GZ743" s="126"/>
      <c r="HA743" s="126"/>
    </row>
    <row r="744" spans="1:209" s="127" customFormat="1">
      <c r="A744" s="121"/>
      <c r="B744" s="67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  <c r="EH744" s="126"/>
      <c r="EI744" s="126"/>
      <c r="EJ744" s="126"/>
      <c r="EK744" s="126"/>
      <c r="EL744" s="126"/>
      <c r="EM744" s="126"/>
      <c r="EN744" s="126"/>
      <c r="EO744" s="126"/>
      <c r="EP744" s="126"/>
      <c r="EQ744" s="126"/>
      <c r="ER744" s="126"/>
      <c r="ES744" s="126"/>
      <c r="ET744" s="126"/>
      <c r="EU744" s="126"/>
      <c r="EV744" s="126"/>
      <c r="EW744" s="126"/>
      <c r="EX744" s="126"/>
      <c r="EY744" s="126"/>
      <c r="EZ744" s="126"/>
      <c r="FA744" s="126"/>
      <c r="FB744" s="126"/>
      <c r="FC744" s="126"/>
      <c r="FD744" s="126"/>
      <c r="FE744" s="126"/>
      <c r="FF744" s="126"/>
      <c r="FG744" s="126"/>
      <c r="FH744" s="126"/>
      <c r="FI744" s="126"/>
      <c r="FJ744" s="126"/>
      <c r="FK744" s="126"/>
      <c r="FL744" s="126"/>
      <c r="FM744" s="126"/>
      <c r="FN744" s="126"/>
      <c r="FO744" s="126"/>
      <c r="FP744" s="126"/>
      <c r="FQ744" s="126"/>
      <c r="FR744" s="126"/>
      <c r="FS744" s="126"/>
      <c r="FT744" s="126"/>
      <c r="FU744" s="126"/>
      <c r="FV744" s="126"/>
      <c r="FW744" s="126"/>
      <c r="FX744" s="126"/>
      <c r="FY744" s="126"/>
      <c r="FZ744" s="126"/>
      <c r="GA744" s="126"/>
      <c r="GB744" s="126"/>
      <c r="GC744" s="126"/>
      <c r="GD744" s="126"/>
      <c r="GE744" s="126"/>
      <c r="GF744" s="126"/>
      <c r="GG744" s="126"/>
      <c r="GH744" s="126"/>
      <c r="GI744" s="126"/>
      <c r="GJ744" s="126"/>
      <c r="GK744" s="126"/>
      <c r="GL744" s="126"/>
      <c r="GM744" s="126"/>
      <c r="GN744" s="126"/>
      <c r="GO744" s="126"/>
      <c r="GP744" s="126"/>
      <c r="GQ744" s="126"/>
      <c r="GR744" s="126"/>
      <c r="GS744" s="126"/>
      <c r="GT744" s="126"/>
      <c r="GU744" s="126"/>
      <c r="GV744" s="126"/>
      <c r="GW744" s="126"/>
      <c r="GX744" s="126"/>
      <c r="GY744" s="126"/>
      <c r="GZ744" s="126"/>
      <c r="HA744" s="126"/>
    </row>
    <row r="745" spans="1:209" s="127" customFormat="1">
      <c r="A745" s="121"/>
      <c r="B745" s="67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  <c r="EH745" s="126"/>
      <c r="EI745" s="126"/>
      <c r="EJ745" s="126"/>
      <c r="EK745" s="126"/>
      <c r="EL745" s="126"/>
      <c r="EM745" s="126"/>
      <c r="EN745" s="126"/>
      <c r="EO745" s="126"/>
      <c r="EP745" s="126"/>
      <c r="EQ745" s="126"/>
      <c r="ER745" s="126"/>
      <c r="ES745" s="126"/>
      <c r="ET745" s="126"/>
      <c r="EU745" s="126"/>
      <c r="EV745" s="126"/>
      <c r="EW745" s="126"/>
      <c r="EX745" s="126"/>
      <c r="EY745" s="126"/>
      <c r="EZ745" s="126"/>
      <c r="FA745" s="126"/>
      <c r="FB745" s="126"/>
      <c r="FC745" s="126"/>
      <c r="FD745" s="126"/>
      <c r="FE745" s="126"/>
      <c r="FF745" s="126"/>
      <c r="FG745" s="126"/>
      <c r="FH745" s="126"/>
      <c r="FI745" s="126"/>
      <c r="FJ745" s="126"/>
      <c r="FK745" s="126"/>
      <c r="FL745" s="126"/>
      <c r="FM745" s="126"/>
      <c r="FN745" s="126"/>
      <c r="FO745" s="126"/>
      <c r="FP745" s="126"/>
      <c r="FQ745" s="126"/>
      <c r="FR745" s="126"/>
      <c r="FS745" s="126"/>
      <c r="FT745" s="126"/>
      <c r="FU745" s="126"/>
      <c r="FV745" s="126"/>
      <c r="FW745" s="126"/>
      <c r="FX745" s="126"/>
      <c r="FY745" s="126"/>
      <c r="FZ745" s="126"/>
      <c r="GA745" s="126"/>
      <c r="GB745" s="126"/>
      <c r="GC745" s="126"/>
      <c r="GD745" s="126"/>
      <c r="GE745" s="126"/>
      <c r="GF745" s="126"/>
      <c r="GG745" s="126"/>
      <c r="GH745" s="126"/>
      <c r="GI745" s="126"/>
      <c r="GJ745" s="126"/>
      <c r="GK745" s="126"/>
      <c r="GL745" s="126"/>
      <c r="GM745" s="126"/>
      <c r="GN745" s="126"/>
      <c r="GO745" s="126"/>
      <c r="GP745" s="126"/>
      <c r="GQ745" s="126"/>
      <c r="GR745" s="126"/>
      <c r="GS745" s="126"/>
      <c r="GT745" s="126"/>
      <c r="GU745" s="126"/>
      <c r="GV745" s="126"/>
      <c r="GW745" s="126"/>
      <c r="GX745" s="126"/>
      <c r="GY745" s="126"/>
      <c r="GZ745" s="126"/>
      <c r="HA745" s="126"/>
    </row>
    <row r="746" spans="1:209" s="127" customFormat="1">
      <c r="A746" s="121"/>
      <c r="B746" s="67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  <c r="EH746" s="126"/>
      <c r="EI746" s="126"/>
      <c r="EJ746" s="126"/>
      <c r="EK746" s="126"/>
      <c r="EL746" s="126"/>
      <c r="EM746" s="126"/>
      <c r="EN746" s="126"/>
      <c r="EO746" s="126"/>
      <c r="EP746" s="126"/>
      <c r="EQ746" s="126"/>
      <c r="ER746" s="126"/>
      <c r="ES746" s="126"/>
      <c r="ET746" s="126"/>
      <c r="EU746" s="126"/>
      <c r="EV746" s="126"/>
      <c r="EW746" s="126"/>
      <c r="EX746" s="126"/>
      <c r="EY746" s="126"/>
      <c r="EZ746" s="126"/>
      <c r="FA746" s="126"/>
      <c r="FB746" s="126"/>
      <c r="FC746" s="126"/>
      <c r="FD746" s="126"/>
      <c r="FE746" s="126"/>
      <c r="FF746" s="126"/>
      <c r="FG746" s="126"/>
      <c r="FH746" s="126"/>
      <c r="FI746" s="126"/>
      <c r="FJ746" s="126"/>
      <c r="FK746" s="126"/>
      <c r="FL746" s="126"/>
      <c r="FM746" s="126"/>
      <c r="FN746" s="126"/>
      <c r="FO746" s="126"/>
      <c r="FP746" s="126"/>
      <c r="FQ746" s="126"/>
      <c r="FR746" s="126"/>
      <c r="FS746" s="126"/>
      <c r="FT746" s="126"/>
      <c r="FU746" s="126"/>
      <c r="FV746" s="126"/>
      <c r="FW746" s="126"/>
      <c r="FX746" s="126"/>
      <c r="FY746" s="126"/>
      <c r="FZ746" s="126"/>
      <c r="GA746" s="126"/>
      <c r="GB746" s="126"/>
      <c r="GC746" s="126"/>
      <c r="GD746" s="126"/>
      <c r="GE746" s="126"/>
      <c r="GF746" s="126"/>
      <c r="GG746" s="126"/>
      <c r="GH746" s="126"/>
      <c r="GI746" s="126"/>
      <c r="GJ746" s="126"/>
      <c r="GK746" s="126"/>
      <c r="GL746" s="126"/>
      <c r="GM746" s="126"/>
      <c r="GN746" s="126"/>
      <c r="GO746" s="126"/>
      <c r="GP746" s="126"/>
      <c r="GQ746" s="126"/>
      <c r="GR746" s="126"/>
      <c r="GS746" s="126"/>
      <c r="GT746" s="126"/>
      <c r="GU746" s="126"/>
      <c r="GV746" s="126"/>
      <c r="GW746" s="126"/>
      <c r="GX746" s="126"/>
      <c r="GY746" s="126"/>
      <c r="GZ746" s="126"/>
      <c r="HA746" s="126"/>
    </row>
    <row r="747" spans="1:209" s="127" customFormat="1">
      <c r="A747" s="121"/>
      <c r="B747" s="67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  <c r="EH747" s="126"/>
      <c r="EI747" s="126"/>
      <c r="EJ747" s="126"/>
      <c r="EK747" s="126"/>
      <c r="EL747" s="126"/>
      <c r="EM747" s="126"/>
      <c r="EN747" s="126"/>
      <c r="EO747" s="126"/>
      <c r="EP747" s="126"/>
      <c r="EQ747" s="126"/>
      <c r="ER747" s="126"/>
      <c r="ES747" s="126"/>
      <c r="ET747" s="126"/>
      <c r="EU747" s="126"/>
      <c r="EV747" s="126"/>
      <c r="EW747" s="126"/>
      <c r="EX747" s="126"/>
      <c r="EY747" s="126"/>
      <c r="EZ747" s="126"/>
      <c r="FA747" s="126"/>
      <c r="FB747" s="126"/>
      <c r="FC747" s="126"/>
      <c r="FD747" s="126"/>
      <c r="FE747" s="126"/>
      <c r="FF747" s="126"/>
      <c r="FG747" s="126"/>
      <c r="FH747" s="126"/>
      <c r="FI747" s="126"/>
      <c r="FJ747" s="126"/>
      <c r="FK747" s="126"/>
      <c r="FL747" s="126"/>
      <c r="FM747" s="126"/>
      <c r="FN747" s="126"/>
      <c r="FO747" s="126"/>
      <c r="FP747" s="126"/>
      <c r="FQ747" s="126"/>
      <c r="FR747" s="126"/>
      <c r="FS747" s="126"/>
      <c r="FT747" s="126"/>
      <c r="FU747" s="126"/>
      <c r="FV747" s="126"/>
      <c r="FW747" s="126"/>
      <c r="FX747" s="126"/>
      <c r="FY747" s="126"/>
      <c r="FZ747" s="126"/>
      <c r="GA747" s="126"/>
      <c r="GB747" s="126"/>
      <c r="GC747" s="126"/>
      <c r="GD747" s="126"/>
      <c r="GE747" s="126"/>
      <c r="GF747" s="126"/>
      <c r="GG747" s="126"/>
      <c r="GH747" s="126"/>
      <c r="GI747" s="126"/>
      <c r="GJ747" s="126"/>
      <c r="GK747" s="126"/>
      <c r="GL747" s="126"/>
      <c r="GM747" s="126"/>
      <c r="GN747" s="126"/>
      <c r="GO747" s="126"/>
      <c r="GP747" s="126"/>
      <c r="GQ747" s="126"/>
      <c r="GR747" s="126"/>
      <c r="GS747" s="126"/>
      <c r="GT747" s="126"/>
      <c r="GU747" s="126"/>
      <c r="GV747" s="126"/>
      <c r="GW747" s="126"/>
      <c r="GX747" s="126"/>
      <c r="GY747" s="126"/>
      <c r="GZ747" s="126"/>
      <c r="HA747" s="126"/>
    </row>
    <row r="748" spans="1:209" s="127" customFormat="1">
      <c r="A748" s="121"/>
      <c r="B748" s="67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  <c r="EH748" s="126"/>
      <c r="EI748" s="126"/>
      <c r="EJ748" s="126"/>
      <c r="EK748" s="126"/>
      <c r="EL748" s="126"/>
      <c r="EM748" s="126"/>
      <c r="EN748" s="126"/>
      <c r="EO748" s="126"/>
      <c r="EP748" s="126"/>
      <c r="EQ748" s="126"/>
      <c r="ER748" s="126"/>
      <c r="ES748" s="126"/>
      <c r="ET748" s="126"/>
      <c r="EU748" s="126"/>
      <c r="EV748" s="126"/>
      <c r="EW748" s="126"/>
      <c r="EX748" s="126"/>
      <c r="EY748" s="126"/>
      <c r="EZ748" s="126"/>
      <c r="FA748" s="126"/>
      <c r="FB748" s="126"/>
      <c r="FC748" s="126"/>
      <c r="FD748" s="126"/>
      <c r="FE748" s="126"/>
      <c r="FF748" s="126"/>
      <c r="FG748" s="126"/>
      <c r="FH748" s="126"/>
      <c r="FI748" s="126"/>
      <c r="FJ748" s="126"/>
      <c r="FK748" s="126"/>
      <c r="FL748" s="126"/>
      <c r="FM748" s="126"/>
      <c r="FN748" s="126"/>
      <c r="FO748" s="126"/>
      <c r="FP748" s="126"/>
      <c r="FQ748" s="126"/>
      <c r="FR748" s="126"/>
      <c r="FS748" s="126"/>
      <c r="FT748" s="126"/>
      <c r="FU748" s="126"/>
      <c r="FV748" s="126"/>
      <c r="FW748" s="126"/>
      <c r="FX748" s="126"/>
      <c r="FY748" s="126"/>
      <c r="FZ748" s="126"/>
      <c r="GA748" s="126"/>
      <c r="GB748" s="126"/>
      <c r="GC748" s="126"/>
      <c r="GD748" s="126"/>
      <c r="GE748" s="126"/>
      <c r="GF748" s="126"/>
      <c r="GG748" s="126"/>
      <c r="GH748" s="126"/>
      <c r="GI748" s="126"/>
      <c r="GJ748" s="126"/>
      <c r="GK748" s="126"/>
      <c r="GL748" s="126"/>
      <c r="GM748" s="126"/>
      <c r="GN748" s="126"/>
      <c r="GO748" s="126"/>
      <c r="GP748" s="126"/>
      <c r="GQ748" s="126"/>
      <c r="GR748" s="126"/>
      <c r="GS748" s="126"/>
      <c r="GT748" s="126"/>
      <c r="GU748" s="126"/>
      <c r="GV748" s="126"/>
      <c r="GW748" s="126"/>
      <c r="GX748" s="126"/>
      <c r="GY748" s="126"/>
      <c r="GZ748" s="126"/>
      <c r="HA748" s="126"/>
    </row>
    <row r="749" spans="1:209" s="127" customFormat="1">
      <c r="A749" s="121"/>
      <c r="B749" s="67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  <c r="EH749" s="126"/>
      <c r="EI749" s="126"/>
      <c r="EJ749" s="126"/>
      <c r="EK749" s="126"/>
      <c r="EL749" s="126"/>
      <c r="EM749" s="126"/>
      <c r="EN749" s="126"/>
      <c r="EO749" s="126"/>
      <c r="EP749" s="126"/>
      <c r="EQ749" s="126"/>
      <c r="ER749" s="126"/>
      <c r="ES749" s="126"/>
      <c r="ET749" s="126"/>
      <c r="EU749" s="126"/>
      <c r="EV749" s="126"/>
      <c r="EW749" s="126"/>
      <c r="EX749" s="126"/>
      <c r="EY749" s="126"/>
      <c r="EZ749" s="126"/>
      <c r="FA749" s="126"/>
      <c r="FB749" s="126"/>
      <c r="FC749" s="126"/>
      <c r="FD749" s="126"/>
      <c r="FE749" s="126"/>
      <c r="FF749" s="126"/>
      <c r="FG749" s="126"/>
      <c r="FH749" s="126"/>
      <c r="FI749" s="126"/>
      <c r="FJ749" s="126"/>
      <c r="FK749" s="126"/>
      <c r="FL749" s="126"/>
      <c r="FM749" s="126"/>
      <c r="FN749" s="126"/>
      <c r="FO749" s="126"/>
      <c r="FP749" s="126"/>
      <c r="FQ749" s="126"/>
      <c r="FR749" s="126"/>
      <c r="FS749" s="126"/>
      <c r="FT749" s="126"/>
      <c r="FU749" s="126"/>
      <c r="FV749" s="126"/>
      <c r="FW749" s="126"/>
      <c r="FX749" s="126"/>
      <c r="FY749" s="126"/>
      <c r="FZ749" s="126"/>
      <c r="GA749" s="126"/>
      <c r="GB749" s="126"/>
      <c r="GC749" s="126"/>
      <c r="GD749" s="126"/>
      <c r="GE749" s="126"/>
      <c r="GF749" s="126"/>
      <c r="GG749" s="126"/>
      <c r="GH749" s="126"/>
      <c r="GI749" s="126"/>
      <c r="GJ749" s="126"/>
      <c r="GK749" s="126"/>
      <c r="GL749" s="126"/>
      <c r="GM749" s="126"/>
      <c r="GN749" s="126"/>
      <c r="GO749" s="126"/>
      <c r="GP749" s="126"/>
      <c r="GQ749" s="126"/>
      <c r="GR749" s="126"/>
      <c r="GS749" s="126"/>
      <c r="GT749" s="126"/>
      <c r="GU749" s="126"/>
      <c r="GV749" s="126"/>
      <c r="GW749" s="126"/>
      <c r="GX749" s="126"/>
      <c r="GY749" s="126"/>
      <c r="GZ749" s="126"/>
      <c r="HA749" s="126"/>
    </row>
    <row r="750" spans="1:209" s="127" customFormat="1">
      <c r="A750" s="121"/>
      <c r="B750" s="67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  <c r="EH750" s="126"/>
      <c r="EI750" s="126"/>
      <c r="EJ750" s="126"/>
      <c r="EK750" s="126"/>
      <c r="EL750" s="126"/>
      <c r="EM750" s="126"/>
      <c r="EN750" s="126"/>
      <c r="EO750" s="126"/>
      <c r="EP750" s="126"/>
      <c r="EQ750" s="126"/>
      <c r="ER750" s="126"/>
      <c r="ES750" s="126"/>
      <c r="ET750" s="126"/>
      <c r="EU750" s="126"/>
      <c r="EV750" s="126"/>
      <c r="EW750" s="126"/>
      <c r="EX750" s="126"/>
      <c r="EY750" s="126"/>
      <c r="EZ750" s="126"/>
      <c r="FA750" s="126"/>
      <c r="FB750" s="126"/>
      <c r="FC750" s="126"/>
      <c r="FD750" s="126"/>
      <c r="FE750" s="126"/>
      <c r="FF750" s="126"/>
      <c r="FG750" s="126"/>
      <c r="FH750" s="126"/>
      <c r="FI750" s="126"/>
      <c r="FJ750" s="126"/>
      <c r="FK750" s="126"/>
      <c r="FL750" s="126"/>
      <c r="FM750" s="126"/>
      <c r="FN750" s="126"/>
      <c r="FO750" s="126"/>
      <c r="FP750" s="126"/>
      <c r="FQ750" s="126"/>
      <c r="FR750" s="126"/>
      <c r="FS750" s="126"/>
      <c r="FT750" s="126"/>
      <c r="FU750" s="126"/>
      <c r="FV750" s="126"/>
      <c r="FW750" s="126"/>
      <c r="FX750" s="126"/>
      <c r="FY750" s="126"/>
      <c r="FZ750" s="126"/>
      <c r="GA750" s="126"/>
      <c r="GB750" s="126"/>
      <c r="GC750" s="126"/>
      <c r="GD750" s="126"/>
      <c r="GE750" s="126"/>
      <c r="GF750" s="126"/>
      <c r="GG750" s="126"/>
      <c r="GH750" s="126"/>
      <c r="GI750" s="126"/>
      <c r="GJ750" s="126"/>
      <c r="GK750" s="126"/>
      <c r="GL750" s="126"/>
      <c r="GM750" s="126"/>
      <c r="GN750" s="126"/>
      <c r="GO750" s="126"/>
      <c r="GP750" s="126"/>
      <c r="GQ750" s="126"/>
      <c r="GR750" s="126"/>
      <c r="GS750" s="126"/>
      <c r="GT750" s="126"/>
      <c r="GU750" s="126"/>
      <c r="GV750" s="126"/>
      <c r="GW750" s="126"/>
      <c r="GX750" s="126"/>
      <c r="GY750" s="126"/>
      <c r="GZ750" s="126"/>
      <c r="HA750" s="126"/>
    </row>
    <row r="751" spans="1:209" s="127" customFormat="1">
      <c r="A751" s="121"/>
      <c r="B751" s="67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  <c r="EH751" s="126"/>
      <c r="EI751" s="126"/>
      <c r="EJ751" s="126"/>
      <c r="EK751" s="126"/>
      <c r="EL751" s="126"/>
      <c r="EM751" s="126"/>
      <c r="EN751" s="126"/>
      <c r="EO751" s="126"/>
      <c r="EP751" s="126"/>
      <c r="EQ751" s="126"/>
      <c r="ER751" s="126"/>
      <c r="ES751" s="126"/>
      <c r="ET751" s="126"/>
      <c r="EU751" s="126"/>
      <c r="EV751" s="126"/>
      <c r="EW751" s="126"/>
      <c r="EX751" s="126"/>
      <c r="EY751" s="126"/>
      <c r="EZ751" s="126"/>
      <c r="FA751" s="126"/>
      <c r="FB751" s="126"/>
      <c r="FC751" s="126"/>
      <c r="FD751" s="126"/>
      <c r="FE751" s="126"/>
      <c r="FF751" s="126"/>
      <c r="FG751" s="126"/>
      <c r="FH751" s="126"/>
      <c r="FI751" s="126"/>
      <c r="FJ751" s="126"/>
      <c r="FK751" s="126"/>
      <c r="FL751" s="126"/>
      <c r="FM751" s="126"/>
      <c r="FN751" s="126"/>
      <c r="FO751" s="126"/>
      <c r="FP751" s="126"/>
      <c r="FQ751" s="126"/>
      <c r="FR751" s="126"/>
      <c r="FS751" s="126"/>
      <c r="FT751" s="126"/>
      <c r="FU751" s="126"/>
      <c r="FV751" s="126"/>
      <c r="FW751" s="126"/>
      <c r="FX751" s="126"/>
      <c r="FY751" s="126"/>
      <c r="FZ751" s="126"/>
      <c r="GA751" s="126"/>
      <c r="GB751" s="126"/>
      <c r="GC751" s="126"/>
      <c r="GD751" s="126"/>
      <c r="GE751" s="126"/>
      <c r="GF751" s="126"/>
      <c r="GG751" s="126"/>
      <c r="GH751" s="126"/>
      <c r="GI751" s="126"/>
      <c r="GJ751" s="126"/>
      <c r="GK751" s="126"/>
      <c r="GL751" s="126"/>
      <c r="GM751" s="126"/>
      <c r="GN751" s="126"/>
      <c r="GO751" s="126"/>
      <c r="GP751" s="126"/>
      <c r="GQ751" s="126"/>
      <c r="GR751" s="126"/>
      <c r="GS751" s="126"/>
      <c r="GT751" s="126"/>
      <c r="GU751" s="126"/>
      <c r="GV751" s="126"/>
      <c r="GW751" s="126"/>
      <c r="GX751" s="126"/>
      <c r="GY751" s="126"/>
      <c r="GZ751" s="126"/>
      <c r="HA751" s="126"/>
    </row>
    <row r="752" spans="1:209" s="127" customFormat="1">
      <c r="A752" s="121"/>
      <c r="B752" s="67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  <c r="EH752" s="126"/>
      <c r="EI752" s="126"/>
      <c r="EJ752" s="126"/>
      <c r="EK752" s="126"/>
      <c r="EL752" s="126"/>
      <c r="EM752" s="126"/>
      <c r="EN752" s="126"/>
      <c r="EO752" s="126"/>
      <c r="EP752" s="126"/>
      <c r="EQ752" s="126"/>
      <c r="ER752" s="126"/>
      <c r="ES752" s="126"/>
      <c r="ET752" s="126"/>
      <c r="EU752" s="126"/>
      <c r="EV752" s="126"/>
      <c r="EW752" s="126"/>
      <c r="EX752" s="126"/>
      <c r="EY752" s="126"/>
      <c r="EZ752" s="126"/>
      <c r="FA752" s="126"/>
      <c r="FB752" s="126"/>
      <c r="FC752" s="126"/>
      <c r="FD752" s="126"/>
      <c r="FE752" s="126"/>
      <c r="FF752" s="126"/>
      <c r="FG752" s="126"/>
      <c r="FH752" s="126"/>
      <c r="FI752" s="126"/>
      <c r="FJ752" s="126"/>
      <c r="FK752" s="126"/>
      <c r="FL752" s="126"/>
      <c r="FM752" s="126"/>
      <c r="FN752" s="126"/>
      <c r="FO752" s="126"/>
      <c r="FP752" s="126"/>
      <c r="FQ752" s="126"/>
      <c r="FR752" s="126"/>
      <c r="FS752" s="126"/>
      <c r="FT752" s="126"/>
      <c r="FU752" s="126"/>
      <c r="FV752" s="126"/>
      <c r="FW752" s="126"/>
      <c r="FX752" s="126"/>
      <c r="FY752" s="126"/>
      <c r="FZ752" s="126"/>
      <c r="GA752" s="126"/>
      <c r="GB752" s="126"/>
      <c r="GC752" s="126"/>
      <c r="GD752" s="126"/>
      <c r="GE752" s="126"/>
      <c r="GF752" s="126"/>
      <c r="GG752" s="126"/>
      <c r="GH752" s="126"/>
      <c r="GI752" s="126"/>
      <c r="GJ752" s="126"/>
      <c r="GK752" s="126"/>
      <c r="GL752" s="126"/>
      <c r="GM752" s="126"/>
      <c r="GN752" s="126"/>
      <c r="GO752" s="126"/>
      <c r="GP752" s="126"/>
      <c r="GQ752" s="126"/>
      <c r="GR752" s="126"/>
      <c r="GS752" s="126"/>
      <c r="GT752" s="126"/>
      <c r="GU752" s="126"/>
      <c r="GV752" s="126"/>
      <c r="GW752" s="126"/>
      <c r="GX752" s="126"/>
      <c r="GY752" s="126"/>
      <c r="GZ752" s="126"/>
      <c r="HA752" s="126"/>
    </row>
    <row r="753" spans="1:209" s="127" customFormat="1">
      <c r="A753" s="121"/>
      <c r="B753" s="67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  <c r="EH753" s="126"/>
      <c r="EI753" s="126"/>
      <c r="EJ753" s="126"/>
      <c r="EK753" s="126"/>
      <c r="EL753" s="126"/>
      <c r="EM753" s="126"/>
      <c r="EN753" s="126"/>
      <c r="EO753" s="126"/>
      <c r="EP753" s="126"/>
      <c r="EQ753" s="126"/>
      <c r="ER753" s="126"/>
      <c r="ES753" s="126"/>
      <c r="ET753" s="126"/>
      <c r="EU753" s="126"/>
      <c r="EV753" s="126"/>
      <c r="EW753" s="126"/>
      <c r="EX753" s="126"/>
      <c r="EY753" s="126"/>
      <c r="EZ753" s="126"/>
      <c r="FA753" s="126"/>
      <c r="FB753" s="126"/>
      <c r="FC753" s="126"/>
      <c r="FD753" s="126"/>
      <c r="FE753" s="126"/>
      <c r="FF753" s="126"/>
      <c r="FG753" s="126"/>
      <c r="FH753" s="126"/>
      <c r="FI753" s="126"/>
      <c r="FJ753" s="126"/>
      <c r="FK753" s="126"/>
      <c r="FL753" s="126"/>
      <c r="FM753" s="126"/>
      <c r="FN753" s="126"/>
      <c r="FO753" s="126"/>
      <c r="FP753" s="126"/>
      <c r="FQ753" s="126"/>
      <c r="FR753" s="126"/>
      <c r="FS753" s="126"/>
      <c r="FT753" s="126"/>
      <c r="FU753" s="126"/>
      <c r="FV753" s="126"/>
      <c r="FW753" s="126"/>
      <c r="FX753" s="126"/>
      <c r="FY753" s="126"/>
      <c r="FZ753" s="126"/>
      <c r="GA753" s="126"/>
      <c r="GB753" s="126"/>
      <c r="GC753" s="126"/>
      <c r="GD753" s="126"/>
      <c r="GE753" s="126"/>
      <c r="GF753" s="126"/>
      <c r="GG753" s="126"/>
      <c r="GH753" s="126"/>
      <c r="GI753" s="126"/>
      <c r="GJ753" s="126"/>
      <c r="GK753" s="126"/>
      <c r="GL753" s="126"/>
      <c r="GM753" s="126"/>
      <c r="GN753" s="126"/>
      <c r="GO753" s="126"/>
      <c r="GP753" s="126"/>
      <c r="GQ753" s="126"/>
      <c r="GR753" s="126"/>
      <c r="GS753" s="126"/>
      <c r="GT753" s="126"/>
      <c r="GU753" s="126"/>
      <c r="GV753" s="126"/>
      <c r="GW753" s="126"/>
      <c r="GX753" s="126"/>
      <c r="GY753" s="126"/>
      <c r="GZ753" s="126"/>
      <c r="HA753" s="126"/>
    </row>
    <row r="754" spans="1:209" s="127" customFormat="1">
      <c r="A754" s="121"/>
      <c r="B754" s="67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  <c r="EH754" s="126"/>
      <c r="EI754" s="126"/>
      <c r="EJ754" s="126"/>
      <c r="EK754" s="126"/>
      <c r="EL754" s="126"/>
      <c r="EM754" s="126"/>
      <c r="EN754" s="126"/>
      <c r="EO754" s="126"/>
      <c r="EP754" s="126"/>
      <c r="EQ754" s="126"/>
      <c r="ER754" s="126"/>
      <c r="ES754" s="126"/>
      <c r="ET754" s="126"/>
      <c r="EU754" s="126"/>
      <c r="EV754" s="126"/>
      <c r="EW754" s="126"/>
      <c r="EX754" s="126"/>
      <c r="EY754" s="126"/>
      <c r="EZ754" s="126"/>
      <c r="FA754" s="126"/>
      <c r="FB754" s="126"/>
      <c r="FC754" s="126"/>
      <c r="FD754" s="126"/>
      <c r="FE754" s="126"/>
      <c r="FF754" s="126"/>
      <c r="FG754" s="126"/>
      <c r="FH754" s="126"/>
      <c r="FI754" s="126"/>
      <c r="FJ754" s="126"/>
      <c r="FK754" s="126"/>
      <c r="FL754" s="126"/>
      <c r="FM754" s="126"/>
      <c r="FN754" s="126"/>
      <c r="FO754" s="126"/>
      <c r="FP754" s="126"/>
      <c r="FQ754" s="126"/>
      <c r="FR754" s="126"/>
      <c r="FS754" s="126"/>
      <c r="FT754" s="126"/>
      <c r="FU754" s="126"/>
      <c r="FV754" s="126"/>
      <c r="FW754" s="126"/>
      <c r="FX754" s="126"/>
      <c r="FY754" s="126"/>
      <c r="FZ754" s="126"/>
      <c r="GA754" s="126"/>
      <c r="GB754" s="126"/>
      <c r="GC754" s="126"/>
      <c r="GD754" s="126"/>
      <c r="GE754" s="126"/>
      <c r="GF754" s="126"/>
      <c r="GG754" s="126"/>
      <c r="GH754" s="126"/>
      <c r="GI754" s="126"/>
      <c r="GJ754" s="126"/>
      <c r="GK754" s="126"/>
      <c r="GL754" s="126"/>
      <c r="GM754" s="126"/>
      <c r="GN754" s="126"/>
      <c r="GO754" s="126"/>
      <c r="GP754" s="126"/>
      <c r="GQ754" s="126"/>
      <c r="GR754" s="126"/>
      <c r="GS754" s="126"/>
      <c r="GT754" s="126"/>
      <c r="GU754" s="126"/>
      <c r="GV754" s="126"/>
      <c r="GW754" s="126"/>
      <c r="GX754" s="126"/>
      <c r="GY754" s="126"/>
      <c r="GZ754" s="126"/>
      <c r="HA754" s="126"/>
    </row>
    <row r="755" spans="1:209" s="127" customFormat="1">
      <c r="A755" s="121"/>
      <c r="B755" s="67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  <c r="EH755" s="126"/>
      <c r="EI755" s="126"/>
      <c r="EJ755" s="126"/>
      <c r="EK755" s="126"/>
      <c r="EL755" s="126"/>
      <c r="EM755" s="126"/>
      <c r="EN755" s="126"/>
      <c r="EO755" s="126"/>
      <c r="EP755" s="126"/>
      <c r="EQ755" s="126"/>
      <c r="ER755" s="126"/>
      <c r="ES755" s="126"/>
      <c r="ET755" s="126"/>
      <c r="EU755" s="126"/>
      <c r="EV755" s="126"/>
      <c r="EW755" s="126"/>
      <c r="EX755" s="126"/>
      <c r="EY755" s="126"/>
      <c r="EZ755" s="126"/>
      <c r="FA755" s="126"/>
      <c r="FB755" s="126"/>
      <c r="FC755" s="126"/>
      <c r="FD755" s="126"/>
      <c r="FE755" s="126"/>
      <c r="FF755" s="126"/>
      <c r="FG755" s="126"/>
      <c r="FH755" s="126"/>
      <c r="FI755" s="126"/>
      <c r="FJ755" s="126"/>
      <c r="FK755" s="126"/>
      <c r="FL755" s="126"/>
      <c r="FM755" s="126"/>
      <c r="FN755" s="126"/>
      <c r="FO755" s="126"/>
      <c r="FP755" s="126"/>
      <c r="FQ755" s="126"/>
      <c r="FR755" s="126"/>
      <c r="FS755" s="126"/>
      <c r="FT755" s="126"/>
      <c r="FU755" s="126"/>
      <c r="FV755" s="126"/>
      <c r="FW755" s="126"/>
      <c r="FX755" s="126"/>
      <c r="FY755" s="126"/>
      <c r="FZ755" s="126"/>
      <c r="GA755" s="126"/>
      <c r="GB755" s="126"/>
      <c r="GC755" s="126"/>
      <c r="GD755" s="126"/>
      <c r="GE755" s="126"/>
      <c r="GF755" s="126"/>
      <c r="GG755" s="126"/>
      <c r="GH755" s="126"/>
      <c r="GI755" s="126"/>
      <c r="GJ755" s="126"/>
      <c r="GK755" s="126"/>
      <c r="GL755" s="126"/>
      <c r="GM755" s="126"/>
      <c r="GN755" s="126"/>
      <c r="GO755" s="126"/>
      <c r="GP755" s="126"/>
      <c r="GQ755" s="126"/>
      <c r="GR755" s="126"/>
      <c r="GS755" s="126"/>
      <c r="GT755" s="126"/>
      <c r="GU755" s="126"/>
      <c r="GV755" s="126"/>
      <c r="GW755" s="126"/>
      <c r="GX755" s="126"/>
      <c r="GY755" s="126"/>
      <c r="GZ755" s="126"/>
      <c r="HA755" s="126"/>
    </row>
    <row r="756" spans="1:209" s="127" customFormat="1">
      <c r="A756" s="121"/>
      <c r="B756" s="67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  <c r="EH756" s="126"/>
      <c r="EI756" s="126"/>
      <c r="EJ756" s="126"/>
      <c r="EK756" s="126"/>
      <c r="EL756" s="126"/>
      <c r="EM756" s="126"/>
      <c r="EN756" s="126"/>
      <c r="EO756" s="126"/>
      <c r="EP756" s="126"/>
      <c r="EQ756" s="126"/>
      <c r="ER756" s="126"/>
      <c r="ES756" s="126"/>
      <c r="ET756" s="126"/>
      <c r="EU756" s="126"/>
      <c r="EV756" s="126"/>
      <c r="EW756" s="126"/>
      <c r="EX756" s="126"/>
      <c r="EY756" s="126"/>
      <c r="EZ756" s="126"/>
      <c r="FA756" s="126"/>
      <c r="FB756" s="126"/>
      <c r="FC756" s="126"/>
      <c r="FD756" s="126"/>
      <c r="FE756" s="126"/>
      <c r="FF756" s="126"/>
      <c r="FG756" s="126"/>
      <c r="FH756" s="126"/>
      <c r="FI756" s="126"/>
      <c r="FJ756" s="126"/>
      <c r="FK756" s="126"/>
      <c r="FL756" s="126"/>
      <c r="FM756" s="126"/>
      <c r="FN756" s="126"/>
      <c r="FO756" s="126"/>
      <c r="FP756" s="126"/>
      <c r="FQ756" s="126"/>
      <c r="FR756" s="126"/>
      <c r="FS756" s="126"/>
      <c r="FT756" s="126"/>
      <c r="FU756" s="126"/>
      <c r="FV756" s="126"/>
      <c r="FW756" s="126"/>
      <c r="FX756" s="126"/>
      <c r="FY756" s="126"/>
      <c r="FZ756" s="126"/>
      <c r="GA756" s="126"/>
      <c r="GB756" s="126"/>
      <c r="GC756" s="126"/>
      <c r="GD756" s="126"/>
      <c r="GE756" s="126"/>
      <c r="GF756" s="126"/>
      <c r="GG756" s="126"/>
      <c r="GH756" s="126"/>
      <c r="GI756" s="126"/>
      <c r="GJ756" s="126"/>
      <c r="GK756" s="126"/>
      <c r="GL756" s="126"/>
      <c r="GM756" s="126"/>
      <c r="GN756" s="126"/>
      <c r="GO756" s="126"/>
      <c r="GP756" s="126"/>
      <c r="GQ756" s="126"/>
      <c r="GR756" s="126"/>
      <c r="GS756" s="126"/>
      <c r="GT756" s="126"/>
      <c r="GU756" s="126"/>
      <c r="GV756" s="126"/>
      <c r="GW756" s="126"/>
      <c r="GX756" s="126"/>
      <c r="GY756" s="126"/>
      <c r="GZ756" s="126"/>
      <c r="HA756" s="126"/>
    </row>
    <row r="757" spans="1:209" s="127" customFormat="1">
      <c r="A757" s="121"/>
      <c r="B757" s="67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  <c r="EH757" s="126"/>
      <c r="EI757" s="126"/>
      <c r="EJ757" s="126"/>
      <c r="EK757" s="126"/>
      <c r="EL757" s="126"/>
      <c r="EM757" s="126"/>
      <c r="EN757" s="126"/>
      <c r="EO757" s="126"/>
      <c r="EP757" s="126"/>
      <c r="EQ757" s="126"/>
      <c r="ER757" s="126"/>
      <c r="ES757" s="126"/>
      <c r="ET757" s="126"/>
      <c r="EU757" s="126"/>
      <c r="EV757" s="126"/>
      <c r="EW757" s="126"/>
      <c r="EX757" s="126"/>
      <c r="EY757" s="126"/>
      <c r="EZ757" s="126"/>
      <c r="FA757" s="126"/>
      <c r="FB757" s="126"/>
      <c r="FC757" s="126"/>
      <c r="FD757" s="126"/>
      <c r="FE757" s="126"/>
      <c r="FF757" s="126"/>
      <c r="FG757" s="126"/>
      <c r="FH757" s="126"/>
      <c r="FI757" s="126"/>
      <c r="FJ757" s="126"/>
      <c r="FK757" s="126"/>
      <c r="FL757" s="126"/>
      <c r="FM757" s="126"/>
      <c r="FN757" s="126"/>
      <c r="FO757" s="126"/>
      <c r="FP757" s="126"/>
      <c r="FQ757" s="126"/>
      <c r="FR757" s="126"/>
      <c r="FS757" s="126"/>
      <c r="FT757" s="126"/>
      <c r="FU757" s="126"/>
      <c r="FV757" s="126"/>
      <c r="FW757" s="126"/>
      <c r="FX757" s="126"/>
      <c r="FY757" s="126"/>
      <c r="FZ757" s="126"/>
      <c r="GA757" s="126"/>
      <c r="GB757" s="126"/>
      <c r="GC757" s="126"/>
      <c r="GD757" s="126"/>
      <c r="GE757" s="126"/>
      <c r="GF757" s="126"/>
      <c r="GG757" s="126"/>
      <c r="GH757" s="126"/>
      <c r="GI757" s="126"/>
      <c r="GJ757" s="126"/>
      <c r="GK757" s="126"/>
      <c r="GL757" s="126"/>
      <c r="GM757" s="126"/>
      <c r="GN757" s="126"/>
      <c r="GO757" s="126"/>
      <c r="GP757" s="126"/>
      <c r="GQ757" s="126"/>
      <c r="GR757" s="126"/>
      <c r="GS757" s="126"/>
      <c r="GT757" s="126"/>
      <c r="GU757" s="126"/>
      <c r="GV757" s="126"/>
      <c r="GW757" s="126"/>
      <c r="GX757" s="126"/>
      <c r="GY757" s="126"/>
      <c r="GZ757" s="126"/>
      <c r="HA757" s="126"/>
    </row>
    <row r="758" spans="1:209" s="127" customFormat="1">
      <c r="A758" s="121"/>
      <c r="B758" s="67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  <c r="EH758" s="126"/>
      <c r="EI758" s="126"/>
      <c r="EJ758" s="126"/>
      <c r="EK758" s="126"/>
      <c r="EL758" s="126"/>
      <c r="EM758" s="126"/>
      <c r="EN758" s="126"/>
      <c r="EO758" s="126"/>
      <c r="EP758" s="126"/>
      <c r="EQ758" s="126"/>
      <c r="ER758" s="126"/>
      <c r="ES758" s="126"/>
      <c r="ET758" s="126"/>
      <c r="EU758" s="126"/>
      <c r="EV758" s="126"/>
      <c r="EW758" s="126"/>
      <c r="EX758" s="126"/>
      <c r="EY758" s="126"/>
      <c r="EZ758" s="126"/>
      <c r="FA758" s="126"/>
      <c r="FB758" s="126"/>
      <c r="FC758" s="126"/>
      <c r="FD758" s="126"/>
      <c r="FE758" s="126"/>
      <c r="FF758" s="126"/>
      <c r="FG758" s="126"/>
      <c r="FH758" s="126"/>
      <c r="FI758" s="126"/>
      <c r="FJ758" s="126"/>
      <c r="FK758" s="126"/>
      <c r="FL758" s="126"/>
      <c r="FM758" s="126"/>
      <c r="FN758" s="126"/>
      <c r="FO758" s="126"/>
      <c r="FP758" s="126"/>
      <c r="FQ758" s="126"/>
      <c r="FR758" s="126"/>
      <c r="FS758" s="126"/>
      <c r="FT758" s="126"/>
      <c r="FU758" s="126"/>
      <c r="FV758" s="126"/>
      <c r="FW758" s="126"/>
      <c r="FX758" s="126"/>
      <c r="FY758" s="126"/>
      <c r="FZ758" s="126"/>
      <c r="GA758" s="126"/>
      <c r="GB758" s="126"/>
      <c r="GC758" s="126"/>
      <c r="GD758" s="126"/>
      <c r="GE758" s="126"/>
      <c r="GF758" s="126"/>
      <c r="GG758" s="126"/>
      <c r="GH758" s="126"/>
      <c r="GI758" s="126"/>
      <c r="GJ758" s="126"/>
      <c r="GK758" s="126"/>
      <c r="GL758" s="126"/>
      <c r="GM758" s="126"/>
      <c r="GN758" s="126"/>
      <c r="GO758" s="126"/>
      <c r="GP758" s="126"/>
      <c r="GQ758" s="126"/>
      <c r="GR758" s="126"/>
      <c r="GS758" s="126"/>
      <c r="GT758" s="126"/>
      <c r="GU758" s="126"/>
      <c r="GV758" s="126"/>
      <c r="GW758" s="126"/>
      <c r="GX758" s="126"/>
      <c r="GY758" s="126"/>
      <c r="GZ758" s="126"/>
      <c r="HA758" s="126"/>
    </row>
    <row r="759" spans="1:209" s="127" customFormat="1">
      <c r="A759" s="121"/>
      <c r="B759" s="67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  <c r="EH759" s="126"/>
      <c r="EI759" s="126"/>
      <c r="EJ759" s="126"/>
      <c r="EK759" s="126"/>
      <c r="EL759" s="126"/>
      <c r="EM759" s="126"/>
      <c r="EN759" s="126"/>
      <c r="EO759" s="126"/>
      <c r="EP759" s="126"/>
      <c r="EQ759" s="126"/>
      <c r="ER759" s="126"/>
      <c r="ES759" s="126"/>
      <c r="ET759" s="126"/>
      <c r="EU759" s="126"/>
      <c r="EV759" s="126"/>
      <c r="EW759" s="126"/>
      <c r="EX759" s="126"/>
      <c r="EY759" s="126"/>
      <c r="EZ759" s="126"/>
      <c r="FA759" s="126"/>
      <c r="FB759" s="126"/>
      <c r="FC759" s="126"/>
      <c r="FD759" s="126"/>
      <c r="FE759" s="126"/>
      <c r="FF759" s="126"/>
      <c r="FG759" s="126"/>
      <c r="FH759" s="126"/>
      <c r="FI759" s="126"/>
      <c r="FJ759" s="126"/>
      <c r="FK759" s="126"/>
      <c r="FL759" s="126"/>
      <c r="FM759" s="126"/>
      <c r="FN759" s="126"/>
      <c r="FO759" s="126"/>
      <c r="FP759" s="126"/>
      <c r="FQ759" s="126"/>
      <c r="FR759" s="126"/>
      <c r="FS759" s="126"/>
      <c r="FT759" s="126"/>
      <c r="FU759" s="126"/>
      <c r="FV759" s="126"/>
      <c r="FW759" s="126"/>
      <c r="FX759" s="126"/>
      <c r="FY759" s="126"/>
      <c r="FZ759" s="126"/>
      <c r="GA759" s="126"/>
      <c r="GB759" s="126"/>
      <c r="GC759" s="126"/>
      <c r="GD759" s="126"/>
      <c r="GE759" s="126"/>
      <c r="GF759" s="126"/>
      <c r="GG759" s="126"/>
      <c r="GH759" s="126"/>
      <c r="GI759" s="126"/>
      <c r="GJ759" s="126"/>
      <c r="GK759" s="126"/>
      <c r="GL759" s="126"/>
      <c r="GM759" s="126"/>
      <c r="GN759" s="126"/>
      <c r="GO759" s="126"/>
      <c r="GP759" s="126"/>
      <c r="GQ759" s="126"/>
      <c r="GR759" s="126"/>
      <c r="GS759" s="126"/>
      <c r="GT759" s="126"/>
      <c r="GU759" s="126"/>
      <c r="GV759" s="126"/>
      <c r="GW759" s="126"/>
      <c r="GX759" s="126"/>
      <c r="GY759" s="126"/>
      <c r="GZ759" s="126"/>
      <c r="HA759" s="126"/>
    </row>
    <row r="760" spans="1:209" s="127" customFormat="1">
      <c r="A760" s="121"/>
      <c r="B760" s="67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  <c r="EH760" s="126"/>
      <c r="EI760" s="126"/>
      <c r="EJ760" s="126"/>
      <c r="EK760" s="126"/>
      <c r="EL760" s="126"/>
      <c r="EM760" s="126"/>
      <c r="EN760" s="126"/>
      <c r="EO760" s="126"/>
      <c r="EP760" s="126"/>
      <c r="EQ760" s="126"/>
      <c r="ER760" s="126"/>
      <c r="ES760" s="126"/>
      <c r="ET760" s="126"/>
      <c r="EU760" s="126"/>
      <c r="EV760" s="126"/>
      <c r="EW760" s="126"/>
      <c r="EX760" s="126"/>
      <c r="EY760" s="126"/>
      <c r="EZ760" s="126"/>
      <c r="FA760" s="126"/>
      <c r="FB760" s="126"/>
      <c r="FC760" s="126"/>
      <c r="FD760" s="126"/>
      <c r="FE760" s="126"/>
      <c r="FF760" s="126"/>
      <c r="FG760" s="126"/>
      <c r="FH760" s="126"/>
      <c r="FI760" s="126"/>
      <c r="FJ760" s="126"/>
      <c r="FK760" s="126"/>
      <c r="FL760" s="126"/>
      <c r="FM760" s="126"/>
      <c r="FN760" s="126"/>
      <c r="FO760" s="126"/>
      <c r="FP760" s="126"/>
      <c r="FQ760" s="126"/>
      <c r="FR760" s="126"/>
      <c r="FS760" s="126"/>
      <c r="FT760" s="126"/>
      <c r="FU760" s="126"/>
      <c r="FV760" s="126"/>
      <c r="FW760" s="126"/>
      <c r="FX760" s="126"/>
      <c r="FY760" s="126"/>
      <c r="FZ760" s="126"/>
      <c r="GA760" s="126"/>
      <c r="GB760" s="126"/>
      <c r="GC760" s="126"/>
      <c r="GD760" s="126"/>
      <c r="GE760" s="126"/>
      <c r="GF760" s="126"/>
      <c r="GG760" s="126"/>
      <c r="GH760" s="126"/>
      <c r="GI760" s="126"/>
      <c r="GJ760" s="126"/>
      <c r="GK760" s="126"/>
      <c r="GL760" s="126"/>
      <c r="GM760" s="126"/>
      <c r="GN760" s="126"/>
      <c r="GO760" s="126"/>
      <c r="GP760" s="126"/>
      <c r="GQ760" s="126"/>
      <c r="GR760" s="126"/>
      <c r="GS760" s="126"/>
      <c r="GT760" s="126"/>
      <c r="GU760" s="126"/>
      <c r="GV760" s="126"/>
      <c r="GW760" s="126"/>
      <c r="GX760" s="126"/>
      <c r="GY760" s="126"/>
      <c r="GZ760" s="126"/>
      <c r="HA760" s="126"/>
    </row>
    <row r="761" spans="1:209" s="127" customFormat="1">
      <c r="A761" s="121"/>
      <c r="B761" s="67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  <c r="EH761" s="126"/>
      <c r="EI761" s="126"/>
      <c r="EJ761" s="126"/>
      <c r="EK761" s="126"/>
      <c r="EL761" s="126"/>
      <c r="EM761" s="126"/>
      <c r="EN761" s="126"/>
      <c r="EO761" s="126"/>
      <c r="EP761" s="126"/>
      <c r="EQ761" s="126"/>
      <c r="ER761" s="126"/>
      <c r="ES761" s="126"/>
      <c r="ET761" s="126"/>
      <c r="EU761" s="126"/>
      <c r="EV761" s="126"/>
      <c r="EW761" s="126"/>
      <c r="EX761" s="126"/>
      <c r="EY761" s="126"/>
      <c r="EZ761" s="126"/>
      <c r="FA761" s="126"/>
      <c r="FB761" s="126"/>
      <c r="FC761" s="126"/>
      <c r="FD761" s="126"/>
      <c r="FE761" s="126"/>
      <c r="FF761" s="126"/>
      <c r="FG761" s="126"/>
      <c r="FH761" s="126"/>
      <c r="FI761" s="126"/>
      <c r="FJ761" s="126"/>
      <c r="FK761" s="126"/>
      <c r="FL761" s="126"/>
      <c r="FM761" s="126"/>
      <c r="FN761" s="126"/>
      <c r="FO761" s="126"/>
      <c r="FP761" s="126"/>
      <c r="FQ761" s="126"/>
      <c r="FR761" s="126"/>
      <c r="FS761" s="126"/>
      <c r="FT761" s="126"/>
      <c r="FU761" s="126"/>
      <c r="FV761" s="126"/>
      <c r="FW761" s="126"/>
      <c r="FX761" s="126"/>
      <c r="FY761" s="126"/>
      <c r="FZ761" s="126"/>
      <c r="GA761" s="126"/>
      <c r="GB761" s="126"/>
      <c r="GC761" s="126"/>
      <c r="GD761" s="126"/>
      <c r="GE761" s="126"/>
      <c r="GF761" s="126"/>
      <c r="GG761" s="126"/>
      <c r="GH761" s="126"/>
      <c r="GI761" s="126"/>
      <c r="GJ761" s="126"/>
      <c r="GK761" s="126"/>
      <c r="GL761" s="126"/>
      <c r="GM761" s="126"/>
      <c r="GN761" s="126"/>
      <c r="GO761" s="126"/>
      <c r="GP761" s="126"/>
      <c r="GQ761" s="126"/>
      <c r="GR761" s="126"/>
      <c r="GS761" s="126"/>
      <c r="GT761" s="126"/>
      <c r="GU761" s="126"/>
      <c r="GV761" s="126"/>
      <c r="GW761" s="126"/>
      <c r="GX761" s="126"/>
      <c r="GY761" s="126"/>
      <c r="GZ761" s="126"/>
      <c r="HA761" s="126"/>
    </row>
    <row r="762" spans="1:209" s="127" customFormat="1">
      <c r="A762" s="121"/>
      <c r="B762" s="67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  <c r="EH762" s="126"/>
      <c r="EI762" s="126"/>
      <c r="EJ762" s="126"/>
      <c r="EK762" s="126"/>
      <c r="EL762" s="126"/>
      <c r="EM762" s="126"/>
      <c r="EN762" s="126"/>
      <c r="EO762" s="126"/>
      <c r="EP762" s="126"/>
      <c r="EQ762" s="126"/>
      <c r="ER762" s="126"/>
      <c r="ES762" s="126"/>
      <c r="ET762" s="126"/>
      <c r="EU762" s="126"/>
      <c r="EV762" s="126"/>
      <c r="EW762" s="126"/>
      <c r="EX762" s="126"/>
      <c r="EY762" s="126"/>
      <c r="EZ762" s="126"/>
      <c r="FA762" s="126"/>
      <c r="FB762" s="126"/>
      <c r="FC762" s="126"/>
      <c r="FD762" s="126"/>
      <c r="FE762" s="126"/>
      <c r="FF762" s="126"/>
      <c r="FG762" s="126"/>
      <c r="FH762" s="126"/>
      <c r="FI762" s="126"/>
      <c r="FJ762" s="126"/>
      <c r="FK762" s="126"/>
      <c r="FL762" s="126"/>
      <c r="FM762" s="126"/>
      <c r="FN762" s="126"/>
      <c r="FO762" s="126"/>
      <c r="FP762" s="126"/>
      <c r="FQ762" s="126"/>
      <c r="FR762" s="126"/>
      <c r="FS762" s="126"/>
      <c r="FT762" s="126"/>
      <c r="FU762" s="126"/>
      <c r="FV762" s="126"/>
      <c r="FW762" s="126"/>
      <c r="FX762" s="126"/>
      <c r="FY762" s="126"/>
      <c r="FZ762" s="126"/>
      <c r="GA762" s="126"/>
      <c r="GB762" s="126"/>
      <c r="GC762" s="126"/>
      <c r="GD762" s="126"/>
      <c r="GE762" s="126"/>
      <c r="GF762" s="126"/>
      <c r="GG762" s="126"/>
      <c r="GH762" s="126"/>
      <c r="GI762" s="126"/>
      <c r="GJ762" s="126"/>
      <c r="GK762" s="126"/>
      <c r="GL762" s="126"/>
      <c r="GM762" s="126"/>
      <c r="GN762" s="126"/>
      <c r="GO762" s="126"/>
      <c r="GP762" s="126"/>
      <c r="GQ762" s="126"/>
      <c r="GR762" s="126"/>
      <c r="GS762" s="126"/>
      <c r="GT762" s="126"/>
      <c r="GU762" s="126"/>
      <c r="GV762" s="126"/>
      <c r="GW762" s="126"/>
      <c r="GX762" s="126"/>
      <c r="GY762" s="126"/>
      <c r="GZ762" s="126"/>
      <c r="HA762" s="126"/>
    </row>
    <row r="763" spans="1:209" s="127" customFormat="1">
      <c r="A763" s="121"/>
      <c r="B763" s="67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  <c r="EH763" s="126"/>
      <c r="EI763" s="126"/>
      <c r="EJ763" s="126"/>
      <c r="EK763" s="126"/>
      <c r="EL763" s="126"/>
      <c r="EM763" s="126"/>
      <c r="EN763" s="126"/>
      <c r="EO763" s="126"/>
      <c r="EP763" s="126"/>
      <c r="EQ763" s="126"/>
      <c r="ER763" s="126"/>
      <c r="ES763" s="126"/>
      <c r="ET763" s="126"/>
      <c r="EU763" s="126"/>
      <c r="EV763" s="126"/>
      <c r="EW763" s="126"/>
      <c r="EX763" s="126"/>
      <c r="EY763" s="126"/>
      <c r="EZ763" s="126"/>
      <c r="FA763" s="126"/>
      <c r="FB763" s="126"/>
      <c r="FC763" s="126"/>
      <c r="FD763" s="126"/>
      <c r="FE763" s="126"/>
      <c r="FF763" s="126"/>
      <c r="FG763" s="126"/>
      <c r="FH763" s="126"/>
      <c r="FI763" s="126"/>
      <c r="FJ763" s="126"/>
      <c r="FK763" s="126"/>
      <c r="FL763" s="126"/>
      <c r="FM763" s="126"/>
      <c r="FN763" s="126"/>
      <c r="FO763" s="126"/>
      <c r="FP763" s="126"/>
      <c r="FQ763" s="126"/>
      <c r="FR763" s="126"/>
      <c r="FS763" s="126"/>
      <c r="FT763" s="126"/>
      <c r="FU763" s="126"/>
      <c r="FV763" s="126"/>
      <c r="FW763" s="126"/>
      <c r="FX763" s="126"/>
      <c r="FY763" s="126"/>
      <c r="FZ763" s="126"/>
      <c r="GA763" s="126"/>
      <c r="GB763" s="126"/>
      <c r="GC763" s="126"/>
      <c r="GD763" s="126"/>
      <c r="GE763" s="126"/>
      <c r="GF763" s="126"/>
      <c r="GG763" s="126"/>
      <c r="GH763" s="126"/>
      <c r="GI763" s="126"/>
      <c r="GJ763" s="126"/>
      <c r="GK763" s="126"/>
      <c r="GL763" s="126"/>
      <c r="GM763" s="126"/>
      <c r="GN763" s="126"/>
      <c r="GO763" s="126"/>
      <c r="GP763" s="126"/>
      <c r="GQ763" s="126"/>
      <c r="GR763" s="126"/>
      <c r="GS763" s="126"/>
      <c r="GT763" s="126"/>
      <c r="GU763" s="126"/>
      <c r="GV763" s="126"/>
      <c r="GW763" s="126"/>
      <c r="GX763" s="126"/>
      <c r="GY763" s="126"/>
      <c r="GZ763" s="126"/>
      <c r="HA763" s="126"/>
    </row>
    <row r="764" spans="1:209" s="127" customFormat="1">
      <c r="A764" s="121"/>
      <c r="B764" s="67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  <c r="EH764" s="126"/>
      <c r="EI764" s="126"/>
      <c r="EJ764" s="126"/>
      <c r="EK764" s="126"/>
      <c r="EL764" s="126"/>
      <c r="EM764" s="126"/>
      <c r="EN764" s="126"/>
      <c r="EO764" s="126"/>
      <c r="EP764" s="126"/>
      <c r="EQ764" s="126"/>
      <c r="ER764" s="126"/>
      <c r="ES764" s="126"/>
      <c r="ET764" s="126"/>
      <c r="EU764" s="126"/>
      <c r="EV764" s="126"/>
      <c r="EW764" s="126"/>
      <c r="EX764" s="126"/>
      <c r="EY764" s="126"/>
      <c r="EZ764" s="126"/>
      <c r="FA764" s="126"/>
      <c r="FB764" s="126"/>
      <c r="FC764" s="126"/>
      <c r="FD764" s="126"/>
      <c r="FE764" s="126"/>
      <c r="FF764" s="126"/>
      <c r="FG764" s="126"/>
      <c r="FH764" s="126"/>
      <c r="FI764" s="126"/>
      <c r="FJ764" s="126"/>
      <c r="FK764" s="126"/>
      <c r="FL764" s="126"/>
      <c r="FM764" s="126"/>
      <c r="FN764" s="126"/>
      <c r="FO764" s="126"/>
      <c r="FP764" s="126"/>
      <c r="FQ764" s="126"/>
      <c r="FR764" s="126"/>
      <c r="FS764" s="126"/>
      <c r="FT764" s="126"/>
      <c r="FU764" s="126"/>
      <c r="FV764" s="126"/>
      <c r="FW764" s="126"/>
      <c r="FX764" s="126"/>
      <c r="FY764" s="126"/>
      <c r="FZ764" s="126"/>
      <c r="GA764" s="126"/>
      <c r="GB764" s="126"/>
      <c r="GC764" s="126"/>
      <c r="GD764" s="126"/>
      <c r="GE764" s="126"/>
      <c r="GF764" s="126"/>
      <c r="GG764" s="126"/>
      <c r="GH764" s="126"/>
      <c r="GI764" s="126"/>
      <c r="GJ764" s="126"/>
      <c r="GK764" s="126"/>
      <c r="GL764" s="126"/>
      <c r="GM764" s="126"/>
      <c r="GN764" s="126"/>
      <c r="GO764" s="126"/>
      <c r="GP764" s="126"/>
      <c r="GQ764" s="126"/>
      <c r="GR764" s="126"/>
      <c r="GS764" s="126"/>
      <c r="GT764" s="126"/>
      <c r="GU764" s="126"/>
      <c r="GV764" s="126"/>
      <c r="GW764" s="126"/>
      <c r="GX764" s="126"/>
      <c r="GY764" s="126"/>
      <c r="GZ764" s="126"/>
      <c r="HA764" s="126"/>
    </row>
    <row r="765" spans="1:209" s="127" customFormat="1">
      <c r="A765" s="121"/>
      <c r="B765" s="67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  <c r="EH765" s="126"/>
      <c r="EI765" s="126"/>
      <c r="EJ765" s="126"/>
      <c r="EK765" s="126"/>
      <c r="EL765" s="126"/>
      <c r="EM765" s="126"/>
      <c r="EN765" s="126"/>
      <c r="EO765" s="126"/>
      <c r="EP765" s="126"/>
      <c r="EQ765" s="126"/>
      <c r="ER765" s="126"/>
      <c r="ES765" s="126"/>
      <c r="ET765" s="126"/>
      <c r="EU765" s="126"/>
      <c r="EV765" s="126"/>
      <c r="EW765" s="126"/>
      <c r="EX765" s="126"/>
      <c r="EY765" s="126"/>
      <c r="EZ765" s="126"/>
      <c r="FA765" s="126"/>
      <c r="FB765" s="126"/>
      <c r="FC765" s="126"/>
      <c r="FD765" s="126"/>
      <c r="FE765" s="126"/>
      <c r="FF765" s="126"/>
      <c r="FG765" s="126"/>
      <c r="FH765" s="126"/>
      <c r="FI765" s="126"/>
      <c r="FJ765" s="126"/>
      <c r="FK765" s="126"/>
      <c r="FL765" s="126"/>
      <c r="FM765" s="126"/>
      <c r="FN765" s="126"/>
      <c r="FO765" s="126"/>
      <c r="FP765" s="126"/>
      <c r="FQ765" s="126"/>
      <c r="FR765" s="126"/>
      <c r="FS765" s="126"/>
      <c r="FT765" s="126"/>
      <c r="FU765" s="126"/>
      <c r="FV765" s="126"/>
      <c r="FW765" s="126"/>
      <c r="FX765" s="126"/>
      <c r="FY765" s="126"/>
      <c r="FZ765" s="126"/>
      <c r="GA765" s="126"/>
      <c r="GB765" s="126"/>
      <c r="GC765" s="126"/>
      <c r="GD765" s="126"/>
      <c r="GE765" s="126"/>
      <c r="GF765" s="126"/>
      <c r="GG765" s="126"/>
      <c r="GH765" s="126"/>
      <c r="GI765" s="126"/>
      <c r="GJ765" s="126"/>
      <c r="GK765" s="126"/>
      <c r="GL765" s="126"/>
      <c r="GM765" s="126"/>
      <c r="GN765" s="126"/>
      <c r="GO765" s="126"/>
      <c r="GP765" s="126"/>
      <c r="GQ765" s="126"/>
      <c r="GR765" s="126"/>
      <c r="GS765" s="126"/>
      <c r="GT765" s="126"/>
      <c r="GU765" s="126"/>
      <c r="GV765" s="126"/>
      <c r="GW765" s="126"/>
      <c r="GX765" s="126"/>
      <c r="GY765" s="126"/>
      <c r="GZ765" s="126"/>
      <c r="HA765" s="126"/>
    </row>
    <row r="766" spans="1:209" s="127" customFormat="1">
      <c r="A766" s="121"/>
      <c r="B766" s="67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  <c r="EH766" s="126"/>
      <c r="EI766" s="126"/>
      <c r="EJ766" s="126"/>
      <c r="EK766" s="126"/>
      <c r="EL766" s="126"/>
      <c r="EM766" s="126"/>
      <c r="EN766" s="126"/>
      <c r="EO766" s="126"/>
      <c r="EP766" s="126"/>
      <c r="EQ766" s="126"/>
      <c r="ER766" s="126"/>
      <c r="ES766" s="126"/>
      <c r="ET766" s="126"/>
      <c r="EU766" s="126"/>
      <c r="EV766" s="126"/>
      <c r="EW766" s="126"/>
      <c r="EX766" s="126"/>
      <c r="EY766" s="126"/>
      <c r="EZ766" s="126"/>
      <c r="FA766" s="126"/>
      <c r="FB766" s="126"/>
      <c r="FC766" s="126"/>
      <c r="FD766" s="126"/>
      <c r="FE766" s="126"/>
      <c r="FF766" s="126"/>
      <c r="FG766" s="126"/>
      <c r="FH766" s="126"/>
      <c r="FI766" s="126"/>
      <c r="FJ766" s="126"/>
      <c r="FK766" s="126"/>
      <c r="FL766" s="126"/>
      <c r="FM766" s="126"/>
      <c r="FN766" s="126"/>
      <c r="FO766" s="126"/>
      <c r="FP766" s="126"/>
      <c r="FQ766" s="126"/>
      <c r="FR766" s="126"/>
      <c r="FS766" s="126"/>
      <c r="FT766" s="126"/>
      <c r="FU766" s="126"/>
      <c r="FV766" s="126"/>
      <c r="FW766" s="126"/>
      <c r="FX766" s="126"/>
      <c r="FY766" s="126"/>
      <c r="FZ766" s="126"/>
      <c r="GA766" s="126"/>
      <c r="GB766" s="126"/>
      <c r="GC766" s="126"/>
      <c r="GD766" s="126"/>
      <c r="GE766" s="126"/>
      <c r="GF766" s="126"/>
      <c r="GG766" s="126"/>
      <c r="GH766" s="126"/>
      <c r="GI766" s="126"/>
      <c r="GJ766" s="126"/>
      <c r="GK766" s="126"/>
      <c r="GL766" s="126"/>
      <c r="GM766" s="126"/>
      <c r="GN766" s="126"/>
      <c r="GO766" s="126"/>
      <c r="GP766" s="126"/>
      <c r="GQ766" s="126"/>
      <c r="GR766" s="126"/>
      <c r="GS766" s="126"/>
      <c r="GT766" s="126"/>
      <c r="GU766" s="126"/>
      <c r="GV766" s="126"/>
      <c r="GW766" s="126"/>
      <c r="GX766" s="126"/>
      <c r="GY766" s="126"/>
      <c r="GZ766" s="126"/>
      <c r="HA766" s="126"/>
    </row>
    <row r="767" spans="1:209" s="127" customFormat="1">
      <c r="A767" s="121"/>
      <c r="B767" s="67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  <c r="EH767" s="126"/>
      <c r="EI767" s="126"/>
      <c r="EJ767" s="126"/>
      <c r="EK767" s="126"/>
      <c r="EL767" s="126"/>
      <c r="EM767" s="126"/>
      <c r="EN767" s="126"/>
      <c r="EO767" s="126"/>
      <c r="EP767" s="126"/>
      <c r="EQ767" s="126"/>
      <c r="ER767" s="126"/>
      <c r="ES767" s="126"/>
      <c r="ET767" s="126"/>
      <c r="EU767" s="126"/>
      <c r="EV767" s="126"/>
      <c r="EW767" s="126"/>
      <c r="EX767" s="126"/>
      <c r="EY767" s="126"/>
      <c r="EZ767" s="126"/>
      <c r="FA767" s="126"/>
      <c r="FB767" s="126"/>
      <c r="FC767" s="126"/>
      <c r="FD767" s="126"/>
      <c r="FE767" s="126"/>
      <c r="FF767" s="126"/>
      <c r="FG767" s="126"/>
      <c r="FH767" s="126"/>
      <c r="FI767" s="126"/>
      <c r="FJ767" s="126"/>
      <c r="FK767" s="126"/>
      <c r="FL767" s="126"/>
      <c r="FM767" s="126"/>
      <c r="FN767" s="126"/>
      <c r="FO767" s="126"/>
      <c r="FP767" s="126"/>
      <c r="FQ767" s="126"/>
      <c r="FR767" s="126"/>
      <c r="FS767" s="126"/>
      <c r="FT767" s="126"/>
      <c r="FU767" s="126"/>
      <c r="FV767" s="126"/>
      <c r="FW767" s="126"/>
      <c r="FX767" s="126"/>
      <c r="FY767" s="126"/>
      <c r="FZ767" s="126"/>
      <c r="GA767" s="126"/>
      <c r="GB767" s="126"/>
      <c r="GC767" s="126"/>
      <c r="GD767" s="126"/>
      <c r="GE767" s="126"/>
      <c r="GF767" s="126"/>
      <c r="GG767" s="126"/>
      <c r="GH767" s="126"/>
      <c r="GI767" s="126"/>
      <c r="GJ767" s="126"/>
      <c r="GK767" s="126"/>
      <c r="GL767" s="126"/>
      <c r="GM767" s="126"/>
      <c r="GN767" s="126"/>
      <c r="GO767" s="126"/>
      <c r="GP767" s="126"/>
      <c r="GQ767" s="126"/>
      <c r="GR767" s="126"/>
      <c r="GS767" s="126"/>
      <c r="GT767" s="126"/>
      <c r="GU767" s="126"/>
      <c r="GV767" s="126"/>
      <c r="GW767" s="126"/>
      <c r="GX767" s="126"/>
      <c r="GY767" s="126"/>
      <c r="GZ767" s="126"/>
      <c r="HA767" s="126"/>
    </row>
    <row r="768" spans="1:209" s="127" customFormat="1">
      <c r="A768" s="121"/>
      <c r="B768" s="67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  <c r="EH768" s="126"/>
      <c r="EI768" s="126"/>
      <c r="EJ768" s="126"/>
      <c r="EK768" s="126"/>
      <c r="EL768" s="126"/>
      <c r="EM768" s="126"/>
      <c r="EN768" s="126"/>
      <c r="EO768" s="126"/>
      <c r="EP768" s="126"/>
      <c r="EQ768" s="126"/>
      <c r="ER768" s="126"/>
      <c r="ES768" s="126"/>
      <c r="ET768" s="126"/>
      <c r="EU768" s="126"/>
      <c r="EV768" s="126"/>
      <c r="EW768" s="126"/>
      <c r="EX768" s="126"/>
      <c r="EY768" s="126"/>
      <c r="EZ768" s="126"/>
      <c r="FA768" s="126"/>
      <c r="FB768" s="126"/>
      <c r="FC768" s="126"/>
      <c r="FD768" s="126"/>
      <c r="FE768" s="126"/>
      <c r="FF768" s="126"/>
      <c r="FG768" s="126"/>
      <c r="FH768" s="126"/>
      <c r="FI768" s="126"/>
      <c r="FJ768" s="126"/>
      <c r="FK768" s="126"/>
      <c r="FL768" s="126"/>
      <c r="FM768" s="126"/>
      <c r="FN768" s="126"/>
      <c r="FO768" s="126"/>
      <c r="FP768" s="126"/>
      <c r="FQ768" s="126"/>
      <c r="FR768" s="126"/>
      <c r="FS768" s="126"/>
      <c r="FT768" s="126"/>
      <c r="FU768" s="126"/>
      <c r="FV768" s="126"/>
      <c r="FW768" s="126"/>
      <c r="FX768" s="126"/>
      <c r="FY768" s="126"/>
      <c r="FZ768" s="126"/>
      <c r="GA768" s="126"/>
      <c r="GB768" s="126"/>
      <c r="GC768" s="126"/>
      <c r="GD768" s="126"/>
      <c r="GE768" s="126"/>
      <c r="GF768" s="126"/>
      <c r="GG768" s="126"/>
      <c r="GH768" s="126"/>
      <c r="GI768" s="126"/>
      <c r="GJ768" s="126"/>
      <c r="GK768" s="126"/>
      <c r="GL768" s="126"/>
      <c r="GM768" s="126"/>
      <c r="GN768" s="126"/>
      <c r="GO768" s="126"/>
      <c r="GP768" s="126"/>
      <c r="GQ768" s="126"/>
      <c r="GR768" s="126"/>
      <c r="GS768" s="126"/>
      <c r="GT768" s="126"/>
      <c r="GU768" s="126"/>
      <c r="GV768" s="126"/>
      <c r="GW768" s="126"/>
      <c r="GX768" s="126"/>
      <c r="GY768" s="126"/>
      <c r="GZ768" s="126"/>
      <c r="HA768" s="126"/>
    </row>
    <row r="769" spans="1:209" s="127" customFormat="1">
      <c r="A769" s="121"/>
      <c r="B769" s="67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126"/>
      <c r="FA769" s="126"/>
      <c r="FB769" s="126"/>
      <c r="FC769" s="126"/>
      <c r="FD769" s="126"/>
      <c r="FE769" s="126"/>
      <c r="FF769" s="126"/>
      <c r="FG769" s="126"/>
      <c r="FH769" s="126"/>
      <c r="FI769" s="126"/>
      <c r="FJ769" s="126"/>
      <c r="FK769" s="126"/>
      <c r="FL769" s="126"/>
      <c r="FM769" s="126"/>
      <c r="FN769" s="126"/>
      <c r="FO769" s="126"/>
      <c r="FP769" s="126"/>
      <c r="FQ769" s="126"/>
      <c r="FR769" s="126"/>
      <c r="FS769" s="126"/>
      <c r="FT769" s="126"/>
      <c r="FU769" s="126"/>
      <c r="FV769" s="126"/>
      <c r="FW769" s="126"/>
      <c r="FX769" s="126"/>
      <c r="FY769" s="126"/>
      <c r="FZ769" s="126"/>
      <c r="GA769" s="126"/>
      <c r="GB769" s="126"/>
      <c r="GC769" s="126"/>
      <c r="GD769" s="126"/>
      <c r="GE769" s="126"/>
      <c r="GF769" s="126"/>
      <c r="GG769" s="126"/>
      <c r="GH769" s="126"/>
      <c r="GI769" s="126"/>
      <c r="GJ769" s="126"/>
      <c r="GK769" s="126"/>
      <c r="GL769" s="126"/>
      <c r="GM769" s="126"/>
      <c r="GN769" s="126"/>
      <c r="GO769" s="126"/>
      <c r="GP769" s="126"/>
      <c r="GQ769" s="126"/>
      <c r="GR769" s="126"/>
      <c r="GS769" s="126"/>
      <c r="GT769" s="126"/>
      <c r="GU769" s="126"/>
      <c r="GV769" s="126"/>
      <c r="GW769" s="126"/>
      <c r="GX769" s="126"/>
      <c r="GY769" s="126"/>
      <c r="GZ769" s="126"/>
      <c r="HA769" s="126"/>
    </row>
    <row r="770" spans="1:209" s="127" customFormat="1">
      <c r="A770" s="121"/>
      <c r="B770" s="67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  <c r="EH770" s="126"/>
      <c r="EI770" s="126"/>
      <c r="EJ770" s="126"/>
      <c r="EK770" s="126"/>
      <c r="EL770" s="126"/>
      <c r="EM770" s="126"/>
      <c r="EN770" s="126"/>
      <c r="EO770" s="126"/>
      <c r="EP770" s="126"/>
      <c r="EQ770" s="126"/>
      <c r="ER770" s="126"/>
      <c r="ES770" s="126"/>
      <c r="ET770" s="126"/>
      <c r="EU770" s="126"/>
      <c r="EV770" s="126"/>
      <c r="EW770" s="126"/>
      <c r="EX770" s="126"/>
      <c r="EY770" s="126"/>
      <c r="EZ770" s="126"/>
      <c r="FA770" s="126"/>
      <c r="FB770" s="126"/>
      <c r="FC770" s="126"/>
      <c r="FD770" s="126"/>
      <c r="FE770" s="126"/>
      <c r="FF770" s="126"/>
      <c r="FG770" s="126"/>
      <c r="FH770" s="126"/>
      <c r="FI770" s="126"/>
      <c r="FJ770" s="126"/>
      <c r="FK770" s="126"/>
      <c r="FL770" s="126"/>
      <c r="FM770" s="126"/>
      <c r="FN770" s="126"/>
      <c r="FO770" s="126"/>
      <c r="FP770" s="126"/>
      <c r="FQ770" s="126"/>
      <c r="FR770" s="126"/>
      <c r="FS770" s="126"/>
      <c r="FT770" s="126"/>
      <c r="FU770" s="126"/>
      <c r="FV770" s="126"/>
      <c r="FW770" s="126"/>
      <c r="FX770" s="126"/>
      <c r="FY770" s="126"/>
      <c r="FZ770" s="126"/>
      <c r="GA770" s="126"/>
      <c r="GB770" s="126"/>
      <c r="GC770" s="126"/>
      <c r="GD770" s="126"/>
      <c r="GE770" s="126"/>
      <c r="GF770" s="126"/>
      <c r="GG770" s="126"/>
      <c r="GH770" s="126"/>
      <c r="GI770" s="126"/>
      <c r="GJ770" s="126"/>
      <c r="GK770" s="126"/>
      <c r="GL770" s="126"/>
      <c r="GM770" s="126"/>
      <c r="GN770" s="126"/>
      <c r="GO770" s="126"/>
      <c r="GP770" s="126"/>
      <c r="GQ770" s="126"/>
      <c r="GR770" s="126"/>
      <c r="GS770" s="126"/>
      <c r="GT770" s="126"/>
      <c r="GU770" s="126"/>
      <c r="GV770" s="126"/>
      <c r="GW770" s="126"/>
      <c r="GX770" s="126"/>
      <c r="GY770" s="126"/>
      <c r="GZ770" s="126"/>
      <c r="HA770" s="126"/>
    </row>
    <row r="771" spans="1:209" s="127" customFormat="1">
      <c r="A771" s="121"/>
      <c r="B771" s="67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  <c r="EH771" s="126"/>
      <c r="EI771" s="126"/>
      <c r="EJ771" s="126"/>
      <c r="EK771" s="126"/>
      <c r="EL771" s="126"/>
      <c r="EM771" s="126"/>
      <c r="EN771" s="126"/>
      <c r="EO771" s="126"/>
      <c r="EP771" s="126"/>
      <c r="EQ771" s="126"/>
      <c r="ER771" s="126"/>
      <c r="ES771" s="126"/>
      <c r="ET771" s="126"/>
      <c r="EU771" s="126"/>
      <c r="EV771" s="126"/>
      <c r="EW771" s="126"/>
      <c r="EX771" s="126"/>
      <c r="EY771" s="126"/>
      <c r="EZ771" s="126"/>
      <c r="FA771" s="126"/>
      <c r="FB771" s="126"/>
      <c r="FC771" s="126"/>
      <c r="FD771" s="126"/>
      <c r="FE771" s="126"/>
      <c r="FF771" s="126"/>
      <c r="FG771" s="126"/>
      <c r="FH771" s="126"/>
      <c r="FI771" s="126"/>
      <c r="FJ771" s="126"/>
      <c r="FK771" s="126"/>
      <c r="FL771" s="126"/>
      <c r="FM771" s="126"/>
      <c r="FN771" s="126"/>
      <c r="FO771" s="126"/>
      <c r="FP771" s="126"/>
      <c r="FQ771" s="126"/>
      <c r="FR771" s="126"/>
      <c r="FS771" s="126"/>
      <c r="FT771" s="126"/>
      <c r="FU771" s="126"/>
      <c r="FV771" s="126"/>
      <c r="FW771" s="126"/>
      <c r="FX771" s="126"/>
      <c r="FY771" s="126"/>
      <c r="FZ771" s="126"/>
      <c r="GA771" s="126"/>
      <c r="GB771" s="126"/>
      <c r="GC771" s="126"/>
      <c r="GD771" s="126"/>
      <c r="GE771" s="126"/>
      <c r="GF771" s="126"/>
      <c r="GG771" s="126"/>
      <c r="GH771" s="126"/>
      <c r="GI771" s="126"/>
      <c r="GJ771" s="126"/>
      <c r="GK771" s="126"/>
      <c r="GL771" s="126"/>
      <c r="GM771" s="126"/>
      <c r="GN771" s="126"/>
      <c r="GO771" s="126"/>
      <c r="GP771" s="126"/>
      <c r="GQ771" s="126"/>
      <c r="GR771" s="126"/>
      <c r="GS771" s="126"/>
      <c r="GT771" s="126"/>
      <c r="GU771" s="126"/>
      <c r="GV771" s="126"/>
      <c r="GW771" s="126"/>
      <c r="GX771" s="126"/>
      <c r="GY771" s="126"/>
      <c r="GZ771" s="126"/>
      <c r="HA771" s="126"/>
    </row>
    <row r="772" spans="1:209" s="127" customFormat="1">
      <c r="A772" s="121"/>
      <c r="B772" s="67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  <c r="EH772" s="126"/>
      <c r="EI772" s="126"/>
      <c r="EJ772" s="126"/>
      <c r="EK772" s="126"/>
      <c r="EL772" s="126"/>
      <c r="EM772" s="126"/>
      <c r="EN772" s="126"/>
      <c r="EO772" s="126"/>
      <c r="EP772" s="126"/>
      <c r="EQ772" s="126"/>
      <c r="ER772" s="126"/>
      <c r="ES772" s="126"/>
      <c r="ET772" s="126"/>
      <c r="EU772" s="126"/>
      <c r="EV772" s="126"/>
      <c r="EW772" s="126"/>
      <c r="EX772" s="126"/>
      <c r="EY772" s="126"/>
      <c r="EZ772" s="126"/>
      <c r="FA772" s="126"/>
      <c r="FB772" s="126"/>
      <c r="FC772" s="126"/>
      <c r="FD772" s="126"/>
      <c r="FE772" s="126"/>
      <c r="FF772" s="126"/>
      <c r="FG772" s="126"/>
      <c r="FH772" s="126"/>
      <c r="FI772" s="126"/>
      <c r="FJ772" s="126"/>
      <c r="FK772" s="126"/>
      <c r="FL772" s="126"/>
      <c r="FM772" s="126"/>
      <c r="FN772" s="126"/>
      <c r="FO772" s="126"/>
      <c r="FP772" s="126"/>
      <c r="FQ772" s="126"/>
      <c r="FR772" s="126"/>
      <c r="FS772" s="126"/>
      <c r="FT772" s="126"/>
      <c r="FU772" s="126"/>
      <c r="FV772" s="126"/>
      <c r="FW772" s="126"/>
      <c r="FX772" s="126"/>
      <c r="FY772" s="126"/>
      <c r="FZ772" s="126"/>
      <c r="GA772" s="126"/>
      <c r="GB772" s="126"/>
      <c r="GC772" s="126"/>
      <c r="GD772" s="126"/>
      <c r="GE772" s="126"/>
      <c r="GF772" s="126"/>
      <c r="GG772" s="126"/>
      <c r="GH772" s="126"/>
      <c r="GI772" s="126"/>
      <c r="GJ772" s="126"/>
      <c r="GK772" s="126"/>
      <c r="GL772" s="126"/>
      <c r="GM772" s="126"/>
      <c r="GN772" s="126"/>
      <c r="GO772" s="126"/>
      <c r="GP772" s="126"/>
      <c r="GQ772" s="126"/>
      <c r="GR772" s="126"/>
      <c r="GS772" s="126"/>
      <c r="GT772" s="126"/>
      <c r="GU772" s="126"/>
      <c r="GV772" s="126"/>
      <c r="GW772" s="126"/>
      <c r="GX772" s="126"/>
      <c r="GY772" s="126"/>
      <c r="GZ772" s="126"/>
      <c r="HA772" s="126"/>
    </row>
    <row r="773" spans="1:209" s="127" customFormat="1">
      <c r="A773" s="121"/>
      <c r="B773" s="67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  <c r="EH773" s="126"/>
      <c r="EI773" s="126"/>
      <c r="EJ773" s="126"/>
      <c r="EK773" s="126"/>
      <c r="EL773" s="126"/>
      <c r="EM773" s="126"/>
      <c r="EN773" s="126"/>
      <c r="EO773" s="126"/>
      <c r="EP773" s="126"/>
      <c r="EQ773" s="126"/>
      <c r="ER773" s="126"/>
      <c r="ES773" s="126"/>
      <c r="ET773" s="126"/>
      <c r="EU773" s="126"/>
      <c r="EV773" s="126"/>
      <c r="EW773" s="126"/>
      <c r="EX773" s="126"/>
      <c r="EY773" s="126"/>
      <c r="EZ773" s="126"/>
      <c r="FA773" s="126"/>
      <c r="FB773" s="126"/>
      <c r="FC773" s="126"/>
      <c r="FD773" s="126"/>
      <c r="FE773" s="126"/>
      <c r="FF773" s="126"/>
      <c r="FG773" s="126"/>
      <c r="FH773" s="126"/>
      <c r="FI773" s="126"/>
      <c r="FJ773" s="126"/>
      <c r="FK773" s="126"/>
      <c r="FL773" s="126"/>
      <c r="FM773" s="126"/>
      <c r="FN773" s="126"/>
      <c r="FO773" s="126"/>
      <c r="FP773" s="126"/>
      <c r="FQ773" s="126"/>
      <c r="FR773" s="126"/>
      <c r="FS773" s="126"/>
      <c r="FT773" s="126"/>
      <c r="FU773" s="126"/>
      <c r="FV773" s="126"/>
      <c r="FW773" s="126"/>
      <c r="FX773" s="126"/>
      <c r="FY773" s="126"/>
      <c r="FZ773" s="126"/>
      <c r="GA773" s="126"/>
      <c r="GB773" s="126"/>
      <c r="GC773" s="126"/>
      <c r="GD773" s="126"/>
      <c r="GE773" s="126"/>
      <c r="GF773" s="126"/>
      <c r="GG773" s="126"/>
      <c r="GH773" s="126"/>
      <c r="GI773" s="126"/>
      <c r="GJ773" s="126"/>
      <c r="GK773" s="126"/>
      <c r="GL773" s="126"/>
      <c r="GM773" s="126"/>
      <c r="GN773" s="126"/>
      <c r="GO773" s="126"/>
      <c r="GP773" s="126"/>
      <c r="GQ773" s="126"/>
      <c r="GR773" s="126"/>
      <c r="GS773" s="126"/>
      <c r="GT773" s="126"/>
      <c r="GU773" s="126"/>
      <c r="GV773" s="126"/>
      <c r="GW773" s="126"/>
      <c r="GX773" s="126"/>
      <c r="GY773" s="126"/>
      <c r="GZ773" s="126"/>
      <c r="HA773" s="126"/>
    </row>
    <row r="774" spans="1:209" s="127" customFormat="1">
      <c r="A774" s="121"/>
      <c r="B774" s="67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  <c r="EH774" s="126"/>
      <c r="EI774" s="126"/>
      <c r="EJ774" s="126"/>
      <c r="EK774" s="126"/>
      <c r="EL774" s="126"/>
      <c r="EM774" s="126"/>
      <c r="EN774" s="126"/>
      <c r="EO774" s="126"/>
      <c r="EP774" s="126"/>
      <c r="EQ774" s="126"/>
      <c r="ER774" s="126"/>
      <c r="ES774" s="126"/>
      <c r="ET774" s="126"/>
      <c r="EU774" s="126"/>
      <c r="EV774" s="126"/>
      <c r="EW774" s="126"/>
      <c r="EX774" s="126"/>
      <c r="EY774" s="126"/>
      <c r="EZ774" s="126"/>
      <c r="FA774" s="126"/>
      <c r="FB774" s="126"/>
      <c r="FC774" s="126"/>
      <c r="FD774" s="126"/>
      <c r="FE774" s="126"/>
      <c r="FF774" s="126"/>
      <c r="FG774" s="126"/>
      <c r="FH774" s="126"/>
      <c r="FI774" s="126"/>
      <c r="FJ774" s="126"/>
      <c r="FK774" s="126"/>
      <c r="FL774" s="126"/>
      <c r="FM774" s="126"/>
      <c r="FN774" s="126"/>
      <c r="FO774" s="126"/>
      <c r="FP774" s="126"/>
      <c r="FQ774" s="126"/>
      <c r="FR774" s="126"/>
      <c r="FS774" s="126"/>
      <c r="FT774" s="126"/>
      <c r="FU774" s="126"/>
      <c r="FV774" s="126"/>
      <c r="FW774" s="126"/>
      <c r="FX774" s="126"/>
      <c r="FY774" s="126"/>
      <c r="FZ774" s="126"/>
      <c r="GA774" s="126"/>
      <c r="GB774" s="126"/>
      <c r="GC774" s="126"/>
      <c r="GD774" s="126"/>
      <c r="GE774" s="126"/>
      <c r="GF774" s="126"/>
      <c r="GG774" s="126"/>
      <c r="GH774" s="126"/>
      <c r="GI774" s="126"/>
      <c r="GJ774" s="126"/>
      <c r="GK774" s="126"/>
      <c r="GL774" s="126"/>
      <c r="GM774" s="126"/>
      <c r="GN774" s="126"/>
      <c r="GO774" s="126"/>
      <c r="GP774" s="126"/>
      <c r="GQ774" s="126"/>
      <c r="GR774" s="126"/>
      <c r="GS774" s="126"/>
      <c r="GT774" s="126"/>
      <c r="GU774" s="126"/>
      <c r="GV774" s="126"/>
      <c r="GW774" s="126"/>
      <c r="GX774" s="126"/>
      <c r="GY774" s="126"/>
      <c r="GZ774" s="126"/>
      <c r="HA774" s="126"/>
    </row>
    <row r="775" spans="1:209" s="127" customFormat="1">
      <c r="A775" s="121"/>
      <c r="B775" s="67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  <c r="EH775" s="126"/>
      <c r="EI775" s="126"/>
      <c r="EJ775" s="126"/>
      <c r="EK775" s="126"/>
      <c r="EL775" s="126"/>
      <c r="EM775" s="126"/>
      <c r="EN775" s="126"/>
      <c r="EO775" s="126"/>
      <c r="EP775" s="126"/>
      <c r="EQ775" s="126"/>
      <c r="ER775" s="126"/>
      <c r="ES775" s="126"/>
      <c r="ET775" s="126"/>
      <c r="EU775" s="126"/>
      <c r="EV775" s="126"/>
      <c r="EW775" s="126"/>
      <c r="EX775" s="126"/>
      <c r="EY775" s="126"/>
      <c r="EZ775" s="126"/>
      <c r="FA775" s="126"/>
      <c r="FB775" s="126"/>
      <c r="FC775" s="126"/>
      <c r="FD775" s="126"/>
      <c r="FE775" s="126"/>
      <c r="FF775" s="126"/>
      <c r="FG775" s="126"/>
      <c r="FH775" s="126"/>
      <c r="FI775" s="126"/>
      <c r="FJ775" s="126"/>
      <c r="FK775" s="126"/>
      <c r="FL775" s="126"/>
      <c r="FM775" s="126"/>
      <c r="FN775" s="126"/>
      <c r="FO775" s="126"/>
      <c r="FP775" s="126"/>
      <c r="FQ775" s="126"/>
      <c r="FR775" s="126"/>
      <c r="FS775" s="126"/>
      <c r="FT775" s="126"/>
      <c r="FU775" s="126"/>
      <c r="FV775" s="126"/>
      <c r="FW775" s="126"/>
      <c r="FX775" s="126"/>
      <c r="FY775" s="126"/>
      <c r="FZ775" s="126"/>
      <c r="GA775" s="126"/>
      <c r="GB775" s="126"/>
      <c r="GC775" s="126"/>
      <c r="GD775" s="126"/>
      <c r="GE775" s="126"/>
      <c r="GF775" s="126"/>
      <c r="GG775" s="126"/>
      <c r="GH775" s="126"/>
      <c r="GI775" s="126"/>
      <c r="GJ775" s="126"/>
      <c r="GK775" s="126"/>
      <c r="GL775" s="126"/>
      <c r="GM775" s="126"/>
      <c r="GN775" s="126"/>
      <c r="GO775" s="126"/>
      <c r="GP775" s="126"/>
      <c r="GQ775" s="126"/>
      <c r="GR775" s="126"/>
      <c r="GS775" s="126"/>
      <c r="GT775" s="126"/>
      <c r="GU775" s="126"/>
      <c r="GV775" s="126"/>
      <c r="GW775" s="126"/>
      <c r="GX775" s="126"/>
      <c r="GY775" s="126"/>
      <c r="GZ775" s="126"/>
      <c r="HA775" s="126"/>
    </row>
    <row r="776" spans="1:209" s="127" customFormat="1">
      <c r="A776" s="121"/>
      <c r="B776" s="67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  <c r="EH776" s="126"/>
      <c r="EI776" s="126"/>
      <c r="EJ776" s="126"/>
      <c r="EK776" s="126"/>
      <c r="EL776" s="126"/>
      <c r="EM776" s="126"/>
      <c r="EN776" s="126"/>
      <c r="EO776" s="126"/>
      <c r="EP776" s="126"/>
      <c r="EQ776" s="126"/>
      <c r="ER776" s="126"/>
      <c r="ES776" s="126"/>
      <c r="ET776" s="126"/>
      <c r="EU776" s="126"/>
      <c r="EV776" s="126"/>
      <c r="EW776" s="126"/>
      <c r="EX776" s="126"/>
      <c r="EY776" s="126"/>
      <c r="EZ776" s="126"/>
      <c r="FA776" s="126"/>
      <c r="FB776" s="126"/>
      <c r="FC776" s="126"/>
      <c r="FD776" s="126"/>
      <c r="FE776" s="126"/>
      <c r="FF776" s="126"/>
      <c r="FG776" s="126"/>
      <c r="FH776" s="126"/>
      <c r="FI776" s="126"/>
      <c r="FJ776" s="126"/>
      <c r="FK776" s="126"/>
      <c r="FL776" s="126"/>
      <c r="FM776" s="126"/>
      <c r="FN776" s="126"/>
      <c r="FO776" s="126"/>
      <c r="FP776" s="126"/>
      <c r="FQ776" s="126"/>
      <c r="FR776" s="126"/>
      <c r="FS776" s="126"/>
      <c r="FT776" s="126"/>
      <c r="FU776" s="126"/>
      <c r="FV776" s="126"/>
      <c r="FW776" s="126"/>
      <c r="FX776" s="126"/>
      <c r="FY776" s="126"/>
      <c r="FZ776" s="126"/>
      <c r="GA776" s="126"/>
      <c r="GB776" s="126"/>
      <c r="GC776" s="126"/>
      <c r="GD776" s="126"/>
      <c r="GE776" s="126"/>
      <c r="GF776" s="126"/>
      <c r="GG776" s="126"/>
      <c r="GH776" s="126"/>
      <c r="GI776" s="126"/>
      <c r="GJ776" s="126"/>
      <c r="GK776" s="126"/>
      <c r="GL776" s="126"/>
      <c r="GM776" s="126"/>
      <c r="GN776" s="126"/>
      <c r="GO776" s="126"/>
      <c r="GP776" s="126"/>
      <c r="GQ776" s="126"/>
      <c r="GR776" s="126"/>
      <c r="GS776" s="126"/>
      <c r="GT776" s="126"/>
      <c r="GU776" s="126"/>
      <c r="GV776" s="126"/>
      <c r="GW776" s="126"/>
      <c r="GX776" s="126"/>
      <c r="GY776" s="126"/>
      <c r="GZ776" s="126"/>
      <c r="HA776" s="126"/>
    </row>
    <row r="777" spans="1:209" s="127" customFormat="1">
      <c r="A777" s="121"/>
      <c r="B777" s="67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  <c r="EH777" s="126"/>
      <c r="EI777" s="126"/>
      <c r="EJ777" s="126"/>
      <c r="EK777" s="126"/>
      <c r="EL777" s="126"/>
      <c r="EM777" s="126"/>
      <c r="EN777" s="126"/>
      <c r="EO777" s="126"/>
      <c r="EP777" s="126"/>
      <c r="EQ777" s="126"/>
      <c r="ER777" s="126"/>
      <c r="ES777" s="126"/>
      <c r="ET777" s="126"/>
      <c r="EU777" s="126"/>
      <c r="EV777" s="126"/>
      <c r="EW777" s="126"/>
      <c r="EX777" s="126"/>
      <c r="EY777" s="126"/>
      <c r="EZ777" s="126"/>
      <c r="FA777" s="126"/>
      <c r="FB777" s="126"/>
      <c r="FC777" s="126"/>
      <c r="FD777" s="126"/>
      <c r="FE777" s="126"/>
      <c r="FF777" s="126"/>
      <c r="FG777" s="126"/>
      <c r="FH777" s="126"/>
      <c r="FI777" s="126"/>
      <c r="FJ777" s="126"/>
      <c r="FK777" s="126"/>
      <c r="FL777" s="126"/>
      <c r="FM777" s="126"/>
      <c r="FN777" s="126"/>
      <c r="FO777" s="126"/>
      <c r="FP777" s="126"/>
      <c r="FQ777" s="126"/>
      <c r="FR777" s="126"/>
      <c r="FS777" s="126"/>
      <c r="FT777" s="126"/>
      <c r="FU777" s="126"/>
      <c r="FV777" s="126"/>
      <c r="FW777" s="126"/>
      <c r="FX777" s="126"/>
      <c r="FY777" s="126"/>
      <c r="FZ777" s="126"/>
      <c r="GA777" s="126"/>
      <c r="GB777" s="126"/>
      <c r="GC777" s="126"/>
      <c r="GD777" s="126"/>
      <c r="GE777" s="126"/>
      <c r="GF777" s="126"/>
      <c r="GG777" s="126"/>
      <c r="GH777" s="126"/>
      <c r="GI777" s="126"/>
      <c r="GJ777" s="126"/>
      <c r="GK777" s="126"/>
      <c r="GL777" s="126"/>
      <c r="GM777" s="126"/>
      <c r="GN777" s="126"/>
      <c r="GO777" s="126"/>
      <c r="GP777" s="126"/>
      <c r="GQ777" s="126"/>
      <c r="GR777" s="126"/>
      <c r="GS777" s="126"/>
      <c r="GT777" s="126"/>
      <c r="GU777" s="126"/>
      <c r="GV777" s="126"/>
      <c r="GW777" s="126"/>
      <c r="GX777" s="126"/>
      <c r="GY777" s="126"/>
      <c r="GZ777" s="126"/>
      <c r="HA777" s="126"/>
    </row>
    <row r="778" spans="1:209" s="127" customFormat="1">
      <c r="A778" s="121"/>
      <c r="B778" s="67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  <c r="EH778" s="126"/>
      <c r="EI778" s="126"/>
      <c r="EJ778" s="126"/>
      <c r="EK778" s="126"/>
      <c r="EL778" s="126"/>
      <c r="EM778" s="126"/>
      <c r="EN778" s="126"/>
      <c r="EO778" s="126"/>
      <c r="EP778" s="126"/>
      <c r="EQ778" s="126"/>
      <c r="ER778" s="126"/>
      <c r="ES778" s="126"/>
      <c r="ET778" s="126"/>
      <c r="EU778" s="126"/>
      <c r="EV778" s="126"/>
      <c r="EW778" s="126"/>
      <c r="EX778" s="126"/>
      <c r="EY778" s="126"/>
      <c r="EZ778" s="126"/>
      <c r="FA778" s="126"/>
      <c r="FB778" s="126"/>
      <c r="FC778" s="126"/>
      <c r="FD778" s="126"/>
      <c r="FE778" s="126"/>
      <c r="FF778" s="126"/>
      <c r="FG778" s="126"/>
      <c r="FH778" s="126"/>
      <c r="FI778" s="126"/>
      <c r="FJ778" s="126"/>
      <c r="FK778" s="126"/>
      <c r="FL778" s="126"/>
      <c r="FM778" s="126"/>
      <c r="FN778" s="126"/>
      <c r="FO778" s="126"/>
      <c r="FP778" s="126"/>
      <c r="FQ778" s="126"/>
      <c r="FR778" s="126"/>
      <c r="FS778" s="126"/>
      <c r="FT778" s="126"/>
      <c r="FU778" s="126"/>
      <c r="FV778" s="126"/>
      <c r="FW778" s="126"/>
      <c r="FX778" s="126"/>
      <c r="FY778" s="126"/>
      <c r="FZ778" s="126"/>
      <c r="GA778" s="126"/>
      <c r="GB778" s="126"/>
      <c r="GC778" s="126"/>
      <c r="GD778" s="126"/>
      <c r="GE778" s="126"/>
      <c r="GF778" s="126"/>
      <c r="GG778" s="126"/>
      <c r="GH778" s="126"/>
      <c r="GI778" s="126"/>
      <c r="GJ778" s="126"/>
      <c r="GK778" s="126"/>
      <c r="GL778" s="126"/>
      <c r="GM778" s="126"/>
      <c r="GN778" s="126"/>
      <c r="GO778" s="126"/>
      <c r="GP778" s="126"/>
      <c r="GQ778" s="126"/>
      <c r="GR778" s="126"/>
      <c r="GS778" s="126"/>
      <c r="GT778" s="126"/>
      <c r="GU778" s="126"/>
      <c r="GV778" s="126"/>
      <c r="GW778" s="126"/>
      <c r="GX778" s="126"/>
      <c r="GY778" s="126"/>
      <c r="GZ778" s="126"/>
      <c r="HA778" s="126"/>
    </row>
    <row r="779" spans="1:209" s="127" customFormat="1">
      <c r="A779" s="121"/>
      <c r="B779" s="67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  <c r="EH779" s="126"/>
      <c r="EI779" s="126"/>
      <c r="EJ779" s="126"/>
      <c r="EK779" s="126"/>
      <c r="EL779" s="126"/>
      <c r="EM779" s="126"/>
      <c r="EN779" s="126"/>
      <c r="EO779" s="126"/>
      <c r="EP779" s="126"/>
      <c r="EQ779" s="126"/>
      <c r="ER779" s="126"/>
      <c r="ES779" s="126"/>
      <c r="ET779" s="126"/>
      <c r="EU779" s="126"/>
      <c r="EV779" s="126"/>
      <c r="EW779" s="126"/>
      <c r="EX779" s="126"/>
      <c r="EY779" s="126"/>
      <c r="EZ779" s="126"/>
      <c r="FA779" s="126"/>
      <c r="FB779" s="126"/>
      <c r="FC779" s="126"/>
      <c r="FD779" s="126"/>
      <c r="FE779" s="126"/>
      <c r="FF779" s="126"/>
      <c r="FG779" s="126"/>
      <c r="FH779" s="126"/>
      <c r="FI779" s="126"/>
      <c r="FJ779" s="126"/>
      <c r="FK779" s="126"/>
      <c r="FL779" s="126"/>
      <c r="FM779" s="126"/>
      <c r="FN779" s="126"/>
      <c r="FO779" s="126"/>
      <c r="FP779" s="126"/>
      <c r="FQ779" s="126"/>
      <c r="FR779" s="126"/>
      <c r="FS779" s="126"/>
      <c r="FT779" s="126"/>
      <c r="FU779" s="126"/>
      <c r="FV779" s="126"/>
      <c r="FW779" s="126"/>
      <c r="FX779" s="126"/>
      <c r="FY779" s="126"/>
      <c r="FZ779" s="126"/>
      <c r="GA779" s="126"/>
      <c r="GB779" s="126"/>
      <c r="GC779" s="126"/>
      <c r="GD779" s="126"/>
      <c r="GE779" s="126"/>
      <c r="GF779" s="126"/>
      <c r="GG779" s="126"/>
      <c r="GH779" s="126"/>
      <c r="GI779" s="126"/>
      <c r="GJ779" s="126"/>
      <c r="GK779" s="126"/>
      <c r="GL779" s="126"/>
      <c r="GM779" s="126"/>
      <c r="GN779" s="126"/>
      <c r="GO779" s="126"/>
      <c r="GP779" s="126"/>
      <c r="GQ779" s="126"/>
      <c r="GR779" s="126"/>
      <c r="GS779" s="126"/>
      <c r="GT779" s="126"/>
      <c r="GU779" s="126"/>
      <c r="GV779" s="126"/>
      <c r="GW779" s="126"/>
      <c r="GX779" s="126"/>
      <c r="GY779" s="126"/>
      <c r="GZ779" s="126"/>
      <c r="HA779" s="126"/>
    </row>
    <row r="780" spans="1:209" s="127" customFormat="1">
      <c r="A780" s="121"/>
      <c r="B780" s="67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  <c r="EH780" s="126"/>
      <c r="EI780" s="126"/>
      <c r="EJ780" s="126"/>
      <c r="EK780" s="126"/>
      <c r="EL780" s="126"/>
      <c r="EM780" s="126"/>
      <c r="EN780" s="126"/>
      <c r="EO780" s="126"/>
      <c r="EP780" s="126"/>
      <c r="EQ780" s="126"/>
      <c r="ER780" s="126"/>
      <c r="ES780" s="126"/>
      <c r="ET780" s="126"/>
      <c r="EU780" s="126"/>
      <c r="EV780" s="126"/>
      <c r="EW780" s="126"/>
      <c r="EX780" s="126"/>
      <c r="EY780" s="126"/>
      <c r="EZ780" s="126"/>
      <c r="FA780" s="126"/>
      <c r="FB780" s="126"/>
      <c r="FC780" s="126"/>
      <c r="FD780" s="126"/>
      <c r="FE780" s="126"/>
      <c r="FF780" s="126"/>
      <c r="FG780" s="126"/>
      <c r="FH780" s="126"/>
      <c r="FI780" s="126"/>
      <c r="FJ780" s="126"/>
      <c r="FK780" s="126"/>
      <c r="FL780" s="126"/>
      <c r="FM780" s="126"/>
      <c r="FN780" s="126"/>
      <c r="FO780" s="126"/>
      <c r="FP780" s="126"/>
      <c r="FQ780" s="126"/>
      <c r="FR780" s="126"/>
      <c r="FS780" s="126"/>
      <c r="FT780" s="126"/>
      <c r="FU780" s="126"/>
      <c r="FV780" s="126"/>
      <c r="FW780" s="126"/>
      <c r="FX780" s="126"/>
      <c r="FY780" s="126"/>
      <c r="FZ780" s="126"/>
      <c r="GA780" s="126"/>
      <c r="GB780" s="126"/>
      <c r="GC780" s="126"/>
      <c r="GD780" s="126"/>
      <c r="GE780" s="126"/>
      <c r="GF780" s="126"/>
      <c r="GG780" s="126"/>
      <c r="GH780" s="126"/>
      <c r="GI780" s="126"/>
      <c r="GJ780" s="126"/>
      <c r="GK780" s="126"/>
      <c r="GL780" s="126"/>
      <c r="GM780" s="126"/>
      <c r="GN780" s="126"/>
      <c r="GO780" s="126"/>
      <c r="GP780" s="126"/>
      <c r="GQ780" s="126"/>
      <c r="GR780" s="126"/>
      <c r="GS780" s="126"/>
      <c r="GT780" s="126"/>
      <c r="GU780" s="126"/>
      <c r="GV780" s="126"/>
      <c r="GW780" s="126"/>
      <c r="GX780" s="126"/>
      <c r="GY780" s="126"/>
      <c r="GZ780" s="126"/>
      <c r="HA780" s="126"/>
    </row>
    <row r="781" spans="1:209" s="127" customFormat="1">
      <c r="A781" s="121"/>
      <c r="B781" s="67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  <c r="EH781" s="126"/>
      <c r="EI781" s="126"/>
      <c r="EJ781" s="126"/>
      <c r="EK781" s="126"/>
      <c r="EL781" s="126"/>
      <c r="EM781" s="126"/>
      <c r="EN781" s="126"/>
      <c r="EO781" s="126"/>
      <c r="EP781" s="126"/>
      <c r="EQ781" s="126"/>
      <c r="ER781" s="126"/>
      <c r="ES781" s="126"/>
      <c r="ET781" s="126"/>
      <c r="EU781" s="126"/>
      <c r="EV781" s="126"/>
      <c r="EW781" s="126"/>
      <c r="EX781" s="126"/>
      <c r="EY781" s="126"/>
      <c r="EZ781" s="126"/>
      <c r="FA781" s="126"/>
      <c r="FB781" s="126"/>
      <c r="FC781" s="126"/>
      <c r="FD781" s="126"/>
      <c r="FE781" s="126"/>
      <c r="FF781" s="126"/>
      <c r="FG781" s="126"/>
      <c r="FH781" s="126"/>
      <c r="FI781" s="126"/>
      <c r="FJ781" s="126"/>
      <c r="FK781" s="126"/>
      <c r="FL781" s="126"/>
      <c r="FM781" s="126"/>
      <c r="FN781" s="126"/>
      <c r="FO781" s="126"/>
      <c r="FP781" s="126"/>
      <c r="FQ781" s="126"/>
      <c r="FR781" s="126"/>
      <c r="FS781" s="126"/>
      <c r="FT781" s="126"/>
      <c r="FU781" s="126"/>
      <c r="FV781" s="126"/>
      <c r="FW781" s="126"/>
      <c r="FX781" s="126"/>
      <c r="FY781" s="126"/>
      <c r="FZ781" s="126"/>
      <c r="GA781" s="126"/>
      <c r="GB781" s="126"/>
      <c r="GC781" s="126"/>
      <c r="GD781" s="126"/>
      <c r="GE781" s="126"/>
      <c r="GF781" s="126"/>
      <c r="GG781" s="126"/>
      <c r="GH781" s="126"/>
      <c r="GI781" s="126"/>
      <c r="GJ781" s="126"/>
      <c r="GK781" s="126"/>
      <c r="GL781" s="126"/>
      <c r="GM781" s="126"/>
      <c r="GN781" s="126"/>
      <c r="GO781" s="126"/>
      <c r="GP781" s="126"/>
      <c r="GQ781" s="126"/>
      <c r="GR781" s="126"/>
      <c r="GS781" s="126"/>
      <c r="GT781" s="126"/>
      <c r="GU781" s="126"/>
      <c r="GV781" s="126"/>
      <c r="GW781" s="126"/>
      <c r="GX781" s="126"/>
      <c r="GY781" s="126"/>
      <c r="GZ781" s="126"/>
      <c r="HA781" s="126"/>
    </row>
    <row r="782" spans="1:209" s="127" customFormat="1">
      <c r="A782" s="121"/>
      <c r="B782" s="67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  <c r="EH782" s="126"/>
      <c r="EI782" s="126"/>
      <c r="EJ782" s="126"/>
      <c r="EK782" s="126"/>
      <c r="EL782" s="126"/>
      <c r="EM782" s="126"/>
      <c r="EN782" s="126"/>
      <c r="EO782" s="126"/>
      <c r="EP782" s="126"/>
      <c r="EQ782" s="126"/>
      <c r="ER782" s="126"/>
      <c r="ES782" s="126"/>
      <c r="ET782" s="126"/>
      <c r="EU782" s="126"/>
      <c r="EV782" s="126"/>
      <c r="EW782" s="126"/>
      <c r="EX782" s="126"/>
      <c r="EY782" s="126"/>
      <c r="EZ782" s="126"/>
      <c r="FA782" s="126"/>
      <c r="FB782" s="126"/>
      <c r="FC782" s="126"/>
      <c r="FD782" s="126"/>
      <c r="FE782" s="126"/>
      <c r="FF782" s="126"/>
      <c r="FG782" s="126"/>
      <c r="FH782" s="126"/>
      <c r="FI782" s="126"/>
      <c r="FJ782" s="126"/>
      <c r="FK782" s="126"/>
      <c r="FL782" s="126"/>
      <c r="FM782" s="126"/>
      <c r="FN782" s="126"/>
      <c r="FO782" s="126"/>
      <c r="FP782" s="126"/>
      <c r="FQ782" s="126"/>
      <c r="FR782" s="126"/>
      <c r="FS782" s="126"/>
      <c r="FT782" s="126"/>
      <c r="FU782" s="126"/>
      <c r="FV782" s="126"/>
      <c r="FW782" s="126"/>
      <c r="FX782" s="126"/>
      <c r="FY782" s="126"/>
      <c r="FZ782" s="126"/>
      <c r="GA782" s="126"/>
      <c r="GB782" s="126"/>
      <c r="GC782" s="126"/>
      <c r="GD782" s="126"/>
      <c r="GE782" s="126"/>
      <c r="GF782" s="126"/>
      <c r="GG782" s="126"/>
      <c r="GH782" s="126"/>
      <c r="GI782" s="126"/>
      <c r="GJ782" s="126"/>
      <c r="GK782" s="126"/>
      <c r="GL782" s="126"/>
      <c r="GM782" s="126"/>
      <c r="GN782" s="126"/>
      <c r="GO782" s="126"/>
      <c r="GP782" s="126"/>
      <c r="GQ782" s="126"/>
      <c r="GR782" s="126"/>
      <c r="GS782" s="126"/>
      <c r="GT782" s="126"/>
      <c r="GU782" s="126"/>
      <c r="GV782" s="126"/>
      <c r="GW782" s="126"/>
      <c r="GX782" s="126"/>
      <c r="GY782" s="126"/>
      <c r="GZ782" s="126"/>
      <c r="HA782" s="126"/>
    </row>
    <row r="783" spans="1:209" s="127" customFormat="1">
      <c r="A783" s="121"/>
      <c r="B783" s="67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  <c r="EH783" s="126"/>
      <c r="EI783" s="126"/>
      <c r="EJ783" s="126"/>
      <c r="EK783" s="126"/>
      <c r="EL783" s="126"/>
      <c r="EM783" s="126"/>
      <c r="EN783" s="126"/>
      <c r="EO783" s="126"/>
      <c r="EP783" s="126"/>
      <c r="EQ783" s="126"/>
      <c r="ER783" s="126"/>
      <c r="ES783" s="126"/>
      <c r="ET783" s="126"/>
      <c r="EU783" s="126"/>
      <c r="EV783" s="126"/>
      <c r="EW783" s="126"/>
      <c r="EX783" s="126"/>
      <c r="EY783" s="126"/>
      <c r="EZ783" s="126"/>
      <c r="FA783" s="126"/>
      <c r="FB783" s="126"/>
      <c r="FC783" s="126"/>
      <c r="FD783" s="126"/>
      <c r="FE783" s="126"/>
      <c r="FF783" s="126"/>
      <c r="FG783" s="126"/>
      <c r="FH783" s="126"/>
      <c r="FI783" s="126"/>
      <c r="FJ783" s="126"/>
      <c r="FK783" s="126"/>
      <c r="FL783" s="126"/>
      <c r="FM783" s="126"/>
      <c r="FN783" s="126"/>
      <c r="FO783" s="126"/>
      <c r="FP783" s="126"/>
      <c r="FQ783" s="126"/>
      <c r="FR783" s="126"/>
      <c r="FS783" s="126"/>
      <c r="FT783" s="126"/>
      <c r="FU783" s="126"/>
      <c r="FV783" s="126"/>
      <c r="FW783" s="126"/>
      <c r="FX783" s="126"/>
      <c r="FY783" s="126"/>
      <c r="FZ783" s="126"/>
      <c r="GA783" s="126"/>
      <c r="GB783" s="126"/>
      <c r="GC783" s="126"/>
      <c r="GD783" s="126"/>
      <c r="GE783" s="126"/>
      <c r="GF783" s="126"/>
      <c r="GG783" s="126"/>
      <c r="GH783" s="126"/>
      <c r="GI783" s="126"/>
      <c r="GJ783" s="126"/>
      <c r="GK783" s="126"/>
      <c r="GL783" s="126"/>
      <c r="GM783" s="126"/>
      <c r="GN783" s="126"/>
      <c r="GO783" s="126"/>
      <c r="GP783" s="126"/>
      <c r="GQ783" s="126"/>
      <c r="GR783" s="126"/>
      <c r="GS783" s="126"/>
      <c r="GT783" s="126"/>
      <c r="GU783" s="126"/>
      <c r="GV783" s="126"/>
      <c r="GW783" s="126"/>
      <c r="GX783" s="126"/>
      <c r="GY783" s="126"/>
      <c r="GZ783" s="126"/>
      <c r="HA783" s="126"/>
    </row>
    <row r="784" spans="1:209" s="127" customFormat="1">
      <c r="A784" s="121"/>
      <c r="B784" s="67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  <c r="EH784" s="126"/>
      <c r="EI784" s="126"/>
      <c r="EJ784" s="126"/>
      <c r="EK784" s="126"/>
      <c r="EL784" s="126"/>
      <c r="EM784" s="126"/>
      <c r="EN784" s="126"/>
      <c r="EO784" s="126"/>
      <c r="EP784" s="126"/>
      <c r="EQ784" s="126"/>
      <c r="ER784" s="126"/>
      <c r="ES784" s="126"/>
      <c r="ET784" s="126"/>
      <c r="EU784" s="126"/>
      <c r="EV784" s="126"/>
      <c r="EW784" s="126"/>
      <c r="EX784" s="126"/>
      <c r="EY784" s="126"/>
      <c r="EZ784" s="126"/>
      <c r="FA784" s="126"/>
      <c r="FB784" s="126"/>
      <c r="FC784" s="126"/>
      <c r="FD784" s="126"/>
      <c r="FE784" s="126"/>
      <c r="FF784" s="126"/>
      <c r="FG784" s="126"/>
      <c r="FH784" s="126"/>
      <c r="FI784" s="126"/>
      <c r="FJ784" s="126"/>
      <c r="FK784" s="126"/>
      <c r="FL784" s="126"/>
      <c r="FM784" s="126"/>
      <c r="FN784" s="126"/>
      <c r="FO784" s="126"/>
      <c r="FP784" s="126"/>
      <c r="FQ784" s="126"/>
      <c r="FR784" s="126"/>
      <c r="FS784" s="126"/>
      <c r="FT784" s="126"/>
      <c r="FU784" s="126"/>
      <c r="FV784" s="126"/>
      <c r="FW784" s="126"/>
      <c r="FX784" s="126"/>
      <c r="FY784" s="126"/>
      <c r="FZ784" s="126"/>
      <c r="GA784" s="126"/>
      <c r="GB784" s="126"/>
      <c r="GC784" s="126"/>
      <c r="GD784" s="126"/>
      <c r="GE784" s="126"/>
      <c r="GF784" s="126"/>
      <c r="GG784" s="126"/>
      <c r="GH784" s="126"/>
      <c r="GI784" s="126"/>
      <c r="GJ784" s="126"/>
      <c r="GK784" s="126"/>
      <c r="GL784" s="126"/>
      <c r="GM784" s="126"/>
      <c r="GN784" s="126"/>
      <c r="GO784" s="126"/>
      <c r="GP784" s="126"/>
      <c r="GQ784" s="126"/>
      <c r="GR784" s="126"/>
      <c r="GS784" s="126"/>
      <c r="GT784" s="126"/>
      <c r="GU784" s="126"/>
      <c r="GV784" s="126"/>
      <c r="GW784" s="126"/>
      <c r="GX784" s="126"/>
      <c r="GY784" s="126"/>
      <c r="GZ784" s="126"/>
      <c r="HA784" s="126"/>
    </row>
    <row r="785" spans="1:209" s="127" customFormat="1">
      <c r="A785" s="121"/>
      <c r="B785" s="67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  <c r="EH785" s="126"/>
      <c r="EI785" s="126"/>
      <c r="EJ785" s="126"/>
      <c r="EK785" s="126"/>
      <c r="EL785" s="126"/>
      <c r="EM785" s="126"/>
      <c r="EN785" s="126"/>
      <c r="EO785" s="126"/>
      <c r="EP785" s="126"/>
      <c r="EQ785" s="126"/>
      <c r="ER785" s="126"/>
      <c r="ES785" s="126"/>
      <c r="ET785" s="126"/>
      <c r="EU785" s="126"/>
      <c r="EV785" s="126"/>
      <c r="EW785" s="126"/>
      <c r="EX785" s="126"/>
      <c r="EY785" s="126"/>
      <c r="EZ785" s="126"/>
      <c r="FA785" s="126"/>
      <c r="FB785" s="126"/>
      <c r="FC785" s="126"/>
      <c r="FD785" s="126"/>
      <c r="FE785" s="126"/>
      <c r="FF785" s="126"/>
      <c r="FG785" s="126"/>
      <c r="FH785" s="126"/>
      <c r="FI785" s="126"/>
      <c r="FJ785" s="126"/>
      <c r="FK785" s="126"/>
      <c r="FL785" s="126"/>
      <c r="FM785" s="126"/>
      <c r="FN785" s="126"/>
      <c r="FO785" s="126"/>
      <c r="FP785" s="126"/>
      <c r="FQ785" s="126"/>
      <c r="FR785" s="126"/>
      <c r="FS785" s="126"/>
      <c r="FT785" s="126"/>
      <c r="FU785" s="126"/>
      <c r="FV785" s="126"/>
      <c r="FW785" s="126"/>
      <c r="FX785" s="126"/>
      <c r="FY785" s="126"/>
      <c r="FZ785" s="126"/>
      <c r="GA785" s="126"/>
      <c r="GB785" s="126"/>
      <c r="GC785" s="126"/>
      <c r="GD785" s="126"/>
      <c r="GE785" s="126"/>
      <c r="GF785" s="126"/>
      <c r="GG785" s="126"/>
      <c r="GH785" s="126"/>
      <c r="GI785" s="126"/>
      <c r="GJ785" s="126"/>
      <c r="GK785" s="126"/>
      <c r="GL785" s="126"/>
      <c r="GM785" s="126"/>
      <c r="GN785" s="126"/>
      <c r="GO785" s="126"/>
      <c r="GP785" s="126"/>
      <c r="GQ785" s="126"/>
      <c r="GR785" s="126"/>
      <c r="GS785" s="126"/>
      <c r="GT785" s="126"/>
      <c r="GU785" s="126"/>
      <c r="GV785" s="126"/>
      <c r="GW785" s="126"/>
      <c r="GX785" s="126"/>
      <c r="GY785" s="126"/>
      <c r="GZ785" s="126"/>
      <c r="HA785" s="126"/>
    </row>
    <row r="786" spans="1:209" s="127" customFormat="1">
      <c r="A786" s="121"/>
      <c r="B786" s="67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  <c r="EH786" s="126"/>
      <c r="EI786" s="126"/>
      <c r="EJ786" s="126"/>
      <c r="EK786" s="126"/>
      <c r="EL786" s="126"/>
      <c r="EM786" s="126"/>
      <c r="EN786" s="126"/>
      <c r="EO786" s="126"/>
      <c r="EP786" s="126"/>
      <c r="EQ786" s="126"/>
      <c r="ER786" s="126"/>
      <c r="ES786" s="126"/>
      <c r="ET786" s="126"/>
      <c r="EU786" s="126"/>
      <c r="EV786" s="126"/>
      <c r="EW786" s="126"/>
      <c r="EX786" s="126"/>
      <c r="EY786" s="126"/>
      <c r="EZ786" s="126"/>
      <c r="FA786" s="126"/>
      <c r="FB786" s="126"/>
      <c r="FC786" s="126"/>
      <c r="FD786" s="126"/>
      <c r="FE786" s="126"/>
      <c r="FF786" s="126"/>
      <c r="FG786" s="126"/>
      <c r="FH786" s="126"/>
      <c r="FI786" s="126"/>
      <c r="FJ786" s="126"/>
      <c r="FK786" s="126"/>
      <c r="FL786" s="126"/>
      <c r="FM786" s="126"/>
      <c r="FN786" s="126"/>
      <c r="FO786" s="126"/>
      <c r="FP786" s="126"/>
      <c r="FQ786" s="126"/>
      <c r="FR786" s="126"/>
      <c r="FS786" s="126"/>
      <c r="FT786" s="126"/>
      <c r="FU786" s="126"/>
      <c r="FV786" s="126"/>
      <c r="FW786" s="126"/>
      <c r="FX786" s="126"/>
      <c r="FY786" s="126"/>
      <c r="FZ786" s="126"/>
      <c r="GA786" s="126"/>
      <c r="GB786" s="126"/>
      <c r="GC786" s="126"/>
      <c r="GD786" s="126"/>
      <c r="GE786" s="126"/>
      <c r="GF786" s="126"/>
      <c r="GG786" s="126"/>
      <c r="GH786" s="126"/>
      <c r="GI786" s="126"/>
      <c r="GJ786" s="126"/>
      <c r="GK786" s="126"/>
      <c r="GL786" s="126"/>
      <c r="GM786" s="126"/>
      <c r="GN786" s="126"/>
      <c r="GO786" s="126"/>
      <c r="GP786" s="126"/>
      <c r="GQ786" s="126"/>
      <c r="GR786" s="126"/>
      <c r="GS786" s="126"/>
      <c r="GT786" s="126"/>
      <c r="GU786" s="126"/>
      <c r="GV786" s="126"/>
      <c r="GW786" s="126"/>
      <c r="GX786" s="126"/>
      <c r="GY786" s="126"/>
      <c r="GZ786" s="126"/>
      <c r="HA786" s="126"/>
    </row>
    <row r="787" spans="1:209" s="127" customFormat="1">
      <c r="A787" s="121"/>
      <c r="B787" s="67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  <c r="EH787" s="126"/>
      <c r="EI787" s="126"/>
      <c r="EJ787" s="126"/>
      <c r="EK787" s="126"/>
      <c r="EL787" s="126"/>
      <c r="EM787" s="126"/>
      <c r="EN787" s="126"/>
      <c r="EO787" s="126"/>
      <c r="EP787" s="126"/>
      <c r="EQ787" s="126"/>
      <c r="ER787" s="126"/>
      <c r="ES787" s="126"/>
      <c r="ET787" s="126"/>
      <c r="EU787" s="126"/>
      <c r="EV787" s="126"/>
      <c r="EW787" s="126"/>
      <c r="EX787" s="126"/>
      <c r="EY787" s="126"/>
      <c r="EZ787" s="126"/>
      <c r="FA787" s="126"/>
      <c r="FB787" s="126"/>
      <c r="FC787" s="126"/>
      <c r="FD787" s="126"/>
      <c r="FE787" s="126"/>
      <c r="FF787" s="126"/>
      <c r="FG787" s="126"/>
      <c r="FH787" s="126"/>
      <c r="FI787" s="126"/>
      <c r="FJ787" s="126"/>
      <c r="FK787" s="126"/>
      <c r="FL787" s="126"/>
      <c r="FM787" s="126"/>
      <c r="FN787" s="126"/>
      <c r="FO787" s="126"/>
      <c r="FP787" s="126"/>
      <c r="FQ787" s="126"/>
      <c r="FR787" s="126"/>
      <c r="FS787" s="126"/>
      <c r="FT787" s="126"/>
      <c r="FU787" s="126"/>
      <c r="FV787" s="126"/>
      <c r="FW787" s="126"/>
      <c r="FX787" s="126"/>
      <c r="FY787" s="126"/>
      <c r="FZ787" s="126"/>
      <c r="GA787" s="126"/>
      <c r="GB787" s="126"/>
      <c r="GC787" s="126"/>
      <c r="GD787" s="126"/>
      <c r="GE787" s="126"/>
      <c r="GF787" s="126"/>
      <c r="GG787" s="126"/>
      <c r="GH787" s="126"/>
      <c r="GI787" s="126"/>
      <c r="GJ787" s="126"/>
      <c r="GK787" s="126"/>
      <c r="GL787" s="126"/>
      <c r="GM787" s="126"/>
      <c r="GN787" s="126"/>
      <c r="GO787" s="126"/>
      <c r="GP787" s="126"/>
      <c r="GQ787" s="126"/>
      <c r="GR787" s="126"/>
      <c r="GS787" s="126"/>
      <c r="GT787" s="126"/>
      <c r="GU787" s="126"/>
      <c r="GV787" s="126"/>
      <c r="GW787" s="126"/>
      <c r="GX787" s="126"/>
      <c r="GY787" s="126"/>
      <c r="GZ787" s="126"/>
      <c r="HA787" s="126"/>
    </row>
    <row r="788" spans="1:209" s="127" customFormat="1">
      <c r="A788" s="121"/>
      <c r="B788" s="67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  <c r="EH788" s="126"/>
      <c r="EI788" s="126"/>
      <c r="EJ788" s="126"/>
      <c r="EK788" s="126"/>
      <c r="EL788" s="126"/>
      <c r="EM788" s="126"/>
      <c r="EN788" s="126"/>
      <c r="EO788" s="126"/>
      <c r="EP788" s="126"/>
      <c r="EQ788" s="126"/>
      <c r="ER788" s="126"/>
      <c r="ES788" s="126"/>
      <c r="ET788" s="126"/>
      <c r="EU788" s="126"/>
      <c r="EV788" s="126"/>
      <c r="EW788" s="126"/>
      <c r="EX788" s="126"/>
      <c r="EY788" s="126"/>
      <c r="EZ788" s="126"/>
      <c r="FA788" s="126"/>
      <c r="FB788" s="126"/>
      <c r="FC788" s="126"/>
      <c r="FD788" s="126"/>
      <c r="FE788" s="126"/>
      <c r="FF788" s="126"/>
      <c r="FG788" s="126"/>
      <c r="FH788" s="126"/>
      <c r="FI788" s="126"/>
      <c r="FJ788" s="126"/>
      <c r="FK788" s="126"/>
      <c r="FL788" s="126"/>
      <c r="FM788" s="126"/>
      <c r="FN788" s="126"/>
      <c r="FO788" s="126"/>
      <c r="FP788" s="126"/>
      <c r="FQ788" s="126"/>
      <c r="FR788" s="126"/>
      <c r="FS788" s="126"/>
      <c r="FT788" s="126"/>
      <c r="FU788" s="126"/>
      <c r="FV788" s="126"/>
      <c r="FW788" s="126"/>
      <c r="FX788" s="126"/>
      <c r="FY788" s="126"/>
      <c r="FZ788" s="126"/>
      <c r="GA788" s="126"/>
      <c r="GB788" s="126"/>
      <c r="GC788" s="126"/>
      <c r="GD788" s="126"/>
      <c r="GE788" s="126"/>
      <c r="GF788" s="126"/>
      <c r="GG788" s="126"/>
      <c r="GH788" s="126"/>
      <c r="GI788" s="126"/>
      <c r="GJ788" s="126"/>
      <c r="GK788" s="126"/>
      <c r="GL788" s="126"/>
      <c r="GM788" s="126"/>
      <c r="GN788" s="126"/>
      <c r="GO788" s="126"/>
      <c r="GP788" s="126"/>
      <c r="GQ788" s="126"/>
      <c r="GR788" s="126"/>
      <c r="GS788" s="126"/>
      <c r="GT788" s="126"/>
      <c r="GU788" s="126"/>
      <c r="GV788" s="126"/>
      <c r="GW788" s="126"/>
      <c r="GX788" s="126"/>
      <c r="GY788" s="126"/>
      <c r="GZ788" s="126"/>
      <c r="HA788" s="126"/>
    </row>
    <row r="789" spans="1:209" s="127" customFormat="1">
      <c r="A789" s="121"/>
      <c r="B789" s="67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  <c r="EH789" s="126"/>
      <c r="EI789" s="126"/>
      <c r="EJ789" s="126"/>
      <c r="EK789" s="126"/>
      <c r="EL789" s="126"/>
      <c r="EM789" s="126"/>
      <c r="EN789" s="126"/>
      <c r="EO789" s="126"/>
      <c r="EP789" s="126"/>
      <c r="EQ789" s="126"/>
      <c r="ER789" s="126"/>
      <c r="ES789" s="126"/>
      <c r="ET789" s="126"/>
      <c r="EU789" s="126"/>
      <c r="EV789" s="126"/>
      <c r="EW789" s="126"/>
      <c r="EX789" s="126"/>
      <c r="EY789" s="126"/>
      <c r="EZ789" s="126"/>
      <c r="FA789" s="126"/>
      <c r="FB789" s="126"/>
      <c r="FC789" s="126"/>
      <c r="FD789" s="126"/>
      <c r="FE789" s="126"/>
      <c r="FF789" s="126"/>
      <c r="FG789" s="126"/>
      <c r="FH789" s="126"/>
      <c r="FI789" s="126"/>
      <c r="FJ789" s="126"/>
      <c r="FK789" s="126"/>
      <c r="FL789" s="126"/>
      <c r="FM789" s="126"/>
      <c r="FN789" s="126"/>
      <c r="FO789" s="126"/>
      <c r="FP789" s="126"/>
      <c r="FQ789" s="126"/>
      <c r="FR789" s="126"/>
      <c r="FS789" s="126"/>
      <c r="FT789" s="126"/>
      <c r="FU789" s="126"/>
      <c r="FV789" s="126"/>
      <c r="FW789" s="126"/>
      <c r="FX789" s="126"/>
      <c r="FY789" s="126"/>
      <c r="FZ789" s="126"/>
      <c r="GA789" s="126"/>
      <c r="GB789" s="126"/>
      <c r="GC789" s="126"/>
      <c r="GD789" s="126"/>
      <c r="GE789" s="126"/>
      <c r="GF789" s="126"/>
      <c r="GG789" s="126"/>
      <c r="GH789" s="126"/>
      <c r="GI789" s="126"/>
      <c r="GJ789" s="126"/>
      <c r="GK789" s="126"/>
      <c r="GL789" s="126"/>
      <c r="GM789" s="126"/>
      <c r="GN789" s="126"/>
      <c r="GO789" s="126"/>
      <c r="GP789" s="126"/>
      <c r="GQ789" s="126"/>
      <c r="GR789" s="126"/>
      <c r="GS789" s="126"/>
      <c r="GT789" s="126"/>
      <c r="GU789" s="126"/>
      <c r="GV789" s="126"/>
      <c r="GW789" s="126"/>
      <c r="GX789" s="126"/>
      <c r="GY789" s="126"/>
      <c r="GZ789" s="126"/>
      <c r="HA789" s="126"/>
    </row>
    <row r="790" spans="1:209" s="127" customFormat="1">
      <c r="A790" s="121"/>
      <c r="B790" s="67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  <c r="EH790" s="126"/>
      <c r="EI790" s="126"/>
      <c r="EJ790" s="126"/>
      <c r="EK790" s="126"/>
      <c r="EL790" s="126"/>
      <c r="EM790" s="126"/>
      <c r="EN790" s="126"/>
      <c r="EO790" s="126"/>
      <c r="EP790" s="126"/>
      <c r="EQ790" s="126"/>
      <c r="ER790" s="126"/>
      <c r="ES790" s="126"/>
      <c r="ET790" s="126"/>
      <c r="EU790" s="126"/>
      <c r="EV790" s="126"/>
      <c r="EW790" s="126"/>
      <c r="EX790" s="126"/>
      <c r="EY790" s="126"/>
      <c r="EZ790" s="126"/>
      <c r="FA790" s="126"/>
      <c r="FB790" s="126"/>
      <c r="FC790" s="126"/>
      <c r="FD790" s="126"/>
      <c r="FE790" s="126"/>
      <c r="FF790" s="126"/>
      <c r="FG790" s="126"/>
      <c r="FH790" s="126"/>
      <c r="FI790" s="126"/>
      <c r="FJ790" s="126"/>
      <c r="FK790" s="126"/>
      <c r="FL790" s="126"/>
      <c r="FM790" s="126"/>
      <c r="FN790" s="126"/>
      <c r="FO790" s="126"/>
      <c r="FP790" s="126"/>
      <c r="FQ790" s="126"/>
      <c r="FR790" s="126"/>
      <c r="FS790" s="126"/>
      <c r="FT790" s="126"/>
      <c r="FU790" s="126"/>
      <c r="FV790" s="126"/>
      <c r="FW790" s="126"/>
      <c r="FX790" s="126"/>
      <c r="FY790" s="126"/>
      <c r="FZ790" s="126"/>
      <c r="GA790" s="126"/>
      <c r="GB790" s="126"/>
      <c r="GC790" s="126"/>
      <c r="GD790" s="126"/>
      <c r="GE790" s="126"/>
      <c r="GF790" s="126"/>
      <c r="GG790" s="126"/>
      <c r="GH790" s="126"/>
      <c r="GI790" s="126"/>
      <c r="GJ790" s="126"/>
      <c r="GK790" s="126"/>
      <c r="GL790" s="126"/>
      <c r="GM790" s="126"/>
      <c r="GN790" s="126"/>
      <c r="GO790" s="126"/>
      <c r="GP790" s="126"/>
      <c r="GQ790" s="126"/>
      <c r="GR790" s="126"/>
      <c r="GS790" s="126"/>
      <c r="GT790" s="126"/>
      <c r="GU790" s="126"/>
      <c r="GV790" s="126"/>
      <c r="GW790" s="126"/>
      <c r="GX790" s="126"/>
      <c r="GY790" s="126"/>
      <c r="GZ790" s="126"/>
      <c r="HA790" s="126"/>
    </row>
    <row r="791" spans="1:209" s="127" customFormat="1">
      <c r="A791" s="121"/>
      <c r="B791" s="67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  <c r="EI791" s="126"/>
      <c r="EJ791" s="126"/>
      <c r="EK791" s="126"/>
      <c r="EL791" s="126"/>
      <c r="EM791" s="126"/>
      <c r="EN791" s="126"/>
      <c r="EO791" s="126"/>
      <c r="EP791" s="126"/>
      <c r="EQ791" s="126"/>
      <c r="ER791" s="126"/>
      <c r="ES791" s="126"/>
      <c r="ET791" s="126"/>
      <c r="EU791" s="126"/>
      <c r="EV791" s="126"/>
      <c r="EW791" s="126"/>
      <c r="EX791" s="126"/>
      <c r="EY791" s="126"/>
      <c r="EZ791" s="126"/>
      <c r="FA791" s="126"/>
      <c r="FB791" s="126"/>
      <c r="FC791" s="126"/>
      <c r="FD791" s="126"/>
      <c r="FE791" s="126"/>
      <c r="FF791" s="126"/>
      <c r="FG791" s="126"/>
      <c r="FH791" s="126"/>
      <c r="FI791" s="126"/>
      <c r="FJ791" s="126"/>
      <c r="FK791" s="126"/>
      <c r="FL791" s="126"/>
      <c r="FM791" s="126"/>
      <c r="FN791" s="126"/>
      <c r="FO791" s="126"/>
      <c r="FP791" s="126"/>
      <c r="FQ791" s="126"/>
      <c r="FR791" s="126"/>
      <c r="FS791" s="126"/>
      <c r="FT791" s="126"/>
      <c r="FU791" s="126"/>
      <c r="FV791" s="126"/>
      <c r="FW791" s="126"/>
      <c r="FX791" s="126"/>
      <c r="FY791" s="126"/>
      <c r="FZ791" s="126"/>
      <c r="GA791" s="126"/>
      <c r="GB791" s="126"/>
      <c r="GC791" s="126"/>
      <c r="GD791" s="126"/>
      <c r="GE791" s="126"/>
      <c r="GF791" s="126"/>
      <c r="GG791" s="126"/>
      <c r="GH791" s="126"/>
      <c r="GI791" s="126"/>
      <c r="GJ791" s="126"/>
      <c r="GK791" s="126"/>
      <c r="GL791" s="126"/>
      <c r="GM791" s="126"/>
      <c r="GN791" s="126"/>
      <c r="GO791" s="126"/>
      <c r="GP791" s="126"/>
      <c r="GQ791" s="126"/>
      <c r="GR791" s="126"/>
      <c r="GS791" s="126"/>
      <c r="GT791" s="126"/>
      <c r="GU791" s="126"/>
      <c r="GV791" s="126"/>
      <c r="GW791" s="126"/>
      <c r="GX791" s="126"/>
      <c r="GY791" s="126"/>
      <c r="GZ791" s="126"/>
      <c r="HA791" s="126"/>
    </row>
    <row r="792" spans="1:209" s="127" customFormat="1">
      <c r="A792" s="121"/>
      <c r="B792" s="67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  <c r="EI792" s="126"/>
      <c r="EJ792" s="126"/>
      <c r="EK792" s="126"/>
      <c r="EL792" s="126"/>
      <c r="EM792" s="126"/>
      <c r="EN792" s="126"/>
      <c r="EO792" s="126"/>
      <c r="EP792" s="126"/>
      <c r="EQ792" s="126"/>
      <c r="ER792" s="126"/>
      <c r="ES792" s="126"/>
      <c r="ET792" s="126"/>
      <c r="EU792" s="126"/>
      <c r="EV792" s="126"/>
      <c r="EW792" s="126"/>
      <c r="EX792" s="126"/>
      <c r="EY792" s="126"/>
      <c r="EZ792" s="126"/>
      <c r="FA792" s="126"/>
      <c r="FB792" s="126"/>
      <c r="FC792" s="126"/>
      <c r="FD792" s="126"/>
      <c r="FE792" s="126"/>
      <c r="FF792" s="126"/>
      <c r="FG792" s="126"/>
      <c r="FH792" s="126"/>
      <c r="FI792" s="126"/>
      <c r="FJ792" s="126"/>
      <c r="FK792" s="126"/>
      <c r="FL792" s="126"/>
      <c r="FM792" s="126"/>
      <c r="FN792" s="126"/>
      <c r="FO792" s="126"/>
      <c r="FP792" s="126"/>
      <c r="FQ792" s="126"/>
      <c r="FR792" s="126"/>
      <c r="FS792" s="126"/>
      <c r="FT792" s="126"/>
      <c r="FU792" s="126"/>
      <c r="FV792" s="126"/>
      <c r="FW792" s="126"/>
      <c r="FX792" s="126"/>
      <c r="FY792" s="126"/>
      <c r="FZ792" s="126"/>
      <c r="GA792" s="126"/>
      <c r="GB792" s="126"/>
      <c r="GC792" s="126"/>
      <c r="GD792" s="126"/>
      <c r="GE792" s="126"/>
      <c r="GF792" s="126"/>
      <c r="GG792" s="126"/>
      <c r="GH792" s="126"/>
      <c r="GI792" s="126"/>
      <c r="GJ792" s="126"/>
      <c r="GK792" s="126"/>
      <c r="GL792" s="126"/>
      <c r="GM792" s="126"/>
      <c r="GN792" s="126"/>
      <c r="GO792" s="126"/>
      <c r="GP792" s="126"/>
      <c r="GQ792" s="126"/>
      <c r="GR792" s="126"/>
      <c r="GS792" s="126"/>
      <c r="GT792" s="126"/>
      <c r="GU792" s="126"/>
      <c r="GV792" s="126"/>
      <c r="GW792" s="126"/>
      <c r="GX792" s="126"/>
      <c r="GY792" s="126"/>
      <c r="GZ792" s="126"/>
      <c r="HA792" s="126"/>
    </row>
    <row r="793" spans="1:209" s="127" customFormat="1">
      <c r="A793" s="121"/>
      <c r="B793" s="67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  <c r="EH793" s="126"/>
      <c r="EI793" s="126"/>
      <c r="EJ793" s="126"/>
      <c r="EK793" s="126"/>
      <c r="EL793" s="126"/>
      <c r="EM793" s="126"/>
      <c r="EN793" s="126"/>
      <c r="EO793" s="126"/>
      <c r="EP793" s="126"/>
      <c r="EQ793" s="126"/>
      <c r="ER793" s="126"/>
      <c r="ES793" s="126"/>
      <c r="ET793" s="126"/>
      <c r="EU793" s="126"/>
      <c r="EV793" s="126"/>
      <c r="EW793" s="126"/>
      <c r="EX793" s="126"/>
      <c r="EY793" s="126"/>
      <c r="EZ793" s="126"/>
      <c r="FA793" s="126"/>
      <c r="FB793" s="126"/>
      <c r="FC793" s="126"/>
      <c r="FD793" s="126"/>
      <c r="FE793" s="126"/>
      <c r="FF793" s="126"/>
      <c r="FG793" s="126"/>
      <c r="FH793" s="126"/>
      <c r="FI793" s="126"/>
      <c r="FJ793" s="126"/>
      <c r="FK793" s="126"/>
      <c r="FL793" s="126"/>
      <c r="FM793" s="126"/>
      <c r="FN793" s="126"/>
      <c r="FO793" s="126"/>
      <c r="FP793" s="126"/>
      <c r="FQ793" s="126"/>
      <c r="FR793" s="126"/>
      <c r="FS793" s="126"/>
      <c r="FT793" s="126"/>
      <c r="FU793" s="126"/>
      <c r="FV793" s="126"/>
      <c r="FW793" s="126"/>
      <c r="FX793" s="126"/>
      <c r="FY793" s="126"/>
      <c r="FZ793" s="126"/>
      <c r="GA793" s="126"/>
      <c r="GB793" s="126"/>
      <c r="GC793" s="126"/>
      <c r="GD793" s="126"/>
      <c r="GE793" s="126"/>
      <c r="GF793" s="126"/>
      <c r="GG793" s="126"/>
      <c r="GH793" s="126"/>
      <c r="GI793" s="126"/>
      <c r="GJ793" s="126"/>
      <c r="GK793" s="126"/>
      <c r="GL793" s="126"/>
      <c r="GM793" s="126"/>
      <c r="GN793" s="126"/>
      <c r="GO793" s="126"/>
      <c r="GP793" s="126"/>
      <c r="GQ793" s="126"/>
      <c r="GR793" s="126"/>
      <c r="GS793" s="126"/>
      <c r="GT793" s="126"/>
      <c r="GU793" s="126"/>
      <c r="GV793" s="126"/>
      <c r="GW793" s="126"/>
      <c r="GX793" s="126"/>
      <c r="GY793" s="126"/>
      <c r="GZ793" s="126"/>
      <c r="HA793" s="126"/>
    </row>
    <row r="794" spans="1:209" s="127" customFormat="1">
      <c r="A794" s="121"/>
      <c r="B794" s="67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  <c r="EI794" s="126"/>
      <c r="EJ794" s="126"/>
      <c r="EK794" s="126"/>
      <c r="EL794" s="126"/>
      <c r="EM794" s="126"/>
      <c r="EN794" s="126"/>
      <c r="EO794" s="126"/>
      <c r="EP794" s="126"/>
      <c r="EQ794" s="126"/>
      <c r="ER794" s="126"/>
      <c r="ES794" s="126"/>
      <c r="ET794" s="126"/>
      <c r="EU794" s="126"/>
      <c r="EV794" s="126"/>
      <c r="EW794" s="126"/>
      <c r="EX794" s="126"/>
      <c r="EY794" s="126"/>
      <c r="EZ794" s="126"/>
      <c r="FA794" s="126"/>
      <c r="FB794" s="126"/>
      <c r="FC794" s="126"/>
      <c r="FD794" s="126"/>
      <c r="FE794" s="126"/>
      <c r="FF794" s="126"/>
      <c r="FG794" s="126"/>
      <c r="FH794" s="126"/>
      <c r="FI794" s="126"/>
      <c r="FJ794" s="126"/>
      <c r="FK794" s="126"/>
      <c r="FL794" s="126"/>
      <c r="FM794" s="126"/>
      <c r="FN794" s="126"/>
      <c r="FO794" s="126"/>
      <c r="FP794" s="126"/>
      <c r="FQ794" s="126"/>
      <c r="FR794" s="126"/>
      <c r="FS794" s="126"/>
      <c r="FT794" s="126"/>
      <c r="FU794" s="126"/>
      <c r="FV794" s="126"/>
      <c r="FW794" s="126"/>
      <c r="FX794" s="126"/>
      <c r="FY794" s="126"/>
      <c r="FZ794" s="126"/>
      <c r="GA794" s="126"/>
      <c r="GB794" s="126"/>
      <c r="GC794" s="126"/>
      <c r="GD794" s="126"/>
      <c r="GE794" s="126"/>
      <c r="GF794" s="126"/>
      <c r="GG794" s="126"/>
      <c r="GH794" s="126"/>
      <c r="GI794" s="126"/>
      <c r="GJ794" s="126"/>
      <c r="GK794" s="126"/>
      <c r="GL794" s="126"/>
      <c r="GM794" s="126"/>
      <c r="GN794" s="126"/>
      <c r="GO794" s="126"/>
      <c r="GP794" s="126"/>
      <c r="GQ794" s="126"/>
      <c r="GR794" s="126"/>
      <c r="GS794" s="126"/>
      <c r="GT794" s="126"/>
      <c r="GU794" s="126"/>
      <c r="GV794" s="126"/>
      <c r="GW794" s="126"/>
      <c r="GX794" s="126"/>
      <c r="GY794" s="126"/>
      <c r="GZ794" s="126"/>
      <c r="HA794" s="126"/>
    </row>
    <row r="795" spans="1:209" s="127" customFormat="1">
      <c r="A795" s="121"/>
      <c r="B795" s="67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  <c r="EI795" s="126"/>
      <c r="EJ795" s="126"/>
      <c r="EK795" s="126"/>
      <c r="EL795" s="126"/>
      <c r="EM795" s="126"/>
      <c r="EN795" s="126"/>
      <c r="EO795" s="126"/>
      <c r="EP795" s="126"/>
      <c r="EQ795" s="126"/>
      <c r="ER795" s="126"/>
      <c r="ES795" s="126"/>
      <c r="ET795" s="126"/>
      <c r="EU795" s="126"/>
      <c r="EV795" s="126"/>
      <c r="EW795" s="126"/>
      <c r="EX795" s="126"/>
      <c r="EY795" s="126"/>
      <c r="EZ795" s="126"/>
      <c r="FA795" s="126"/>
      <c r="FB795" s="126"/>
      <c r="FC795" s="126"/>
      <c r="FD795" s="126"/>
      <c r="FE795" s="126"/>
      <c r="FF795" s="126"/>
      <c r="FG795" s="126"/>
      <c r="FH795" s="126"/>
      <c r="FI795" s="126"/>
      <c r="FJ795" s="126"/>
      <c r="FK795" s="126"/>
      <c r="FL795" s="126"/>
      <c r="FM795" s="126"/>
      <c r="FN795" s="126"/>
      <c r="FO795" s="126"/>
      <c r="FP795" s="126"/>
      <c r="FQ795" s="126"/>
      <c r="FR795" s="126"/>
      <c r="FS795" s="126"/>
      <c r="FT795" s="126"/>
      <c r="FU795" s="126"/>
      <c r="FV795" s="126"/>
      <c r="FW795" s="126"/>
      <c r="FX795" s="126"/>
      <c r="FY795" s="126"/>
      <c r="FZ795" s="126"/>
      <c r="GA795" s="126"/>
      <c r="GB795" s="126"/>
      <c r="GC795" s="126"/>
      <c r="GD795" s="126"/>
      <c r="GE795" s="126"/>
      <c r="GF795" s="126"/>
      <c r="GG795" s="126"/>
      <c r="GH795" s="126"/>
      <c r="GI795" s="126"/>
      <c r="GJ795" s="126"/>
      <c r="GK795" s="126"/>
      <c r="GL795" s="126"/>
      <c r="GM795" s="126"/>
      <c r="GN795" s="126"/>
      <c r="GO795" s="126"/>
      <c r="GP795" s="126"/>
      <c r="GQ795" s="126"/>
      <c r="GR795" s="126"/>
      <c r="GS795" s="126"/>
      <c r="GT795" s="126"/>
      <c r="GU795" s="126"/>
      <c r="GV795" s="126"/>
      <c r="GW795" s="126"/>
      <c r="GX795" s="126"/>
      <c r="GY795" s="126"/>
      <c r="GZ795" s="126"/>
      <c r="HA795" s="126"/>
    </row>
    <row r="796" spans="1:209" s="127" customFormat="1">
      <c r="A796" s="121"/>
      <c r="B796" s="67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  <c r="EI796" s="126"/>
      <c r="EJ796" s="126"/>
      <c r="EK796" s="126"/>
      <c r="EL796" s="126"/>
      <c r="EM796" s="126"/>
      <c r="EN796" s="126"/>
      <c r="EO796" s="126"/>
      <c r="EP796" s="126"/>
      <c r="EQ796" s="126"/>
      <c r="ER796" s="126"/>
      <c r="ES796" s="126"/>
      <c r="ET796" s="126"/>
      <c r="EU796" s="126"/>
      <c r="EV796" s="126"/>
      <c r="EW796" s="126"/>
      <c r="EX796" s="126"/>
      <c r="EY796" s="126"/>
      <c r="EZ796" s="126"/>
      <c r="FA796" s="126"/>
      <c r="FB796" s="126"/>
      <c r="FC796" s="126"/>
      <c r="FD796" s="126"/>
      <c r="FE796" s="126"/>
      <c r="FF796" s="126"/>
      <c r="FG796" s="126"/>
      <c r="FH796" s="126"/>
      <c r="FI796" s="126"/>
      <c r="FJ796" s="126"/>
      <c r="FK796" s="126"/>
      <c r="FL796" s="126"/>
      <c r="FM796" s="126"/>
      <c r="FN796" s="126"/>
      <c r="FO796" s="126"/>
      <c r="FP796" s="126"/>
      <c r="FQ796" s="126"/>
      <c r="FR796" s="126"/>
      <c r="FS796" s="126"/>
      <c r="FT796" s="126"/>
      <c r="FU796" s="126"/>
      <c r="FV796" s="126"/>
      <c r="FW796" s="126"/>
      <c r="FX796" s="126"/>
      <c r="FY796" s="126"/>
      <c r="FZ796" s="126"/>
      <c r="GA796" s="126"/>
      <c r="GB796" s="126"/>
      <c r="GC796" s="126"/>
      <c r="GD796" s="126"/>
      <c r="GE796" s="126"/>
      <c r="GF796" s="126"/>
      <c r="GG796" s="126"/>
      <c r="GH796" s="126"/>
      <c r="GI796" s="126"/>
      <c r="GJ796" s="126"/>
      <c r="GK796" s="126"/>
      <c r="GL796" s="126"/>
      <c r="GM796" s="126"/>
      <c r="GN796" s="126"/>
      <c r="GO796" s="126"/>
      <c r="GP796" s="126"/>
      <c r="GQ796" s="126"/>
      <c r="GR796" s="126"/>
      <c r="GS796" s="126"/>
      <c r="GT796" s="126"/>
      <c r="GU796" s="126"/>
      <c r="GV796" s="126"/>
      <c r="GW796" s="126"/>
      <c r="GX796" s="126"/>
      <c r="GY796" s="126"/>
      <c r="GZ796" s="126"/>
      <c r="HA796" s="126"/>
    </row>
    <row r="797" spans="1:209" s="127" customFormat="1">
      <c r="A797" s="121"/>
      <c r="B797" s="67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  <c r="EH797" s="126"/>
      <c r="EI797" s="126"/>
      <c r="EJ797" s="126"/>
      <c r="EK797" s="126"/>
      <c r="EL797" s="126"/>
      <c r="EM797" s="126"/>
      <c r="EN797" s="126"/>
      <c r="EO797" s="126"/>
      <c r="EP797" s="126"/>
      <c r="EQ797" s="126"/>
      <c r="ER797" s="126"/>
      <c r="ES797" s="126"/>
      <c r="ET797" s="126"/>
      <c r="EU797" s="126"/>
      <c r="EV797" s="126"/>
      <c r="EW797" s="126"/>
      <c r="EX797" s="126"/>
      <c r="EY797" s="126"/>
      <c r="EZ797" s="126"/>
      <c r="FA797" s="126"/>
      <c r="FB797" s="126"/>
      <c r="FC797" s="126"/>
      <c r="FD797" s="126"/>
      <c r="FE797" s="126"/>
      <c r="FF797" s="126"/>
      <c r="FG797" s="126"/>
      <c r="FH797" s="126"/>
      <c r="FI797" s="126"/>
      <c r="FJ797" s="126"/>
      <c r="FK797" s="126"/>
      <c r="FL797" s="126"/>
      <c r="FM797" s="126"/>
      <c r="FN797" s="126"/>
      <c r="FO797" s="126"/>
      <c r="FP797" s="126"/>
      <c r="FQ797" s="126"/>
      <c r="FR797" s="126"/>
      <c r="FS797" s="126"/>
      <c r="FT797" s="126"/>
      <c r="FU797" s="126"/>
      <c r="FV797" s="126"/>
      <c r="FW797" s="126"/>
      <c r="FX797" s="126"/>
      <c r="FY797" s="126"/>
      <c r="FZ797" s="126"/>
      <c r="GA797" s="126"/>
      <c r="GB797" s="126"/>
      <c r="GC797" s="126"/>
      <c r="GD797" s="126"/>
      <c r="GE797" s="126"/>
      <c r="GF797" s="126"/>
      <c r="GG797" s="126"/>
      <c r="GH797" s="126"/>
      <c r="GI797" s="126"/>
      <c r="GJ797" s="126"/>
      <c r="GK797" s="126"/>
      <c r="GL797" s="126"/>
      <c r="GM797" s="126"/>
      <c r="GN797" s="126"/>
      <c r="GO797" s="126"/>
      <c r="GP797" s="126"/>
      <c r="GQ797" s="126"/>
      <c r="GR797" s="126"/>
      <c r="GS797" s="126"/>
      <c r="GT797" s="126"/>
      <c r="GU797" s="126"/>
      <c r="GV797" s="126"/>
      <c r="GW797" s="126"/>
      <c r="GX797" s="126"/>
      <c r="GY797" s="126"/>
      <c r="GZ797" s="126"/>
      <c r="HA797" s="126"/>
    </row>
    <row r="798" spans="1:209" s="127" customFormat="1">
      <c r="A798" s="121"/>
      <c r="B798" s="67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  <c r="EI798" s="126"/>
      <c r="EJ798" s="126"/>
      <c r="EK798" s="126"/>
      <c r="EL798" s="126"/>
      <c r="EM798" s="126"/>
      <c r="EN798" s="126"/>
      <c r="EO798" s="126"/>
      <c r="EP798" s="126"/>
      <c r="EQ798" s="126"/>
      <c r="ER798" s="126"/>
      <c r="ES798" s="126"/>
      <c r="ET798" s="126"/>
      <c r="EU798" s="126"/>
      <c r="EV798" s="126"/>
      <c r="EW798" s="126"/>
      <c r="EX798" s="126"/>
      <c r="EY798" s="126"/>
      <c r="EZ798" s="126"/>
      <c r="FA798" s="126"/>
      <c r="FB798" s="126"/>
      <c r="FC798" s="126"/>
      <c r="FD798" s="126"/>
      <c r="FE798" s="126"/>
      <c r="FF798" s="126"/>
      <c r="FG798" s="126"/>
      <c r="FH798" s="126"/>
      <c r="FI798" s="126"/>
      <c r="FJ798" s="126"/>
      <c r="FK798" s="126"/>
      <c r="FL798" s="126"/>
      <c r="FM798" s="126"/>
      <c r="FN798" s="126"/>
      <c r="FO798" s="126"/>
      <c r="FP798" s="126"/>
      <c r="FQ798" s="126"/>
      <c r="FR798" s="126"/>
      <c r="FS798" s="126"/>
      <c r="FT798" s="126"/>
      <c r="FU798" s="126"/>
      <c r="FV798" s="126"/>
      <c r="FW798" s="126"/>
      <c r="FX798" s="126"/>
      <c r="FY798" s="126"/>
      <c r="FZ798" s="126"/>
      <c r="GA798" s="126"/>
      <c r="GB798" s="126"/>
      <c r="GC798" s="126"/>
      <c r="GD798" s="126"/>
      <c r="GE798" s="126"/>
      <c r="GF798" s="126"/>
      <c r="GG798" s="126"/>
      <c r="GH798" s="126"/>
      <c r="GI798" s="126"/>
      <c r="GJ798" s="126"/>
      <c r="GK798" s="126"/>
      <c r="GL798" s="126"/>
      <c r="GM798" s="126"/>
      <c r="GN798" s="126"/>
      <c r="GO798" s="126"/>
      <c r="GP798" s="126"/>
      <c r="GQ798" s="126"/>
      <c r="GR798" s="126"/>
      <c r="GS798" s="126"/>
      <c r="GT798" s="126"/>
      <c r="GU798" s="126"/>
      <c r="GV798" s="126"/>
      <c r="GW798" s="126"/>
      <c r="GX798" s="126"/>
      <c r="GY798" s="126"/>
      <c r="GZ798" s="126"/>
      <c r="HA798" s="126"/>
    </row>
    <row r="799" spans="1:209" s="127" customFormat="1">
      <c r="A799" s="121"/>
      <c r="B799" s="67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  <c r="EI799" s="126"/>
      <c r="EJ799" s="126"/>
      <c r="EK799" s="126"/>
      <c r="EL799" s="126"/>
      <c r="EM799" s="126"/>
      <c r="EN799" s="126"/>
      <c r="EO799" s="126"/>
      <c r="EP799" s="126"/>
      <c r="EQ799" s="126"/>
      <c r="ER799" s="126"/>
      <c r="ES799" s="126"/>
      <c r="ET799" s="126"/>
      <c r="EU799" s="126"/>
      <c r="EV799" s="126"/>
      <c r="EW799" s="126"/>
      <c r="EX799" s="126"/>
      <c r="EY799" s="126"/>
      <c r="EZ799" s="126"/>
      <c r="FA799" s="126"/>
      <c r="FB799" s="126"/>
      <c r="FC799" s="126"/>
      <c r="FD799" s="126"/>
      <c r="FE799" s="126"/>
      <c r="FF799" s="126"/>
      <c r="FG799" s="126"/>
      <c r="FH799" s="126"/>
      <c r="FI799" s="126"/>
      <c r="FJ799" s="126"/>
      <c r="FK799" s="126"/>
      <c r="FL799" s="126"/>
      <c r="FM799" s="126"/>
      <c r="FN799" s="126"/>
      <c r="FO799" s="126"/>
      <c r="FP799" s="126"/>
      <c r="FQ799" s="126"/>
      <c r="FR799" s="126"/>
      <c r="FS799" s="126"/>
      <c r="FT799" s="126"/>
      <c r="FU799" s="126"/>
      <c r="FV799" s="126"/>
      <c r="FW799" s="126"/>
      <c r="FX799" s="126"/>
      <c r="FY799" s="126"/>
      <c r="FZ799" s="126"/>
      <c r="GA799" s="126"/>
      <c r="GB799" s="126"/>
      <c r="GC799" s="126"/>
      <c r="GD799" s="126"/>
      <c r="GE799" s="126"/>
      <c r="GF799" s="126"/>
      <c r="GG799" s="126"/>
      <c r="GH799" s="126"/>
      <c r="GI799" s="126"/>
      <c r="GJ799" s="126"/>
      <c r="GK799" s="126"/>
      <c r="GL799" s="126"/>
      <c r="GM799" s="126"/>
      <c r="GN799" s="126"/>
      <c r="GO799" s="126"/>
      <c r="GP799" s="126"/>
      <c r="GQ799" s="126"/>
      <c r="GR799" s="126"/>
      <c r="GS799" s="126"/>
      <c r="GT799" s="126"/>
      <c r="GU799" s="126"/>
      <c r="GV799" s="126"/>
      <c r="GW799" s="126"/>
      <c r="GX799" s="126"/>
      <c r="GY799" s="126"/>
      <c r="GZ799" s="126"/>
      <c r="HA799" s="126"/>
    </row>
    <row r="800" spans="1:209" s="127" customFormat="1">
      <c r="A800" s="121"/>
      <c r="B800" s="67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  <c r="EI800" s="126"/>
      <c r="EJ800" s="126"/>
      <c r="EK800" s="126"/>
      <c r="EL800" s="126"/>
      <c r="EM800" s="126"/>
      <c r="EN800" s="126"/>
      <c r="EO800" s="126"/>
      <c r="EP800" s="126"/>
      <c r="EQ800" s="126"/>
      <c r="ER800" s="126"/>
      <c r="ES800" s="126"/>
      <c r="ET800" s="126"/>
      <c r="EU800" s="126"/>
      <c r="EV800" s="126"/>
      <c r="EW800" s="126"/>
      <c r="EX800" s="126"/>
      <c r="EY800" s="126"/>
      <c r="EZ800" s="126"/>
      <c r="FA800" s="126"/>
      <c r="FB800" s="126"/>
      <c r="FC800" s="126"/>
      <c r="FD800" s="126"/>
      <c r="FE800" s="126"/>
      <c r="FF800" s="126"/>
      <c r="FG800" s="126"/>
      <c r="FH800" s="126"/>
      <c r="FI800" s="126"/>
      <c r="FJ800" s="126"/>
      <c r="FK800" s="126"/>
      <c r="FL800" s="126"/>
      <c r="FM800" s="126"/>
      <c r="FN800" s="126"/>
      <c r="FO800" s="126"/>
      <c r="FP800" s="126"/>
      <c r="FQ800" s="126"/>
      <c r="FR800" s="126"/>
      <c r="FS800" s="126"/>
      <c r="FT800" s="126"/>
      <c r="FU800" s="126"/>
      <c r="FV800" s="126"/>
      <c r="FW800" s="126"/>
      <c r="FX800" s="126"/>
      <c r="FY800" s="126"/>
      <c r="FZ800" s="126"/>
      <c r="GA800" s="126"/>
      <c r="GB800" s="126"/>
      <c r="GC800" s="126"/>
      <c r="GD800" s="126"/>
      <c r="GE800" s="126"/>
      <c r="GF800" s="126"/>
      <c r="GG800" s="126"/>
      <c r="GH800" s="126"/>
      <c r="GI800" s="126"/>
      <c r="GJ800" s="126"/>
      <c r="GK800" s="126"/>
      <c r="GL800" s="126"/>
      <c r="GM800" s="126"/>
      <c r="GN800" s="126"/>
      <c r="GO800" s="126"/>
      <c r="GP800" s="126"/>
      <c r="GQ800" s="126"/>
      <c r="GR800" s="126"/>
      <c r="GS800" s="126"/>
      <c r="GT800" s="126"/>
      <c r="GU800" s="126"/>
      <c r="GV800" s="126"/>
      <c r="GW800" s="126"/>
      <c r="GX800" s="126"/>
      <c r="GY800" s="126"/>
      <c r="GZ800" s="126"/>
      <c r="HA800" s="126"/>
    </row>
    <row r="801" spans="1:209" s="127" customFormat="1">
      <c r="A801" s="121"/>
      <c r="B801" s="67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  <c r="EH801" s="126"/>
      <c r="EI801" s="126"/>
      <c r="EJ801" s="126"/>
      <c r="EK801" s="126"/>
      <c r="EL801" s="126"/>
      <c r="EM801" s="126"/>
      <c r="EN801" s="126"/>
      <c r="EO801" s="126"/>
      <c r="EP801" s="126"/>
      <c r="EQ801" s="126"/>
      <c r="ER801" s="126"/>
      <c r="ES801" s="126"/>
      <c r="ET801" s="126"/>
      <c r="EU801" s="126"/>
      <c r="EV801" s="126"/>
      <c r="EW801" s="126"/>
      <c r="EX801" s="126"/>
      <c r="EY801" s="126"/>
      <c r="EZ801" s="126"/>
      <c r="FA801" s="126"/>
      <c r="FB801" s="126"/>
      <c r="FC801" s="126"/>
      <c r="FD801" s="126"/>
      <c r="FE801" s="126"/>
      <c r="FF801" s="126"/>
      <c r="FG801" s="126"/>
      <c r="FH801" s="126"/>
      <c r="FI801" s="126"/>
      <c r="FJ801" s="126"/>
      <c r="FK801" s="126"/>
      <c r="FL801" s="126"/>
      <c r="FM801" s="126"/>
      <c r="FN801" s="126"/>
      <c r="FO801" s="126"/>
      <c r="FP801" s="126"/>
      <c r="FQ801" s="126"/>
      <c r="FR801" s="126"/>
      <c r="FS801" s="126"/>
      <c r="FT801" s="126"/>
      <c r="FU801" s="126"/>
      <c r="FV801" s="126"/>
      <c r="FW801" s="126"/>
      <c r="FX801" s="126"/>
      <c r="FY801" s="126"/>
      <c r="FZ801" s="126"/>
      <c r="GA801" s="126"/>
      <c r="GB801" s="126"/>
      <c r="GC801" s="126"/>
      <c r="GD801" s="126"/>
      <c r="GE801" s="126"/>
      <c r="GF801" s="126"/>
      <c r="GG801" s="126"/>
      <c r="GH801" s="126"/>
      <c r="GI801" s="126"/>
      <c r="GJ801" s="126"/>
      <c r="GK801" s="126"/>
      <c r="GL801" s="126"/>
      <c r="GM801" s="126"/>
      <c r="GN801" s="126"/>
      <c r="GO801" s="126"/>
      <c r="GP801" s="126"/>
      <c r="GQ801" s="126"/>
      <c r="GR801" s="126"/>
      <c r="GS801" s="126"/>
      <c r="GT801" s="126"/>
      <c r="GU801" s="126"/>
      <c r="GV801" s="126"/>
      <c r="GW801" s="126"/>
      <c r="GX801" s="126"/>
      <c r="GY801" s="126"/>
      <c r="GZ801" s="126"/>
      <c r="HA801" s="126"/>
    </row>
    <row r="802" spans="1:209" s="127" customFormat="1">
      <c r="A802" s="121"/>
      <c r="B802" s="67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  <c r="EI802" s="126"/>
      <c r="EJ802" s="126"/>
      <c r="EK802" s="126"/>
      <c r="EL802" s="126"/>
      <c r="EM802" s="126"/>
      <c r="EN802" s="126"/>
      <c r="EO802" s="126"/>
      <c r="EP802" s="126"/>
      <c r="EQ802" s="126"/>
      <c r="ER802" s="126"/>
      <c r="ES802" s="126"/>
      <c r="ET802" s="126"/>
      <c r="EU802" s="126"/>
      <c r="EV802" s="126"/>
      <c r="EW802" s="126"/>
      <c r="EX802" s="126"/>
      <c r="EY802" s="126"/>
      <c r="EZ802" s="126"/>
      <c r="FA802" s="126"/>
      <c r="FB802" s="126"/>
      <c r="FC802" s="126"/>
      <c r="FD802" s="126"/>
      <c r="FE802" s="126"/>
      <c r="FF802" s="126"/>
      <c r="FG802" s="126"/>
      <c r="FH802" s="126"/>
      <c r="FI802" s="126"/>
      <c r="FJ802" s="126"/>
      <c r="FK802" s="126"/>
      <c r="FL802" s="126"/>
      <c r="FM802" s="126"/>
      <c r="FN802" s="126"/>
      <c r="FO802" s="126"/>
      <c r="FP802" s="126"/>
      <c r="FQ802" s="126"/>
      <c r="FR802" s="126"/>
      <c r="FS802" s="126"/>
      <c r="FT802" s="126"/>
      <c r="FU802" s="126"/>
      <c r="FV802" s="126"/>
      <c r="FW802" s="126"/>
      <c r="FX802" s="126"/>
      <c r="FY802" s="126"/>
      <c r="FZ802" s="126"/>
      <c r="GA802" s="126"/>
      <c r="GB802" s="126"/>
      <c r="GC802" s="126"/>
      <c r="GD802" s="126"/>
      <c r="GE802" s="126"/>
      <c r="GF802" s="126"/>
      <c r="GG802" s="126"/>
      <c r="GH802" s="126"/>
      <c r="GI802" s="126"/>
      <c r="GJ802" s="126"/>
      <c r="GK802" s="126"/>
      <c r="GL802" s="126"/>
      <c r="GM802" s="126"/>
      <c r="GN802" s="126"/>
      <c r="GO802" s="126"/>
      <c r="GP802" s="126"/>
      <c r="GQ802" s="126"/>
      <c r="GR802" s="126"/>
      <c r="GS802" s="126"/>
      <c r="GT802" s="126"/>
      <c r="GU802" s="126"/>
      <c r="GV802" s="126"/>
      <c r="GW802" s="126"/>
      <c r="GX802" s="126"/>
      <c r="GY802" s="126"/>
      <c r="GZ802" s="126"/>
      <c r="HA802" s="126"/>
    </row>
    <row r="803" spans="1:209" s="127" customFormat="1">
      <c r="A803" s="121"/>
      <c r="B803" s="67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  <c r="EI803" s="126"/>
      <c r="EJ803" s="126"/>
      <c r="EK803" s="126"/>
      <c r="EL803" s="126"/>
      <c r="EM803" s="126"/>
      <c r="EN803" s="126"/>
      <c r="EO803" s="126"/>
      <c r="EP803" s="126"/>
      <c r="EQ803" s="126"/>
      <c r="ER803" s="126"/>
      <c r="ES803" s="126"/>
      <c r="ET803" s="126"/>
      <c r="EU803" s="126"/>
      <c r="EV803" s="126"/>
      <c r="EW803" s="126"/>
      <c r="EX803" s="126"/>
      <c r="EY803" s="126"/>
      <c r="EZ803" s="126"/>
      <c r="FA803" s="126"/>
      <c r="FB803" s="126"/>
      <c r="FC803" s="126"/>
      <c r="FD803" s="126"/>
      <c r="FE803" s="126"/>
      <c r="FF803" s="126"/>
      <c r="FG803" s="126"/>
      <c r="FH803" s="126"/>
      <c r="FI803" s="126"/>
      <c r="FJ803" s="126"/>
      <c r="FK803" s="126"/>
      <c r="FL803" s="126"/>
      <c r="FM803" s="126"/>
      <c r="FN803" s="126"/>
      <c r="FO803" s="126"/>
      <c r="FP803" s="126"/>
      <c r="FQ803" s="126"/>
      <c r="FR803" s="126"/>
      <c r="FS803" s="126"/>
      <c r="FT803" s="126"/>
      <c r="FU803" s="126"/>
      <c r="FV803" s="126"/>
      <c r="FW803" s="126"/>
      <c r="FX803" s="126"/>
      <c r="FY803" s="126"/>
      <c r="FZ803" s="126"/>
      <c r="GA803" s="126"/>
      <c r="GB803" s="126"/>
      <c r="GC803" s="126"/>
      <c r="GD803" s="126"/>
      <c r="GE803" s="126"/>
      <c r="GF803" s="126"/>
      <c r="GG803" s="126"/>
      <c r="GH803" s="126"/>
      <c r="GI803" s="126"/>
      <c r="GJ803" s="126"/>
      <c r="GK803" s="126"/>
      <c r="GL803" s="126"/>
      <c r="GM803" s="126"/>
      <c r="GN803" s="126"/>
      <c r="GO803" s="126"/>
      <c r="GP803" s="126"/>
      <c r="GQ803" s="126"/>
      <c r="GR803" s="126"/>
      <c r="GS803" s="126"/>
      <c r="GT803" s="126"/>
      <c r="GU803" s="126"/>
      <c r="GV803" s="126"/>
      <c r="GW803" s="126"/>
      <c r="GX803" s="126"/>
      <c r="GY803" s="126"/>
      <c r="GZ803" s="126"/>
      <c r="HA803" s="126"/>
    </row>
    <row r="804" spans="1:209" s="127" customFormat="1">
      <c r="A804" s="121"/>
      <c r="B804" s="67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  <c r="EI804" s="126"/>
      <c r="EJ804" s="126"/>
      <c r="EK804" s="126"/>
      <c r="EL804" s="126"/>
      <c r="EM804" s="126"/>
      <c r="EN804" s="126"/>
      <c r="EO804" s="126"/>
      <c r="EP804" s="126"/>
      <c r="EQ804" s="126"/>
      <c r="ER804" s="126"/>
      <c r="ES804" s="126"/>
      <c r="ET804" s="126"/>
      <c r="EU804" s="126"/>
      <c r="EV804" s="126"/>
      <c r="EW804" s="126"/>
      <c r="EX804" s="126"/>
      <c r="EY804" s="126"/>
      <c r="EZ804" s="126"/>
      <c r="FA804" s="126"/>
      <c r="FB804" s="126"/>
      <c r="FC804" s="126"/>
      <c r="FD804" s="126"/>
      <c r="FE804" s="126"/>
      <c r="FF804" s="126"/>
      <c r="FG804" s="126"/>
      <c r="FH804" s="126"/>
      <c r="FI804" s="126"/>
      <c r="FJ804" s="126"/>
      <c r="FK804" s="126"/>
      <c r="FL804" s="126"/>
      <c r="FM804" s="126"/>
      <c r="FN804" s="126"/>
      <c r="FO804" s="126"/>
      <c r="FP804" s="126"/>
      <c r="FQ804" s="126"/>
      <c r="FR804" s="126"/>
      <c r="FS804" s="126"/>
      <c r="FT804" s="126"/>
      <c r="FU804" s="126"/>
      <c r="FV804" s="126"/>
      <c r="FW804" s="126"/>
      <c r="FX804" s="126"/>
      <c r="FY804" s="126"/>
      <c r="FZ804" s="126"/>
      <c r="GA804" s="126"/>
      <c r="GB804" s="126"/>
      <c r="GC804" s="126"/>
      <c r="GD804" s="126"/>
      <c r="GE804" s="126"/>
      <c r="GF804" s="126"/>
      <c r="GG804" s="126"/>
      <c r="GH804" s="126"/>
      <c r="GI804" s="126"/>
      <c r="GJ804" s="126"/>
      <c r="GK804" s="126"/>
      <c r="GL804" s="126"/>
      <c r="GM804" s="126"/>
      <c r="GN804" s="126"/>
      <c r="GO804" s="126"/>
      <c r="GP804" s="126"/>
      <c r="GQ804" s="126"/>
      <c r="GR804" s="126"/>
      <c r="GS804" s="126"/>
      <c r="GT804" s="126"/>
      <c r="GU804" s="126"/>
      <c r="GV804" s="126"/>
      <c r="GW804" s="126"/>
      <c r="GX804" s="126"/>
      <c r="GY804" s="126"/>
      <c r="GZ804" s="126"/>
      <c r="HA804" s="126"/>
    </row>
    <row r="805" spans="1:209" s="127" customFormat="1">
      <c r="A805" s="121"/>
      <c r="B805" s="67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  <c r="EH805" s="126"/>
      <c r="EI805" s="126"/>
      <c r="EJ805" s="126"/>
      <c r="EK805" s="126"/>
      <c r="EL805" s="126"/>
      <c r="EM805" s="126"/>
      <c r="EN805" s="126"/>
      <c r="EO805" s="126"/>
      <c r="EP805" s="126"/>
      <c r="EQ805" s="126"/>
      <c r="ER805" s="126"/>
      <c r="ES805" s="126"/>
      <c r="ET805" s="126"/>
      <c r="EU805" s="126"/>
      <c r="EV805" s="126"/>
      <c r="EW805" s="126"/>
      <c r="EX805" s="126"/>
      <c r="EY805" s="126"/>
      <c r="EZ805" s="126"/>
      <c r="FA805" s="126"/>
      <c r="FB805" s="126"/>
      <c r="FC805" s="126"/>
      <c r="FD805" s="126"/>
      <c r="FE805" s="126"/>
      <c r="FF805" s="126"/>
      <c r="FG805" s="126"/>
      <c r="FH805" s="126"/>
      <c r="FI805" s="126"/>
      <c r="FJ805" s="126"/>
      <c r="FK805" s="126"/>
      <c r="FL805" s="126"/>
      <c r="FM805" s="126"/>
      <c r="FN805" s="126"/>
      <c r="FO805" s="126"/>
      <c r="FP805" s="126"/>
      <c r="FQ805" s="126"/>
      <c r="FR805" s="126"/>
      <c r="FS805" s="126"/>
      <c r="FT805" s="126"/>
      <c r="FU805" s="126"/>
      <c r="FV805" s="126"/>
      <c r="FW805" s="126"/>
      <c r="FX805" s="126"/>
      <c r="FY805" s="126"/>
      <c r="FZ805" s="126"/>
      <c r="GA805" s="126"/>
      <c r="GB805" s="126"/>
      <c r="GC805" s="126"/>
      <c r="GD805" s="126"/>
      <c r="GE805" s="126"/>
      <c r="GF805" s="126"/>
      <c r="GG805" s="126"/>
      <c r="GH805" s="126"/>
      <c r="GI805" s="126"/>
      <c r="GJ805" s="126"/>
      <c r="GK805" s="126"/>
      <c r="GL805" s="126"/>
      <c r="GM805" s="126"/>
      <c r="GN805" s="126"/>
      <c r="GO805" s="126"/>
      <c r="GP805" s="126"/>
      <c r="GQ805" s="126"/>
      <c r="GR805" s="126"/>
      <c r="GS805" s="126"/>
      <c r="GT805" s="126"/>
      <c r="GU805" s="126"/>
      <c r="GV805" s="126"/>
      <c r="GW805" s="126"/>
      <c r="GX805" s="126"/>
      <c r="GY805" s="126"/>
      <c r="GZ805" s="126"/>
      <c r="HA805" s="126"/>
    </row>
    <row r="806" spans="1:209" s="127" customFormat="1">
      <c r="A806" s="121"/>
      <c r="B806" s="67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  <c r="EI806" s="126"/>
      <c r="EJ806" s="126"/>
      <c r="EK806" s="126"/>
      <c r="EL806" s="126"/>
      <c r="EM806" s="126"/>
      <c r="EN806" s="126"/>
      <c r="EO806" s="126"/>
      <c r="EP806" s="126"/>
      <c r="EQ806" s="126"/>
      <c r="ER806" s="126"/>
      <c r="ES806" s="126"/>
      <c r="ET806" s="126"/>
      <c r="EU806" s="126"/>
      <c r="EV806" s="126"/>
      <c r="EW806" s="126"/>
      <c r="EX806" s="126"/>
      <c r="EY806" s="126"/>
      <c r="EZ806" s="126"/>
      <c r="FA806" s="126"/>
      <c r="FB806" s="126"/>
      <c r="FC806" s="126"/>
      <c r="FD806" s="126"/>
      <c r="FE806" s="126"/>
      <c r="FF806" s="126"/>
      <c r="FG806" s="126"/>
      <c r="FH806" s="126"/>
      <c r="FI806" s="126"/>
      <c r="FJ806" s="126"/>
      <c r="FK806" s="126"/>
      <c r="FL806" s="126"/>
      <c r="FM806" s="126"/>
      <c r="FN806" s="126"/>
      <c r="FO806" s="126"/>
      <c r="FP806" s="126"/>
      <c r="FQ806" s="126"/>
      <c r="FR806" s="126"/>
      <c r="FS806" s="126"/>
      <c r="FT806" s="126"/>
      <c r="FU806" s="126"/>
      <c r="FV806" s="126"/>
      <c r="FW806" s="126"/>
      <c r="FX806" s="126"/>
      <c r="FY806" s="126"/>
      <c r="FZ806" s="126"/>
      <c r="GA806" s="126"/>
      <c r="GB806" s="126"/>
      <c r="GC806" s="126"/>
      <c r="GD806" s="126"/>
      <c r="GE806" s="126"/>
      <c r="GF806" s="126"/>
      <c r="GG806" s="126"/>
      <c r="GH806" s="126"/>
      <c r="GI806" s="126"/>
      <c r="GJ806" s="126"/>
      <c r="GK806" s="126"/>
      <c r="GL806" s="126"/>
      <c r="GM806" s="126"/>
      <c r="GN806" s="126"/>
      <c r="GO806" s="126"/>
      <c r="GP806" s="126"/>
      <c r="GQ806" s="126"/>
      <c r="GR806" s="126"/>
      <c r="GS806" s="126"/>
      <c r="GT806" s="126"/>
      <c r="GU806" s="126"/>
      <c r="GV806" s="126"/>
      <c r="GW806" s="126"/>
      <c r="GX806" s="126"/>
      <c r="GY806" s="126"/>
      <c r="GZ806" s="126"/>
      <c r="HA806" s="126"/>
    </row>
    <row r="807" spans="1:209" s="127" customFormat="1">
      <c r="A807" s="121"/>
      <c r="B807" s="67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  <c r="EI807" s="126"/>
      <c r="EJ807" s="126"/>
      <c r="EK807" s="126"/>
      <c r="EL807" s="126"/>
      <c r="EM807" s="126"/>
      <c r="EN807" s="126"/>
      <c r="EO807" s="126"/>
      <c r="EP807" s="126"/>
      <c r="EQ807" s="126"/>
      <c r="ER807" s="126"/>
      <c r="ES807" s="126"/>
      <c r="ET807" s="126"/>
      <c r="EU807" s="126"/>
      <c r="EV807" s="126"/>
      <c r="EW807" s="126"/>
      <c r="EX807" s="126"/>
      <c r="EY807" s="126"/>
      <c r="EZ807" s="126"/>
      <c r="FA807" s="126"/>
      <c r="FB807" s="126"/>
      <c r="FC807" s="126"/>
      <c r="FD807" s="126"/>
      <c r="FE807" s="126"/>
      <c r="FF807" s="126"/>
      <c r="FG807" s="126"/>
      <c r="FH807" s="126"/>
      <c r="FI807" s="126"/>
      <c r="FJ807" s="126"/>
      <c r="FK807" s="126"/>
      <c r="FL807" s="126"/>
      <c r="FM807" s="126"/>
      <c r="FN807" s="126"/>
      <c r="FO807" s="126"/>
      <c r="FP807" s="126"/>
      <c r="FQ807" s="126"/>
      <c r="FR807" s="126"/>
      <c r="FS807" s="126"/>
      <c r="FT807" s="126"/>
      <c r="FU807" s="126"/>
      <c r="FV807" s="126"/>
      <c r="FW807" s="126"/>
      <c r="FX807" s="126"/>
      <c r="FY807" s="126"/>
      <c r="FZ807" s="126"/>
      <c r="GA807" s="126"/>
      <c r="GB807" s="126"/>
      <c r="GC807" s="126"/>
      <c r="GD807" s="126"/>
      <c r="GE807" s="126"/>
      <c r="GF807" s="126"/>
      <c r="GG807" s="126"/>
      <c r="GH807" s="126"/>
      <c r="GI807" s="126"/>
      <c r="GJ807" s="126"/>
      <c r="GK807" s="126"/>
      <c r="GL807" s="126"/>
      <c r="GM807" s="126"/>
      <c r="GN807" s="126"/>
      <c r="GO807" s="126"/>
      <c r="GP807" s="126"/>
      <c r="GQ807" s="126"/>
      <c r="GR807" s="126"/>
      <c r="GS807" s="126"/>
      <c r="GT807" s="126"/>
      <c r="GU807" s="126"/>
      <c r="GV807" s="126"/>
      <c r="GW807" s="126"/>
      <c r="GX807" s="126"/>
      <c r="GY807" s="126"/>
      <c r="GZ807" s="126"/>
      <c r="HA807" s="126"/>
    </row>
    <row r="808" spans="1:209" s="127" customFormat="1">
      <c r="A808" s="121"/>
      <c r="B808" s="67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  <c r="EI808" s="126"/>
      <c r="EJ808" s="126"/>
      <c r="EK808" s="126"/>
      <c r="EL808" s="126"/>
      <c r="EM808" s="126"/>
      <c r="EN808" s="126"/>
      <c r="EO808" s="126"/>
      <c r="EP808" s="126"/>
      <c r="EQ808" s="126"/>
      <c r="ER808" s="126"/>
      <c r="ES808" s="126"/>
      <c r="ET808" s="126"/>
      <c r="EU808" s="126"/>
      <c r="EV808" s="126"/>
      <c r="EW808" s="126"/>
      <c r="EX808" s="126"/>
      <c r="EY808" s="126"/>
      <c r="EZ808" s="126"/>
      <c r="FA808" s="126"/>
      <c r="FB808" s="126"/>
      <c r="FC808" s="126"/>
      <c r="FD808" s="126"/>
      <c r="FE808" s="126"/>
      <c r="FF808" s="126"/>
      <c r="FG808" s="126"/>
      <c r="FH808" s="126"/>
      <c r="FI808" s="126"/>
      <c r="FJ808" s="126"/>
      <c r="FK808" s="126"/>
      <c r="FL808" s="126"/>
      <c r="FM808" s="126"/>
      <c r="FN808" s="126"/>
      <c r="FO808" s="126"/>
      <c r="FP808" s="126"/>
      <c r="FQ808" s="126"/>
      <c r="FR808" s="126"/>
      <c r="FS808" s="126"/>
      <c r="FT808" s="126"/>
      <c r="FU808" s="126"/>
      <c r="FV808" s="126"/>
      <c r="FW808" s="126"/>
      <c r="FX808" s="126"/>
      <c r="FY808" s="126"/>
      <c r="FZ808" s="126"/>
      <c r="GA808" s="126"/>
      <c r="GB808" s="126"/>
      <c r="GC808" s="126"/>
      <c r="GD808" s="126"/>
      <c r="GE808" s="126"/>
      <c r="GF808" s="126"/>
      <c r="GG808" s="126"/>
      <c r="GH808" s="126"/>
      <c r="GI808" s="126"/>
      <c r="GJ808" s="126"/>
      <c r="GK808" s="126"/>
      <c r="GL808" s="126"/>
      <c r="GM808" s="126"/>
      <c r="GN808" s="126"/>
      <c r="GO808" s="126"/>
      <c r="GP808" s="126"/>
      <c r="GQ808" s="126"/>
      <c r="GR808" s="126"/>
      <c r="GS808" s="126"/>
      <c r="GT808" s="126"/>
      <c r="GU808" s="126"/>
      <c r="GV808" s="126"/>
      <c r="GW808" s="126"/>
      <c r="GX808" s="126"/>
      <c r="GY808" s="126"/>
      <c r="GZ808" s="126"/>
      <c r="HA808" s="126"/>
    </row>
    <row r="809" spans="1:209" s="127" customFormat="1">
      <c r="A809" s="121"/>
      <c r="B809" s="67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  <c r="EH809" s="126"/>
      <c r="EI809" s="126"/>
      <c r="EJ809" s="126"/>
      <c r="EK809" s="126"/>
      <c r="EL809" s="126"/>
      <c r="EM809" s="126"/>
      <c r="EN809" s="126"/>
      <c r="EO809" s="126"/>
      <c r="EP809" s="126"/>
      <c r="EQ809" s="126"/>
      <c r="ER809" s="126"/>
      <c r="ES809" s="126"/>
      <c r="ET809" s="126"/>
      <c r="EU809" s="126"/>
      <c r="EV809" s="126"/>
      <c r="EW809" s="126"/>
      <c r="EX809" s="126"/>
      <c r="EY809" s="126"/>
      <c r="EZ809" s="126"/>
      <c r="FA809" s="126"/>
      <c r="FB809" s="126"/>
      <c r="FC809" s="126"/>
      <c r="FD809" s="126"/>
      <c r="FE809" s="126"/>
      <c r="FF809" s="126"/>
      <c r="FG809" s="126"/>
      <c r="FH809" s="126"/>
      <c r="FI809" s="126"/>
      <c r="FJ809" s="126"/>
      <c r="FK809" s="126"/>
      <c r="FL809" s="126"/>
      <c r="FM809" s="126"/>
      <c r="FN809" s="126"/>
      <c r="FO809" s="126"/>
      <c r="FP809" s="126"/>
      <c r="FQ809" s="126"/>
      <c r="FR809" s="126"/>
      <c r="FS809" s="126"/>
      <c r="FT809" s="126"/>
      <c r="FU809" s="126"/>
      <c r="FV809" s="126"/>
      <c r="FW809" s="126"/>
      <c r="FX809" s="126"/>
      <c r="FY809" s="126"/>
      <c r="FZ809" s="126"/>
      <c r="GA809" s="126"/>
      <c r="GB809" s="126"/>
      <c r="GC809" s="126"/>
      <c r="GD809" s="126"/>
      <c r="GE809" s="126"/>
      <c r="GF809" s="126"/>
      <c r="GG809" s="126"/>
      <c r="GH809" s="126"/>
      <c r="GI809" s="126"/>
      <c r="GJ809" s="126"/>
      <c r="GK809" s="126"/>
      <c r="GL809" s="126"/>
      <c r="GM809" s="126"/>
      <c r="GN809" s="126"/>
      <c r="GO809" s="126"/>
      <c r="GP809" s="126"/>
      <c r="GQ809" s="126"/>
      <c r="GR809" s="126"/>
      <c r="GS809" s="126"/>
      <c r="GT809" s="126"/>
      <c r="GU809" s="126"/>
      <c r="GV809" s="126"/>
      <c r="GW809" s="126"/>
      <c r="GX809" s="126"/>
      <c r="GY809" s="126"/>
      <c r="GZ809" s="126"/>
      <c r="HA809" s="126"/>
    </row>
    <row r="810" spans="1:209" s="127" customFormat="1">
      <c r="A810" s="121"/>
      <c r="B810" s="67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  <c r="EI810" s="126"/>
      <c r="EJ810" s="126"/>
      <c r="EK810" s="126"/>
      <c r="EL810" s="126"/>
      <c r="EM810" s="126"/>
      <c r="EN810" s="126"/>
      <c r="EO810" s="126"/>
      <c r="EP810" s="126"/>
      <c r="EQ810" s="126"/>
      <c r="ER810" s="126"/>
      <c r="ES810" s="126"/>
      <c r="ET810" s="126"/>
      <c r="EU810" s="126"/>
      <c r="EV810" s="126"/>
      <c r="EW810" s="126"/>
      <c r="EX810" s="126"/>
      <c r="EY810" s="126"/>
      <c r="EZ810" s="126"/>
      <c r="FA810" s="126"/>
      <c r="FB810" s="126"/>
      <c r="FC810" s="126"/>
      <c r="FD810" s="126"/>
      <c r="FE810" s="126"/>
      <c r="FF810" s="126"/>
      <c r="FG810" s="126"/>
      <c r="FH810" s="126"/>
      <c r="FI810" s="126"/>
      <c r="FJ810" s="126"/>
      <c r="FK810" s="126"/>
      <c r="FL810" s="126"/>
      <c r="FM810" s="126"/>
      <c r="FN810" s="126"/>
      <c r="FO810" s="126"/>
      <c r="FP810" s="126"/>
      <c r="FQ810" s="126"/>
      <c r="FR810" s="126"/>
      <c r="FS810" s="126"/>
      <c r="FT810" s="126"/>
      <c r="FU810" s="126"/>
      <c r="FV810" s="126"/>
      <c r="FW810" s="126"/>
      <c r="FX810" s="126"/>
      <c r="FY810" s="126"/>
      <c r="FZ810" s="126"/>
      <c r="GA810" s="126"/>
      <c r="GB810" s="126"/>
      <c r="GC810" s="126"/>
      <c r="GD810" s="126"/>
      <c r="GE810" s="126"/>
      <c r="GF810" s="126"/>
      <c r="GG810" s="126"/>
      <c r="GH810" s="126"/>
      <c r="GI810" s="126"/>
      <c r="GJ810" s="126"/>
      <c r="GK810" s="126"/>
      <c r="GL810" s="126"/>
      <c r="GM810" s="126"/>
      <c r="GN810" s="126"/>
      <c r="GO810" s="126"/>
      <c r="GP810" s="126"/>
      <c r="GQ810" s="126"/>
      <c r="GR810" s="126"/>
      <c r="GS810" s="126"/>
      <c r="GT810" s="126"/>
      <c r="GU810" s="126"/>
      <c r="GV810" s="126"/>
      <c r="GW810" s="126"/>
      <c r="GX810" s="126"/>
      <c r="GY810" s="126"/>
      <c r="GZ810" s="126"/>
      <c r="HA810" s="126"/>
    </row>
    <row r="811" spans="1:209" s="127" customFormat="1">
      <c r="A811" s="121"/>
      <c r="B811" s="67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  <c r="EI811" s="126"/>
      <c r="EJ811" s="126"/>
      <c r="EK811" s="126"/>
      <c r="EL811" s="126"/>
      <c r="EM811" s="126"/>
      <c r="EN811" s="126"/>
      <c r="EO811" s="126"/>
      <c r="EP811" s="126"/>
      <c r="EQ811" s="126"/>
      <c r="ER811" s="126"/>
      <c r="ES811" s="126"/>
      <c r="ET811" s="126"/>
      <c r="EU811" s="126"/>
      <c r="EV811" s="126"/>
      <c r="EW811" s="126"/>
      <c r="EX811" s="126"/>
      <c r="EY811" s="126"/>
      <c r="EZ811" s="126"/>
      <c r="FA811" s="126"/>
      <c r="FB811" s="126"/>
      <c r="FC811" s="126"/>
      <c r="FD811" s="126"/>
      <c r="FE811" s="126"/>
      <c r="FF811" s="126"/>
      <c r="FG811" s="126"/>
      <c r="FH811" s="126"/>
      <c r="FI811" s="126"/>
      <c r="FJ811" s="126"/>
      <c r="FK811" s="126"/>
      <c r="FL811" s="126"/>
      <c r="FM811" s="126"/>
      <c r="FN811" s="126"/>
      <c r="FO811" s="126"/>
      <c r="FP811" s="126"/>
      <c r="FQ811" s="126"/>
      <c r="FR811" s="126"/>
      <c r="FS811" s="126"/>
      <c r="FT811" s="126"/>
      <c r="FU811" s="126"/>
      <c r="FV811" s="126"/>
      <c r="FW811" s="126"/>
      <c r="FX811" s="126"/>
      <c r="FY811" s="126"/>
      <c r="FZ811" s="126"/>
      <c r="GA811" s="126"/>
      <c r="GB811" s="126"/>
      <c r="GC811" s="126"/>
      <c r="GD811" s="126"/>
      <c r="GE811" s="126"/>
      <c r="GF811" s="126"/>
      <c r="GG811" s="126"/>
      <c r="GH811" s="126"/>
      <c r="GI811" s="126"/>
      <c r="GJ811" s="126"/>
      <c r="GK811" s="126"/>
      <c r="GL811" s="126"/>
      <c r="GM811" s="126"/>
      <c r="GN811" s="126"/>
      <c r="GO811" s="126"/>
      <c r="GP811" s="126"/>
      <c r="GQ811" s="126"/>
      <c r="GR811" s="126"/>
      <c r="GS811" s="126"/>
      <c r="GT811" s="126"/>
      <c r="GU811" s="126"/>
      <c r="GV811" s="126"/>
      <c r="GW811" s="126"/>
      <c r="GX811" s="126"/>
      <c r="GY811" s="126"/>
      <c r="GZ811" s="126"/>
      <c r="HA811" s="126"/>
    </row>
    <row r="812" spans="1:209" s="127" customFormat="1">
      <c r="A812" s="121"/>
      <c r="B812" s="67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  <c r="EI812" s="126"/>
      <c r="EJ812" s="126"/>
      <c r="EK812" s="126"/>
      <c r="EL812" s="126"/>
      <c r="EM812" s="126"/>
      <c r="EN812" s="126"/>
      <c r="EO812" s="126"/>
      <c r="EP812" s="126"/>
      <c r="EQ812" s="126"/>
      <c r="ER812" s="126"/>
      <c r="ES812" s="126"/>
      <c r="ET812" s="126"/>
      <c r="EU812" s="126"/>
      <c r="EV812" s="126"/>
      <c r="EW812" s="126"/>
      <c r="EX812" s="126"/>
      <c r="EY812" s="126"/>
      <c r="EZ812" s="126"/>
      <c r="FA812" s="126"/>
      <c r="FB812" s="126"/>
      <c r="FC812" s="126"/>
      <c r="FD812" s="126"/>
      <c r="FE812" s="126"/>
      <c r="FF812" s="126"/>
      <c r="FG812" s="126"/>
      <c r="FH812" s="126"/>
      <c r="FI812" s="126"/>
      <c r="FJ812" s="126"/>
      <c r="FK812" s="126"/>
      <c r="FL812" s="126"/>
      <c r="FM812" s="126"/>
      <c r="FN812" s="126"/>
      <c r="FO812" s="126"/>
      <c r="FP812" s="126"/>
      <c r="FQ812" s="126"/>
      <c r="FR812" s="126"/>
      <c r="FS812" s="126"/>
      <c r="FT812" s="126"/>
      <c r="FU812" s="126"/>
      <c r="FV812" s="126"/>
      <c r="FW812" s="126"/>
      <c r="FX812" s="126"/>
      <c r="FY812" s="126"/>
      <c r="FZ812" s="126"/>
      <c r="GA812" s="126"/>
      <c r="GB812" s="126"/>
      <c r="GC812" s="126"/>
      <c r="GD812" s="126"/>
      <c r="GE812" s="126"/>
      <c r="GF812" s="126"/>
      <c r="GG812" s="126"/>
      <c r="GH812" s="126"/>
      <c r="GI812" s="126"/>
      <c r="GJ812" s="126"/>
      <c r="GK812" s="126"/>
      <c r="GL812" s="126"/>
      <c r="GM812" s="126"/>
      <c r="GN812" s="126"/>
      <c r="GO812" s="126"/>
      <c r="GP812" s="126"/>
      <c r="GQ812" s="126"/>
      <c r="GR812" s="126"/>
      <c r="GS812" s="126"/>
      <c r="GT812" s="126"/>
      <c r="GU812" s="126"/>
      <c r="GV812" s="126"/>
      <c r="GW812" s="126"/>
      <c r="GX812" s="126"/>
      <c r="GY812" s="126"/>
      <c r="GZ812" s="126"/>
      <c r="HA812" s="126"/>
    </row>
    <row r="813" spans="1:209" s="127" customFormat="1">
      <c r="A813" s="121"/>
      <c r="B813" s="67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  <c r="EH813" s="126"/>
      <c r="EI813" s="126"/>
      <c r="EJ813" s="126"/>
      <c r="EK813" s="126"/>
      <c r="EL813" s="126"/>
      <c r="EM813" s="126"/>
      <c r="EN813" s="126"/>
      <c r="EO813" s="126"/>
      <c r="EP813" s="126"/>
      <c r="EQ813" s="126"/>
      <c r="ER813" s="126"/>
      <c r="ES813" s="126"/>
      <c r="ET813" s="126"/>
      <c r="EU813" s="126"/>
      <c r="EV813" s="126"/>
      <c r="EW813" s="126"/>
      <c r="EX813" s="126"/>
      <c r="EY813" s="126"/>
      <c r="EZ813" s="126"/>
      <c r="FA813" s="126"/>
      <c r="FB813" s="126"/>
      <c r="FC813" s="126"/>
      <c r="FD813" s="126"/>
      <c r="FE813" s="126"/>
      <c r="FF813" s="126"/>
      <c r="FG813" s="126"/>
      <c r="FH813" s="126"/>
      <c r="FI813" s="126"/>
      <c r="FJ813" s="126"/>
      <c r="FK813" s="126"/>
      <c r="FL813" s="126"/>
      <c r="FM813" s="126"/>
      <c r="FN813" s="126"/>
      <c r="FO813" s="126"/>
      <c r="FP813" s="126"/>
      <c r="FQ813" s="126"/>
      <c r="FR813" s="126"/>
      <c r="FS813" s="126"/>
      <c r="FT813" s="126"/>
      <c r="FU813" s="126"/>
      <c r="FV813" s="126"/>
      <c r="FW813" s="126"/>
      <c r="FX813" s="126"/>
      <c r="FY813" s="126"/>
      <c r="FZ813" s="126"/>
      <c r="GA813" s="126"/>
      <c r="GB813" s="126"/>
      <c r="GC813" s="126"/>
      <c r="GD813" s="126"/>
      <c r="GE813" s="126"/>
      <c r="GF813" s="126"/>
      <c r="GG813" s="126"/>
      <c r="GH813" s="126"/>
      <c r="GI813" s="126"/>
      <c r="GJ813" s="126"/>
      <c r="GK813" s="126"/>
      <c r="GL813" s="126"/>
      <c r="GM813" s="126"/>
      <c r="GN813" s="126"/>
      <c r="GO813" s="126"/>
      <c r="GP813" s="126"/>
      <c r="GQ813" s="126"/>
      <c r="GR813" s="126"/>
      <c r="GS813" s="126"/>
      <c r="GT813" s="126"/>
      <c r="GU813" s="126"/>
      <c r="GV813" s="126"/>
      <c r="GW813" s="126"/>
      <c r="GX813" s="126"/>
      <c r="GY813" s="126"/>
      <c r="GZ813" s="126"/>
      <c r="HA813" s="126"/>
    </row>
    <row r="814" spans="1:209" s="127" customFormat="1">
      <c r="A814" s="121"/>
      <c r="B814" s="67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  <c r="EI814" s="126"/>
      <c r="EJ814" s="126"/>
      <c r="EK814" s="126"/>
      <c r="EL814" s="126"/>
      <c r="EM814" s="126"/>
      <c r="EN814" s="126"/>
      <c r="EO814" s="126"/>
      <c r="EP814" s="126"/>
      <c r="EQ814" s="126"/>
      <c r="ER814" s="126"/>
      <c r="ES814" s="126"/>
      <c r="ET814" s="126"/>
      <c r="EU814" s="126"/>
      <c r="EV814" s="126"/>
      <c r="EW814" s="126"/>
      <c r="EX814" s="126"/>
      <c r="EY814" s="126"/>
      <c r="EZ814" s="126"/>
      <c r="FA814" s="126"/>
      <c r="FB814" s="126"/>
      <c r="FC814" s="126"/>
      <c r="FD814" s="126"/>
      <c r="FE814" s="126"/>
      <c r="FF814" s="126"/>
      <c r="FG814" s="126"/>
      <c r="FH814" s="126"/>
      <c r="FI814" s="126"/>
      <c r="FJ814" s="126"/>
      <c r="FK814" s="126"/>
      <c r="FL814" s="126"/>
      <c r="FM814" s="126"/>
      <c r="FN814" s="126"/>
      <c r="FO814" s="126"/>
      <c r="FP814" s="126"/>
      <c r="FQ814" s="126"/>
      <c r="FR814" s="126"/>
      <c r="FS814" s="126"/>
      <c r="FT814" s="126"/>
      <c r="FU814" s="126"/>
      <c r="FV814" s="126"/>
      <c r="FW814" s="126"/>
      <c r="FX814" s="126"/>
      <c r="FY814" s="126"/>
      <c r="FZ814" s="126"/>
      <c r="GA814" s="126"/>
      <c r="GB814" s="126"/>
      <c r="GC814" s="126"/>
      <c r="GD814" s="126"/>
      <c r="GE814" s="126"/>
      <c r="GF814" s="126"/>
      <c r="GG814" s="126"/>
      <c r="GH814" s="126"/>
      <c r="GI814" s="126"/>
      <c r="GJ814" s="126"/>
      <c r="GK814" s="126"/>
      <c r="GL814" s="126"/>
      <c r="GM814" s="126"/>
      <c r="GN814" s="126"/>
      <c r="GO814" s="126"/>
      <c r="GP814" s="126"/>
      <c r="GQ814" s="126"/>
      <c r="GR814" s="126"/>
      <c r="GS814" s="126"/>
      <c r="GT814" s="126"/>
      <c r="GU814" s="126"/>
      <c r="GV814" s="126"/>
      <c r="GW814" s="126"/>
      <c r="GX814" s="126"/>
      <c r="GY814" s="126"/>
      <c r="GZ814" s="126"/>
      <c r="HA814" s="126"/>
    </row>
    <row r="815" spans="1:209" s="127" customFormat="1">
      <c r="A815" s="121"/>
      <c r="B815" s="67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  <c r="EI815" s="126"/>
      <c r="EJ815" s="126"/>
      <c r="EK815" s="126"/>
      <c r="EL815" s="126"/>
      <c r="EM815" s="126"/>
      <c r="EN815" s="126"/>
      <c r="EO815" s="126"/>
      <c r="EP815" s="126"/>
      <c r="EQ815" s="126"/>
      <c r="ER815" s="126"/>
      <c r="ES815" s="126"/>
      <c r="ET815" s="126"/>
      <c r="EU815" s="126"/>
      <c r="EV815" s="126"/>
      <c r="EW815" s="126"/>
      <c r="EX815" s="126"/>
      <c r="EY815" s="126"/>
      <c r="EZ815" s="126"/>
      <c r="FA815" s="126"/>
      <c r="FB815" s="126"/>
      <c r="FC815" s="126"/>
      <c r="FD815" s="126"/>
      <c r="FE815" s="126"/>
      <c r="FF815" s="126"/>
      <c r="FG815" s="126"/>
      <c r="FH815" s="126"/>
      <c r="FI815" s="126"/>
      <c r="FJ815" s="126"/>
      <c r="FK815" s="126"/>
      <c r="FL815" s="126"/>
      <c r="FM815" s="126"/>
      <c r="FN815" s="126"/>
      <c r="FO815" s="126"/>
      <c r="FP815" s="126"/>
      <c r="FQ815" s="126"/>
      <c r="FR815" s="126"/>
      <c r="FS815" s="126"/>
      <c r="FT815" s="126"/>
      <c r="FU815" s="126"/>
      <c r="FV815" s="126"/>
      <c r="FW815" s="126"/>
      <c r="FX815" s="126"/>
      <c r="FY815" s="126"/>
      <c r="FZ815" s="126"/>
      <c r="GA815" s="126"/>
      <c r="GB815" s="126"/>
      <c r="GC815" s="126"/>
      <c r="GD815" s="126"/>
      <c r="GE815" s="126"/>
      <c r="GF815" s="126"/>
      <c r="GG815" s="126"/>
      <c r="GH815" s="126"/>
      <c r="GI815" s="126"/>
      <c r="GJ815" s="126"/>
      <c r="GK815" s="126"/>
      <c r="GL815" s="126"/>
      <c r="GM815" s="126"/>
      <c r="GN815" s="126"/>
      <c r="GO815" s="126"/>
      <c r="GP815" s="126"/>
      <c r="GQ815" s="126"/>
      <c r="GR815" s="126"/>
      <c r="GS815" s="126"/>
      <c r="GT815" s="126"/>
      <c r="GU815" s="126"/>
      <c r="GV815" s="126"/>
      <c r="GW815" s="126"/>
      <c r="GX815" s="126"/>
      <c r="GY815" s="126"/>
      <c r="GZ815" s="126"/>
      <c r="HA815" s="126"/>
    </row>
    <row r="816" spans="1:209" s="127" customFormat="1">
      <c r="A816" s="121"/>
      <c r="B816" s="67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  <c r="EI816" s="126"/>
      <c r="EJ816" s="126"/>
      <c r="EK816" s="126"/>
      <c r="EL816" s="126"/>
      <c r="EM816" s="126"/>
      <c r="EN816" s="126"/>
      <c r="EO816" s="126"/>
      <c r="EP816" s="126"/>
      <c r="EQ816" s="126"/>
      <c r="ER816" s="126"/>
      <c r="ES816" s="126"/>
      <c r="ET816" s="126"/>
      <c r="EU816" s="126"/>
      <c r="EV816" s="126"/>
      <c r="EW816" s="126"/>
      <c r="EX816" s="126"/>
      <c r="EY816" s="126"/>
      <c r="EZ816" s="126"/>
      <c r="FA816" s="126"/>
      <c r="FB816" s="126"/>
      <c r="FC816" s="126"/>
      <c r="FD816" s="126"/>
      <c r="FE816" s="126"/>
      <c r="FF816" s="126"/>
      <c r="FG816" s="126"/>
      <c r="FH816" s="126"/>
      <c r="FI816" s="126"/>
      <c r="FJ816" s="126"/>
      <c r="FK816" s="126"/>
      <c r="FL816" s="126"/>
      <c r="FM816" s="126"/>
      <c r="FN816" s="126"/>
      <c r="FO816" s="126"/>
      <c r="FP816" s="126"/>
      <c r="FQ816" s="126"/>
      <c r="FR816" s="126"/>
      <c r="FS816" s="126"/>
      <c r="FT816" s="126"/>
      <c r="FU816" s="126"/>
      <c r="FV816" s="126"/>
      <c r="FW816" s="126"/>
      <c r="FX816" s="126"/>
      <c r="FY816" s="126"/>
      <c r="FZ816" s="126"/>
      <c r="GA816" s="126"/>
      <c r="GB816" s="126"/>
      <c r="GC816" s="126"/>
      <c r="GD816" s="126"/>
      <c r="GE816" s="126"/>
      <c r="GF816" s="126"/>
      <c r="GG816" s="126"/>
      <c r="GH816" s="126"/>
      <c r="GI816" s="126"/>
      <c r="GJ816" s="126"/>
      <c r="GK816" s="126"/>
      <c r="GL816" s="126"/>
      <c r="GM816" s="126"/>
      <c r="GN816" s="126"/>
      <c r="GO816" s="126"/>
      <c r="GP816" s="126"/>
      <c r="GQ816" s="126"/>
      <c r="GR816" s="126"/>
      <c r="GS816" s="126"/>
      <c r="GT816" s="126"/>
      <c r="GU816" s="126"/>
      <c r="GV816" s="126"/>
      <c r="GW816" s="126"/>
      <c r="GX816" s="126"/>
      <c r="GY816" s="126"/>
      <c r="GZ816" s="126"/>
      <c r="HA816" s="126"/>
    </row>
    <row r="817" spans="1:209" s="127" customFormat="1">
      <c r="A817" s="121"/>
      <c r="B817" s="67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  <c r="EH817" s="126"/>
      <c r="EI817" s="126"/>
      <c r="EJ817" s="126"/>
      <c r="EK817" s="126"/>
      <c r="EL817" s="126"/>
      <c r="EM817" s="126"/>
      <c r="EN817" s="126"/>
      <c r="EO817" s="126"/>
      <c r="EP817" s="126"/>
      <c r="EQ817" s="126"/>
      <c r="ER817" s="126"/>
      <c r="ES817" s="126"/>
      <c r="ET817" s="126"/>
      <c r="EU817" s="126"/>
      <c r="EV817" s="126"/>
      <c r="EW817" s="126"/>
      <c r="EX817" s="126"/>
      <c r="EY817" s="126"/>
      <c r="EZ817" s="126"/>
      <c r="FA817" s="126"/>
      <c r="FB817" s="126"/>
      <c r="FC817" s="126"/>
      <c r="FD817" s="126"/>
      <c r="FE817" s="126"/>
      <c r="FF817" s="126"/>
      <c r="FG817" s="126"/>
      <c r="FH817" s="126"/>
      <c r="FI817" s="126"/>
      <c r="FJ817" s="126"/>
      <c r="FK817" s="126"/>
      <c r="FL817" s="126"/>
      <c r="FM817" s="126"/>
      <c r="FN817" s="126"/>
      <c r="FO817" s="126"/>
      <c r="FP817" s="126"/>
      <c r="FQ817" s="126"/>
      <c r="FR817" s="126"/>
      <c r="FS817" s="126"/>
      <c r="FT817" s="126"/>
      <c r="FU817" s="126"/>
      <c r="FV817" s="126"/>
      <c r="FW817" s="126"/>
      <c r="FX817" s="126"/>
      <c r="FY817" s="126"/>
      <c r="FZ817" s="126"/>
      <c r="GA817" s="126"/>
      <c r="GB817" s="126"/>
      <c r="GC817" s="126"/>
      <c r="GD817" s="126"/>
      <c r="GE817" s="126"/>
      <c r="GF817" s="126"/>
      <c r="GG817" s="126"/>
      <c r="GH817" s="126"/>
      <c r="GI817" s="126"/>
      <c r="GJ817" s="126"/>
      <c r="GK817" s="126"/>
      <c r="GL817" s="126"/>
      <c r="GM817" s="126"/>
      <c r="GN817" s="126"/>
      <c r="GO817" s="126"/>
      <c r="GP817" s="126"/>
      <c r="GQ817" s="126"/>
      <c r="GR817" s="126"/>
      <c r="GS817" s="126"/>
      <c r="GT817" s="126"/>
      <c r="GU817" s="126"/>
      <c r="GV817" s="126"/>
      <c r="GW817" s="126"/>
      <c r="GX817" s="126"/>
      <c r="GY817" s="126"/>
      <c r="GZ817" s="126"/>
      <c r="HA817" s="126"/>
    </row>
    <row r="818" spans="1:209" s="127" customFormat="1">
      <c r="A818" s="121"/>
      <c r="B818" s="67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  <c r="EI818" s="126"/>
      <c r="EJ818" s="126"/>
      <c r="EK818" s="126"/>
      <c r="EL818" s="126"/>
      <c r="EM818" s="126"/>
      <c r="EN818" s="126"/>
      <c r="EO818" s="126"/>
      <c r="EP818" s="126"/>
      <c r="EQ818" s="126"/>
      <c r="ER818" s="126"/>
      <c r="ES818" s="126"/>
      <c r="ET818" s="126"/>
      <c r="EU818" s="126"/>
      <c r="EV818" s="126"/>
      <c r="EW818" s="126"/>
      <c r="EX818" s="126"/>
      <c r="EY818" s="126"/>
      <c r="EZ818" s="126"/>
      <c r="FA818" s="126"/>
      <c r="FB818" s="126"/>
      <c r="FC818" s="126"/>
      <c r="FD818" s="126"/>
      <c r="FE818" s="126"/>
      <c r="FF818" s="126"/>
      <c r="FG818" s="126"/>
      <c r="FH818" s="126"/>
      <c r="FI818" s="126"/>
      <c r="FJ818" s="126"/>
      <c r="FK818" s="126"/>
      <c r="FL818" s="126"/>
      <c r="FM818" s="126"/>
      <c r="FN818" s="126"/>
      <c r="FO818" s="126"/>
      <c r="FP818" s="126"/>
      <c r="FQ818" s="126"/>
      <c r="FR818" s="126"/>
      <c r="FS818" s="126"/>
      <c r="FT818" s="126"/>
      <c r="FU818" s="126"/>
      <c r="FV818" s="126"/>
      <c r="FW818" s="126"/>
      <c r="FX818" s="126"/>
      <c r="FY818" s="126"/>
      <c r="FZ818" s="126"/>
      <c r="GA818" s="126"/>
      <c r="GB818" s="126"/>
      <c r="GC818" s="126"/>
      <c r="GD818" s="126"/>
      <c r="GE818" s="126"/>
      <c r="GF818" s="126"/>
      <c r="GG818" s="126"/>
      <c r="GH818" s="126"/>
      <c r="GI818" s="126"/>
      <c r="GJ818" s="126"/>
      <c r="GK818" s="126"/>
      <c r="GL818" s="126"/>
      <c r="GM818" s="126"/>
      <c r="GN818" s="126"/>
      <c r="GO818" s="126"/>
      <c r="GP818" s="126"/>
      <c r="GQ818" s="126"/>
      <c r="GR818" s="126"/>
      <c r="GS818" s="126"/>
      <c r="GT818" s="126"/>
      <c r="GU818" s="126"/>
      <c r="GV818" s="126"/>
      <c r="GW818" s="126"/>
      <c r="GX818" s="126"/>
      <c r="GY818" s="126"/>
      <c r="GZ818" s="126"/>
      <c r="HA818" s="126"/>
    </row>
    <row r="819" spans="1:209" s="127" customFormat="1">
      <c r="A819" s="121"/>
      <c r="B819" s="67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  <c r="EI819" s="126"/>
      <c r="EJ819" s="126"/>
      <c r="EK819" s="126"/>
      <c r="EL819" s="126"/>
      <c r="EM819" s="126"/>
      <c r="EN819" s="126"/>
      <c r="EO819" s="126"/>
      <c r="EP819" s="126"/>
      <c r="EQ819" s="126"/>
      <c r="ER819" s="126"/>
      <c r="ES819" s="126"/>
      <c r="ET819" s="126"/>
      <c r="EU819" s="126"/>
      <c r="EV819" s="126"/>
      <c r="EW819" s="126"/>
      <c r="EX819" s="126"/>
      <c r="EY819" s="126"/>
      <c r="EZ819" s="126"/>
      <c r="FA819" s="126"/>
      <c r="FB819" s="126"/>
      <c r="FC819" s="126"/>
      <c r="FD819" s="126"/>
      <c r="FE819" s="126"/>
      <c r="FF819" s="126"/>
      <c r="FG819" s="126"/>
      <c r="FH819" s="126"/>
      <c r="FI819" s="126"/>
      <c r="FJ819" s="126"/>
      <c r="FK819" s="126"/>
      <c r="FL819" s="126"/>
      <c r="FM819" s="126"/>
      <c r="FN819" s="126"/>
      <c r="FO819" s="126"/>
      <c r="FP819" s="126"/>
      <c r="FQ819" s="126"/>
      <c r="FR819" s="126"/>
      <c r="FS819" s="126"/>
      <c r="FT819" s="126"/>
      <c r="FU819" s="126"/>
      <c r="FV819" s="126"/>
      <c r="FW819" s="126"/>
      <c r="FX819" s="126"/>
      <c r="FY819" s="126"/>
      <c r="FZ819" s="126"/>
      <c r="GA819" s="126"/>
      <c r="GB819" s="126"/>
      <c r="GC819" s="126"/>
      <c r="GD819" s="126"/>
      <c r="GE819" s="126"/>
      <c r="GF819" s="126"/>
      <c r="GG819" s="126"/>
      <c r="GH819" s="126"/>
      <c r="GI819" s="126"/>
      <c r="GJ819" s="126"/>
      <c r="GK819" s="126"/>
      <c r="GL819" s="126"/>
      <c r="GM819" s="126"/>
      <c r="GN819" s="126"/>
      <c r="GO819" s="126"/>
      <c r="GP819" s="126"/>
      <c r="GQ819" s="126"/>
      <c r="GR819" s="126"/>
      <c r="GS819" s="126"/>
      <c r="GT819" s="126"/>
      <c r="GU819" s="126"/>
      <c r="GV819" s="126"/>
      <c r="GW819" s="126"/>
      <c r="GX819" s="126"/>
      <c r="GY819" s="126"/>
      <c r="GZ819" s="126"/>
      <c r="HA819" s="126"/>
    </row>
    <row r="820" spans="1:209" s="127" customFormat="1">
      <c r="A820" s="121"/>
      <c r="B820" s="67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  <c r="EI820" s="126"/>
      <c r="EJ820" s="126"/>
      <c r="EK820" s="126"/>
      <c r="EL820" s="126"/>
      <c r="EM820" s="126"/>
      <c r="EN820" s="126"/>
      <c r="EO820" s="126"/>
      <c r="EP820" s="126"/>
      <c r="EQ820" s="126"/>
      <c r="ER820" s="126"/>
      <c r="ES820" s="126"/>
      <c r="ET820" s="126"/>
      <c r="EU820" s="126"/>
      <c r="EV820" s="126"/>
      <c r="EW820" s="126"/>
      <c r="EX820" s="126"/>
      <c r="EY820" s="126"/>
      <c r="EZ820" s="126"/>
      <c r="FA820" s="126"/>
      <c r="FB820" s="126"/>
      <c r="FC820" s="126"/>
      <c r="FD820" s="126"/>
      <c r="FE820" s="126"/>
      <c r="FF820" s="126"/>
      <c r="FG820" s="126"/>
      <c r="FH820" s="126"/>
      <c r="FI820" s="126"/>
      <c r="FJ820" s="126"/>
      <c r="FK820" s="126"/>
      <c r="FL820" s="126"/>
      <c r="FM820" s="126"/>
      <c r="FN820" s="126"/>
      <c r="FO820" s="126"/>
      <c r="FP820" s="126"/>
      <c r="FQ820" s="126"/>
      <c r="FR820" s="126"/>
      <c r="FS820" s="126"/>
      <c r="FT820" s="126"/>
      <c r="FU820" s="126"/>
      <c r="FV820" s="126"/>
      <c r="FW820" s="126"/>
      <c r="FX820" s="126"/>
      <c r="FY820" s="126"/>
      <c r="FZ820" s="126"/>
      <c r="GA820" s="126"/>
      <c r="GB820" s="126"/>
      <c r="GC820" s="126"/>
      <c r="GD820" s="126"/>
      <c r="GE820" s="126"/>
      <c r="GF820" s="126"/>
      <c r="GG820" s="126"/>
      <c r="GH820" s="126"/>
      <c r="GI820" s="126"/>
      <c r="GJ820" s="126"/>
      <c r="GK820" s="126"/>
      <c r="GL820" s="126"/>
      <c r="GM820" s="126"/>
      <c r="GN820" s="126"/>
      <c r="GO820" s="126"/>
      <c r="GP820" s="126"/>
      <c r="GQ820" s="126"/>
      <c r="GR820" s="126"/>
      <c r="GS820" s="126"/>
      <c r="GT820" s="126"/>
      <c r="GU820" s="126"/>
      <c r="GV820" s="126"/>
      <c r="GW820" s="126"/>
      <c r="GX820" s="126"/>
      <c r="GY820" s="126"/>
      <c r="GZ820" s="126"/>
      <c r="HA820" s="126"/>
    </row>
    <row r="821" spans="1:209" s="127" customFormat="1">
      <c r="A821" s="121"/>
      <c r="B821" s="67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  <c r="EH821" s="126"/>
      <c r="EI821" s="126"/>
      <c r="EJ821" s="126"/>
      <c r="EK821" s="126"/>
      <c r="EL821" s="126"/>
      <c r="EM821" s="126"/>
      <c r="EN821" s="126"/>
      <c r="EO821" s="126"/>
      <c r="EP821" s="126"/>
      <c r="EQ821" s="126"/>
      <c r="ER821" s="126"/>
      <c r="ES821" s="126"/>
      <c r="ET821" s="126"/>
      <c r="EU821" s="126"/>
      <c r="EV821" s="126"/>
      <c r="EW821" s="126"/>
      <c r="EX821" s="126"/>
      <c r="EY821" s="126"/>
      <c r="EZ821" s="126"/>
      <c r="FA821" s="126"/>
      <c r="FB821" s="126"/>
      <c r="FC821" s="126"/>
      <c r="FD821" s="126"/>
      <c r="FE821" s="126"/>
      <c r="FF821" s="126"/>
      <c r="FG821" s="126"/>
      <c r="FH821" s="126"/>
      <c r="FI821" s="126"/>
      <c r="FJ821" s="126"/>
      <c r="FK821" s="126"/>
      <c r="FL821" s="126"/>
      <c r="FM821" s="126"/>
      <c r="FN821" s="126"/>
      <c r="FO821" s="126"/>
      <c r="FP821" s="126"/>
      <c r="FQ821" s="126"/>
      <c r="FR821" s="126"/>
      <c r="FS821" s="126"/>
      <c r="FT821" s="126"/>
      <c r="FU821" s="126"/>
      <c r="FV821" s="126"/>
      <c r="FW821" s="126"/>
      <c r="FX821" s="126"/>
      <c r="FY821" s="126"/>
      <c r="FZ821" s="126"/>
      <c r="GA821" s="126"/>
      <c r="GB821" s="126"/>
      <c r="GC821" s="126"/>
      <c r="GD821" s="126"/>
      <c r="GE821" s="126"/>
      <c r="GF821" s="126"/>
      <c r="GG821" s="126"/>
      <c r="GH821" s="126"/>
      <c r="GI821" s="126"/>
      <c r="GJ821" s="126"/>
      <c r="GK821" s="126"/>
      <c r="GL821" s="126"/>
      <c r="GM821" s="126"/>
      <c r="GN821" s="126"/>
      <c r="GO821" s="126"/>
      <c r="GP821" s="126"/>
      <c r="GQ821" s="126"/>
      <c r="GR821" s="126"/>
      <c r="GS821" s="126"/>
      <c r="GT821" s="126"/>
      <c r="GU821" s="126"/>
      <c r="GV821" s="126"/>
      <c r="GW821" s="126"/>
      <c r="GX821" s="126"/>
      <c r="GY821" s="126"/>
      <c r="GZ821" s="126"/>
      <c r="HA821" s="126"/>
    </row>
    <row r="822" spans="1:209" s="127" customFormat="1">
      <c r="A822" s="121"/>
      <c r="B822" s="67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  <c r="EH822" s="126"/>
      <c r="EI822" s="126"/>
      <c r="EJ822" s="126"/>
      <c r="EK822" s="126"/>
      <c r="EL822" s="126"/>
      <c r="EM822" s="126"/>
      <c r="EN822" s="126"/>
      <c r="EO822" s="126"/>
      <c r="EP822" s="126"/>
      <c r="EQ822" s="126"/>
      <c r="ER822" s="126"/>
      <c r="ES822" s="126"/>
      <c r="ET822" s="126"/>
      <c r="EU822" s="126"/>
      <c r="EV822" s="126"/>
      <c r="EW822" s="126"/>
      <c r="EX822" s="126"/>
      <c r="EY822" s="126"/>
      <c r="EZ822" s="126"/>
      <c r="FA822" s="126"/>
      <c r="FB822" s="126"/>
      <c r="FC822" s="126"/>
      <c r="FD822" s="126"/>
      <c r="FE822" s="126"/>
      <c r="FF822" s="126"/>
      <c r="FG822" s="126"/>
      <c r="FH822" s="126"/>
      <c r="FI822" s="126"/>
      <c r="FJ822" s="126"/>
      <c r="FK822" s="126"/>
      <c r="FL822" s="126"/>
      <c r="FM822" s="126"/>
      <c r="FN822" s="126"/>
      <c r="FO822" s="126"/>
      <c r="FP822" s="126"/>
      <c r="FQ822" s="126"/>
      <c r="FR822" s="126"/>
      <c r="FS822" s="126"/>
      <c r="FT822" s="126"/>
      <c r="FU822" s="126"/>
      <c r="FV822" s="126"/>
      <c r="FW822" s="126"/>
      <c r="FX822" s="126"/>
      <c r="FY822" s="126"/>
      <c r="FZ822" s="126"/>
      <c r="GA822" s="126"/>
      <c r="GB822" s="126"/>
      <c r="GC822" s="126"/>
      <c r="GD822" s="126"/>
      <c r="GE822" s="126"/>
      <c r="GF822" s="126"/>
      <c r="GG822" s="126"/>
      <c r="GH822" s="126"/>
      <c r="GI822" s="126"/>
      <c r="GJ822" s="126"/>
      <c r="GK822" s="126"/>
      <c r="GL822" s="126"/>
      <c r="GM822" s="126"/>
      <c r="GN822" s="126"/>
      <c r="GO822" s="126"/>
      <c r="GP822" s="126"/>
      <c r="GQ822" s="126"/>
      <c r="GR822" s="126"/>
      <c r="GS822" s="126"/>
      <c r="GT822" s="126"/>
      <c r="GU822" s="126"/>
      <c r="GV822" s="126"/>
      <c r="GW822" s="126"/>
      <c r="GX822" s="126"/>
      <c r="GY822" s="126"/>
      <c r="GZ822" s="126"/>
      <c r="HA822" s="126"/>
    </row>
    <row r="823" spans="1:209" s="127" customFormat="1">
      <c r="A823" s="121"/>
      <c r="B823" s="67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  <c r="EH823" s="126"/>
      <c r="EI823" s="126"/>
      <c r="EJ823" s="126"/>
      <c r="EK823" s="126"/>
      <c r="EL823" s="126"/>
      <c r="EM823" s="126"/>
      <c r="EN823" s="126"/>
      <c r="EO823" s="126"/>
      <c r="EP823" s="126"/>
      <c r="EQ823" s="126"/>
      <c r="ER823" s="126"/>
      <c r="ES823" s="126"/>
      <c r="ET823" s="126"/>
      <c r="EU823" s="126"/>
      <c r="EV823" s="126"/>
      <c r="EW823" s="126"/>
      <c r="EX823" s="126"/>
      <c r="EY823" s="126"/>
      <c r="EZ823" s="126"/>
      <c r="FA823" s="126"/>
      <c r="FB823" s="126"/>
      <c r="FC823" s="126"/>
      <c r="FD823" s="126"/>
      <c r="FE823" s="126"/>
      <c r="FF823" s="126"/>
      <c r="FG823" s="126"/>
      <c r="FH823" s="126"/>
      <c r="FI823" s="126"/>
      <c r="FJ823" s="126"/>
      <c r="FK823" s="126"/>
      <c r="FL823" s="126"/>
      <c r="FM823" s="126"/>
      <c r="FN823" s="126"/>
      <c r="FO823" s="126"/>
      <c r="FP823" s="126"/>
      <c r="FQ823" s="126"/>
      <c r="FR823" s="126"/>
      <c r="FS823" s="126"/>
      <c r="FT823" s="126"/>
      <c r="FU823" s="126"/>
      <c r="FV823" s="126"/>
      <c r="FW823" s="126"/>
      <c r="FX823" s="126"/>
      <c r="FY823" s="126"/>
      <c r="FZ823" s="126"/>
      <c r="GA823" s="126"/>
      <c r="GB823" s="126"/>
      <c r="GC823" s="126"/>
      <c r="GD823" s="126"/>
      <c r="GE823" s="126"/>
      <c r="GF823" s="126"/>
      <c r="GG823" s="126"/>
      <c r="GH823" s="126"/>
      <c r="GI823" s="126"/>
      <c r="GJ823" s="126"/>
      <c r="GK823" s="126"/>
      <c r="GL823" s="126"/>
      <c r="GM823" s="126"/>
      <c r="GN823" s="126"/>
      <c r="GO823" s="126"/>
      <c r="GP823" s="126"/>
      <c r="GQ823" s="126"/>
      <c r="GR823" s="126"/>
      <c r="GS823" s="126"/>
      <c r="GT823" s="126"/>
      <c r="GU823" s="126"/>
      <c r="GV823" s="126"/>
      <c r="GW823" s="126"/>
      <c r="GX823" s="126"/>
      <c r="GY823" s="126"/>
      <c r="GZ823" s="126"/>
      <c r="HA823" s="126"/>
    </row>
    <row r="824" spans="1:209" s="127" customFormat="1">
      <c r="A824" s="121"/>
      <c r="B824" s="67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  <c r="EH824" s="126"/>
      <c r="EI824" s="126"/>
      <c r="EJ824" s="126"/>
      <c r="EK824" s="126"/>
      <c r="EL824" s="126"/>
      <c r="EM824" s="126"/>
      <c r="EN824" s="126"/>
      <c r="EO824" s="126"/>
      <c r="EP824" s="126"/>
      <c r="EQ824" s="126"/>
      <c r="ER824" s="126"/>
      <c r="ES824" s="126"/>
      <c r="ET824" s="126"/>
      <c r="EU824" s="126"/>
      <c r="EV824" s="126"/>
      <c r="EW824" s="126"/>
      <c r="EX824" s="126"/>
      <c r="EY824" s="126"/>
      <c r="EZ824" s="126"/>
      <c r="FA824" s="126"/>
      <c r="FB824" s="126"/>
      <c r="FC824" s="126"/>
      <c r="FD824" s="126"/>
      <c r="FE824" s="126"/>
      <c r="FF824" s="126"/>
      <c r="FG824" s="126"/>
      <c r="FH824" s="126"/>
      <c r="FI824" s="126"/>
      <c r="FJ824" s="126"/>
      <c r="FK824" s="126"/>
      <c r="FL824" s="126"/>
      <c r="FM824" s="126"/>
      <c r="FN824" s="126"/>
      <c r="FO824" s="126"/>
      <c r="FP824" s="126"/>
      <c r="FQ824" s="126"/>
      <c r="FR824" s="126"/>
      <c r="FS824" s="126"/>
      <c r="FT824" s="126"/>
      <c r="FU824" s="126"/>
      <c r="FV824" s="126"/>
      <c r="FW824" s="126"/>
      <c r="FX824" s="126"/>
      <c r="FY824" s="126"/>
      <c r="FZ824" s="126"/>
      <c r="GA824" s="126"/>
      <c r="GB824" s="126"/>
      <c r="GC824" s="126"/>
      <c r="GD824" s="126"/>
      <c r="GE824" s="126"/>
      <c r="GF824" s="126"/>
      <c r="GG824" s="126"/>
      <c r="GH824" s="126"/>
      <c r="GI824" s="126"/>
      <c r="GJ824" s="126"/>
      <c r="GK824" s="126"/>
      <c r="GL824" s="126"/>
      <c r="GM824" s="126"/>
      <c r="GN824" s="126"/>
      <c r="GO824" s="126"/>
      <c r="GP824" s="126"/>
      <c r="GQ824" s="126"/>
      <c r="GR824" s="126"/>
      <c r="GS824" s="126"/>
      <c r="GT824" s="126"/>
      <c r="GU824" s="126"/>
      <c r="GV824" s="126"/>
      <c r="GW824" s="126"/>
      <c r="GX824" s="126"/>
      <c r="GY824" s="126"/>
      <c r="GZ824" s="126"/>
      <c r="HA824" s="126"/>
    </row>
    <row r="825" spans="1:209" s="127" customFormat="1">
      <c r="A825" s="121"/>
      <c r="B825" s="67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  <c r="EH825" s="126"/>
      <c r="EI825" s="126"/>
      <c r="EJ825" s="126"/>
      <c r="EK825" s="126"/>
      <c r="EL825" s="126"/>
      <c r="EM825" s="126"/>
      <c r="EN825" s="126"/>
      <c r="EO825" s="126"/>
      <c r="EP825" s="126"/>
      <c r="EQ825" s="126"/>
      <c r="ER825" s="126"/>
      <c r="ES825" s="126"/>
      <c r="ET825" s="126"/>
      <c r="EU825" s="126"/>
      <c r="EV825" s="126"/>
      <c r="EW825" s="126"/>
      <c r="EX825" s="126"/>
      <c r="EY825" s="126"/>
      <c r="EZ825" s="126"/>
      <c r="FA825" s="126"/>
      <c r="FB825" s="126"/>
      <c r="FC825" s="126"/>
      <c r="FD825" s="126"/>
      <c r="FE825" s="126"/>
      <c r="FF825" s="126"/>
      <c r="FG825" s="126"/>
      <c r="FH825" s="126"/>
      <c r="FI825" s="126"/>
      <c r="FJ825" s="126"/>
      <c r="FK825" s="126"/>
      <c r="FL825" s="126"/>
      <c r="FM825" s="126"/>
      <c r="FN825" s="126"/>
      <c r="FO825" s="126"/>
      <c r="FP825" s="126"/>
      <c r="FQ825" s="126"/>
      <c r="FR825" s="126"/>
      <c r="FS825" s="126"/>
      <c r="FT825" s="126"/>
      <c r="FU825" s="126"/>
      <c r="FV825" s="126"/>
      <c r="FW825" s="126"/>
      <c r="FX825" s="126"/>
      <c r="FY825" s="126"/>
      <c r="FZ825" s="126"/>
      <c r="GA825" s="126"/>
      <c r="GB825" s="126"/>
      <c r="GC825" s="126"/>
      <c r="GD825" s="126"/>
      <c r="GE825" s="126"/>
      <c r="GF825" s="126"/>
      <c r="GG825" s="126"/>
      <c r="GH825" s="126"/>
      <c r="GI825" s="126"/>
      <c r="GJ825" s="126"/>
      <c r="GK825" s="126"/>
      <c r="GL825" s="126"/>
      <c r="GM825" s="126"/>
      <c r="GN825" s="126"/>
      <c r="GO825" s="126"/>
      <c r="GP825" s="126"/>
      <c r="GQ825" s="126"/>
      <c r="GR825" s="126"/>
      <c r="GS825" s="126"/>
      <c r="GT825" s="126"/>
      <c r="GU825" s="126"/>
      <c r="GV825" s="126"/>
      <c r="GW825" s="126"/>
      <c r="GX825" s="126"/>
      <c r="GY825" s="126"/>
      <c r="GZ825" s="126"/>
      <c r="HA825" s="126"/>
    </row>
    <row r="826" spans="1:209" s="127" customFormat="1">
      <c r="A826" s="121"/>
      <c r="B826" s="67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  <c r="EH826" s="126"/>
      <c r="EI826" s="126"/>
      <c r="EJ826" s="126"/>
      <c r="EK826" s="126"/>
      <c r="EL826" s="126"/>
      <c r="EM826" s="126"/>
      <c r="EN826" s="126"/>
      <c r="EO826" s="126"/>
      <c r="EP826" s="126"/>
      <c r="EQ826" s="126"/>
      <c r="ER826" s="126"/>
      <c r="ES826" s="126"/>
      <c r="ET826" s="126"/>
      <c r="EU826" s="126"/>
      <c r="EV826" s="126"/>
      <c r="EW826" s="126"/>
      <c r="EX826" s="126"/>
      <c r="EY826" s="126"/>
      <c r="EZ826" s="126"/>
      <c r="FA826" s="126"/>
      <c r="FB826" s="126"/>
      <c r="FC826" s="126"/>
      <c r="FD826" s="126"/>
      <c r="FE826" s="126"/>
      <c r="FF826" s="126"/>
      <c r="FG826" s="126"/>
      <c r="FH826" s="126"/>
      <c r="FI826" s="126"/>
      <c r="FJ826" s="126"/>
      <c r="FK826" s="126"/>
      <c r="FL826" s="126"/>
      <c r="FM826" s="126"/>
      <c r="FN826" s="126"/>
      <c r="FO826" s="126"/>
      <c r="FP826" s="126"/>
      <c r="FQ826" s="126"/>
      <c r="FR826" s="126"/>
      <c r="FS826" s="126"/>
      <c r="FT826" s="126"/>
      <c r="FU826" s="126"/>
      <c r="FV826" s="126"/>
      <c r="FW826" s="126"/>
      <c r="FX826" s="126"/>
      <c r="FY826" s="126"/>
      <c r="FZ826" s="126"/>
      <c r="GA826" s="126"/>
      <c r="GB826" s="126"/>
      <c r="GC826" s="126"/>
      <c r="GD826" s="126"/>
      <c r="GE826" s="126"/>
      <c r="GF826" s="126"/>
      <c r="GG826" s="126"/>
      <c r="GH826" s="126"/>
      <c r="GI826" s="126"/>
      <c r="GJ826" s="126"/>
      <c r="GK826" s="126"/>
      <c r="GL826" s="126"/>
      <c r="GM826" s="126"/>
      <c r="GN826" s="126"/>
      <c r="GO826" s="126"/>
      <c r="GP826" s="126"/>
      <c r="GQ826" s="126"/>
      <c r="GR826" s="126"/>
      <c r="GS826" s="126"/>
      <c r="GT826" s="126"/>
      <c r="GU826" s="126"/>
      <c r="GV826" s="126"/>
      <c r="GW826" s="126"/>
      <c r="GX826" s="126"/>
      <c r="GY826" s="126"/>
      <c r="GZ826" s="126"/>
      <c r="HA826" s="126"/>
    </row>
    <row r="827" spans="1:209" s="127" customFormat="1">
      <c r="A827" s="121"/>
      <c r="B827" s="67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  <c r="EH827" s="126"/>
      <c r="EI827" s="126"/>
      <c r="EJ827" s="126"/>
      <c r="EK827" s="126"/>
      <c r="EL827" s="126"/>
      <c r="EM827" s="126"/>
      <c r="EN827" s="126"/>
      <c r="EO827" s="126"/>
      <c r="EP827" s="126"/>
      <c r="EQ827" s="126"/>
      <c r="ER827" s="126"/>
      <c r="ES827" s="126"/>
      <c r="ET827" s="126"/>
      <c r="EU827" s="126"/>
      <c r="EV827" s="126"/>
      <c r="EW827" s="126"/>
      <c r="EX827" s="126"/>
      <c r="EY827" s="126"/>
      <c r="EZ827" s="126"/>
      <c r="FA827" s="126"/>
      <c r="FB827" s="126"/>
      <c r="FC827" s="126"/>
      <c r="FD827" s="126"/>
      <c r="FE827" s="126"/>
      <c r="FF827" s="126"/>
      <c r="FG827" s="126"/>
      <c r="FH827" s="126"/>
      <c r="FI827" s="126"/>
      <c r="FJ827" s="126"/>
      <c r="FK827" s="126"/>
      <c r="FL827" s="126"/>
      <c r="FM827" s="126"/>
      <c r="FN827" s="126"/>
      <c r="FO827" s="126"/>
      <c r="FP827" s="126"/>
      <c r="FQ827" s="126"/>
      <c r="FR827" s="126"/>
      <c r="FS827" s="126"/>
      <c r="FT827" s="126"/>
      <c r="FU827" s="126"/>
      <c r="FV827" s="126"/>
      <c r="FW827" s="126"/>
      <c r="FX827" s="126"/>
      <c r="FY827" s="126"/>
      <c r="FZ827" s="126"/>
      <c r="GA827" s="126"/>
      <c r="GB827" s="126"/>
      <c r="GC827" s="126"/>
      <c r="GD827" s="126"/>
      <c r="GE827" s="126"/>
      <c r="GF827" s="126"/>
      <c r="GG827" s="126"/>
      <c r="GH827" s="126"/>
      <c r="GI827" s="126"/>
      <c r="GJ827" s="126"/>
      <c r="GK827" s="126"/>
      <c r="GL827" s="126"/>
      <c r="GM827" s="126"/>
      <c r="GN827" s="126"/>
      <c r="GO827" s="126"/>
      <c r="GP827" s="126"/>
      <c r="GQ827" s="126"/>
      <c r="GR827" s="126"/>
      <c r="GS827" s="126"/>
      <c r="GT827" s="126"/>
      <c r="GU827" s="126"/>
      <c r="GV827" s="126"/>
      <c r="GW827" s="126"/>
      <c r="GX827" s="126"/>
      <c r="GY827" s="126"/>
      <c r="GZ827" s="126"/>
      <c r="HA827" s="126"/>
    </row>
    <row r="828" spans="1:209" s="127" customFormat="1">
      <c r="A828" s="121"/>
      <c r="B828" s="67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  <c r="EH828" s="126"/>
      <c r="EI828" s="126"/>
      <c r="EJ828" s="126"/>
      <c r="EK828" s="126"/>
      <c r="EL828" s="126"/>
      <c r="EM828" s="126"/>
      <c r="EN828" s="126"/>
      <c r="EO828" s="126"/>
      <c r="EP828" s="126"/>
      <c r="EQ828" s="126"/>
      <c r="ER828" s="126"/>
      <c r="ES828" s="126"/>
      <c r="ET828" s="126"/>
      <c r="EU828" s="126"/>
      <c r="EV828" s="126"/>
      <c r="EW828" s="126"/>
      <c r="EX828" s="126"/>
      <c r="EY828" s="126"/>
      <c r="EZ828" s="126"/>
      <c r="FA828" s="126"/>
      <c r="FB828" s="126"/>
      <c r="FC828" s="126"/>
      <c r="FD828" s="126"/>
      <c r="FE828" s="126"/>
      <c r="FF828" s="126"/>
      <c r="FG828" s="126"/>
      <c r="FH828" s="126"/>
      <c r="FI828" s="126"/>
      <c r="FJ828" s="126"/>
      <c r="FK828" s="126"/>
      <c r="FL828" s="126"/>
      <c r="FM828" s="126"/>
      <c r="FN828" s="126"/>
      <c r="FO828" s="126"/>
      <c r="FP828" s="126"/>
      <c r="FQ828" s="126"/>
      <c r="FR828" s="126"/>
      <c r="FS828" s="126"/>
      <c r="FT828" s="126"/>
      <c r="FU828" s="126"/>
      <c r="FV828" s="126"/>
      <c r="FW828" s="126"/>
      <c r="FX828" s="126"/>
      <c r="FY828" s="126"/>
      <c r="FZ828" s="126"/>
      <c r="GA828" s="126"/>
      <c r="GB828" s="126"/>
      <c r="GC828" s="126"/>
      <c r="GD828" s="126"/>
      <c r="GE828" s="126"/>
      <c r="GF828" s="126"/>
      <c r="GG828" s="126"/>
      <c r="GH828" s="126"/>
      <c r="GI828" s="126"/>
      <c r="GJ828" s="126"/>
      <c r="GK828" s="126"/>
      <c r="GL828" s="126"/>
      <c r="GM828" s="126"/>
      <c r="GN828" s="126"/>
      <c r="GO828" s="126"/>
      <c r="GP828" s="126"/>
      <c r="GQ828" s="126"/>
      <c r="GR828" s="126"/>
      <c r="GS828" s="126"/>
      <c r="GT828" s="126"/>
      <c r="GU828" s="126"/>
      <c r="GV828" s="126"/>
      <c r="GW828" s="126"/>
      <c r="GX828" s="126"/>
      <c r="GY828" s="126"/>
      <c r="GZ828" s="126"/>
      <c r="HA828" s="126"/>
    </row>
    <row r="829" spans="1:209" s="127" customFormat="1">
      <c r="A829" s="121"/>
      <c r="B829" s="67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  <c r="EH829" s="126"/>
      <c r="EI829" s="126"/>
      <c r="EJ829" s="126"/>
      <c r="EK829" s="126"/>
      <c r="EL829" s="126"/>
      <c r="EM829" s="126"/>
      <c r="EN829" s="126"/>
      <c r="EO829" s="126"/>
      <c r="EP829" s="126"/>
      <c r="EQ829" s="126"/>
      <c r="ER829" s="126"/>
      <c r="ES829" s="126"/>
      <c r="ET829" s="126"/>
      <c r="EU829" s="126"/>
      <c r="EV829" s="126"/>
      <c r="EW829" s="126"/>
      <c r="EX829" s="126"/>
      <c r="EY829" s="126"/>
      <c r="EZ829" s="126"/>
      <c r="FA829" s="126"/>
      <c r="FB829" s="126"/>
      <c r="FC829" s="126"/>
      <c r="FD829" s="126"/>
      <c r="FE829" s="126"/>
      <c r="FF829" s="126"/>
      <c r="FG829" s="126"/>
      <c r="FH829" s="126"/>
      <c r="FI829" s="126"/>
      <c r="FJ829" s="126"/>
      <c r="FK829" s="126"/>
      <c r="FL829" s="126"/>
      <c r="FM829" s="126"/>
      <c r="FN829" s="126"/>
      <c r="FO829" s="126"/>
      <c r="FP829" s="126"/>
      <c r="FQ829" s="126"/>
      <c r="FR829" s="126"/>
      <c r="FS829" s="126"/>
      <c r="FT829" s="126"/>
      <c r="FU829" s="126"/>
      <c r="FV829" s="126"/>
      <c r="FW829" s="126"/>
      <c r="FX829" s="126"/>
      <c r="FY829" s="126"/>
      <c r="FZ829" s="126"/>
      <c r="GA829" s="126"/>
      <c r="GB829" s="126"/>
      <c r="GC829" s="126"/>
      <c r="GD829" s="126"/>
      <c r="GE829" s="126"/>
      <c r="GF829" s="126"/>
      <c r="GG829" s="126"/>
      <c r="GH829" s="126"/>
      <c r="GI829" s="126"/>
      <c r="GJ829" s="126"/>
      <c r="GK829" s="126"/>
      <c r="GL829" s="126"/>
      <c r="GM829" s="126"/>
      <c r="GN829" s="126"/>
      <c r="GO829" s="126"/>
      <c r="GP829" s="126"/>
      <c r="GQ829" s="126"/>
      <c r="GR829" s="126"/>
      <c r="GS829" s="126"/>
      <c r="GT829" s="126"/>
      <c r="GU829" s="126"/>
      <c r="GV829" s="126"/>
      <c r="GW829" s="126"/>
      <c r="GX829" s="126"/>
      <c r="GY829" s="126"/>
      <c r="GZ829" s="126"/>
      <c r="HA829" s="126"/>
    </row>
    <row r="830" spans="1:209" s="127" customFormat="1">
      <c r="A830" s="121"/>
      <c r="B830" s="67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  <c r="EH830" s="126"/>
      <c r="EI830" s="126"/>
      <c r="EJ830" s="126"/>
      <c r="EK830" s="126"/>
      <c r="EL830" s="126"/>
      <c r="EM830" s="126"/>
      <c r="EN830" s="126"/>
      <c r="EO830" s="126"/>
      <c r="EP830" s="126"/>
      <c r="EQ830" s="126"/>
      <c r="ER830" s="126"/>
      <c r="ES830" s="126"/>
      <c r="ET830" s="126"/>
      <c r="EU830" s="126"/>
      <c r="EV830" s="126"/>
      <c r="EW830" s="126"/>
      <c r="EX830" s="126"/>
      <c r="EY830" s="126"/>
      <c r="EZ830" s="126"/>
      <c r="FA830" s="126"/>
      <c r="FB830" s="126"/>
      <c r="FC830" s="126"/>
      <c r="FD830" s="126"/>
      <c r="FE830" s="126"/>
      <c r="FF830" s="126"/>
      <c r="FG830" s="126"/>
      <c r="FH830" s="126"/>
      <c r="FI830" s="126"/>
      <c r="FJ830" s="126"/>
      <c r="FK830" s="126"/>
      <c r="FL830" s="126"/>
      <c r="FM830" s="126"/>
      <c r="FN830" s="126"/>
      <c r="FO830" s="126"/>
      <c r="FP830" s="126"/>
      <c r="FQ830" s="126"/>
      <c r="FR830" s="126"/>
      <c r="FS830" s="126"/>
      <c r="FT830" s="126"/>
      <c r="FU830" s="126"/>
      <c r="FV830" s="126"/>
      <c r="FW830" s="126"/>
      <c r="FX830" s="126"/>
      <c r="FY830" s="126"/>
      <c r="FZ830" s="126"/>
      <c r="GA830" s="126"/>
      <c r="GB830" s="126"/>
      <c r="GC830" s="126"/>
      <c r="GD830" s="126"/>
      <c r="GE830" s="126"/>
      <c r="GF830" s="126"/>
      <c r="GG830" s="126"/>
      <c r="GH830" s="126"/>
      <c r="GI830" s="126"/>
      <c r="GJ830" s="126"/>
      <c r="GK830" s="126"/>
      <c r="GL830" s="126"/>
      <c r="GM830" s="126"/>
      <c r="GN830" s="126"/>
      <c r="GO830" s="126"/>
      <c r="GP830" s="126"/>
      <c r="GQ830" s="126"/>
      <c r="GR830" s="126"/>
      <c r="GS830" s="126"/>
      <c r="GT830" s="126"/>
      <c r="GU830" s="126"/>
      <c r="GV830" s="126"/>
      <c r="GW830" s="126"/>
      <c r="GX830" s="126"/>
      <c r="GY830" s="126"/>
      <c r="GZ830" s="126"/>
      <c r="HA830" s="126"/>
    </row>
    <row r="831" spans="1:209" s="127" customFormat="1">
      <c r="A831" s="121"/>
      <c r="B831" s="67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  <c r="EH831" s="126"/>
      <c r="EI831" s="126"/>
      <c r="EJ831" s="126"/>
      <c r="EK831" s="126"/>
      <c r="EL831" s="126"/>
      <c r="EM831" s="126"/>
      <c r="EN831" s="126"/>
      <c r="EO831" s="126"/>
      <c r="EP831" s="126"/>
      <c r="EQ831" s="126"/>
      <c r="ER831" s="126"/>
      <c r="ES831" s="126"/>
      <c r="ET831" s="126"/>
      <c r="EU831" s="126"/>
      <c r="EV831" s="126"/>
      <c r="EW831" s="126"/>
      <c r="EX831" s="126"/>
      <c r="EY831" s="126"/>
      <c r="EZ831" s="126"/>
      <c r="FA831" s="126"/>
      <c r="FB831" s="126"/>
      <c r="FC831" s="126"/>
      <c r="FD831" s="126"/>
      <c r="FE831" s="126"/>
      <c r="FF831" s="126"/>
      <c r="FG831" s="126"/>
      <c r="FH831" s="126"/>
      <c r="FI831" s="126"/>
      <c r="FJ831" s="126"/>
      <c r="FK831" s="126"/>
      <c r="FL831" s="126"/>
      <c r="FM831" s="126"/>
      <c r="FN831" s="126"/>
      <c r="FO831" s="126"/>
      <c r="FP831" s="126"/>
      <c r="FQ831" s="126"/>
      <c r="FR831" s="126"/>
      <c r="FS831" s="126"/>
      <c r="FT831" s="126"/>
      <c r="FU831" s="126"/>
      <c r="FV831" s="126"/>
      <c r="FW831" s="126"/>
      <c r="FX831" s="126"/>
      <c r="FY831" s="126"/>
      <c r="FZ831" s="126"/>
      <c r="GA831" s="126"/>
      <c r="GB831" s="126"/>
      <c r="GC831" s="126"/>
      <c r="GD831" s="126"/>
      <c r="GE831" s="126"/>
      <c r="GF831" s="126"/>
      <c r="GG831" s="126"/>
      <c r="GH831" s="126"/>
      <c r="GI831" s="126"/>
      <c r="GJ831" s="126"/>
      <c r="GK831" s="126"/>
      <c r="GL831" s="126"/>
      <c r="GM831" s="126"/>
      <c r="GN831" s="126"/>
      <c r="GO831" s="126"/>
      <c r="GP831" s="126"/>
      <c r="GQ831" s="126"/>
      <c r="GR831" s="126"/>
      <c r="GS831" s="126"/>
      <c r="GT831" s="126"/>
      <c r="GU831" s="126"/>
      <c r="GV831" s="126"/>
      <c r="GW831" s="126"/>
      <c r="GX831" s="126"/>
      <c r="GY831" s="126"/>
      <c r="GZ831" s="126"/>
      <c r="HA831" s="126"/>
    </row>
    <row r="832" spans="1:209" s="127" customFormat="1">
      <c r="A832" s="121"/>
      <c r="B832" s="67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  <c r="EH832" s="126"/>
      <c r="EI832" s="126"/>
      <c r="EJ832" s="126"/>
      <c r="EK832" s="126"/>
      <c r="EL832" s="126"/>
      <c r="EM832" s="126"/>
      <c r="EN832" s="126"/>
      <c r="EO832" s="126"/>
      <c r="EP832" s="126"/>
      <c r="EQ832" s="126"/>
      <c r="ER832" s="126"/>
      <c r="ES832" s="126"/>
      <c r="ET832" s="126"/>
      <c r="EU832" s="126"/>
      <c r="EV832" s="126"/>
      <c r="EW832" s="126"/>
      <c r="EX832" s="126"/>
      <c r="EY832" s="126"/>
      <c r="EZ832" s="126"/>
      <c r="FA832" s="126"/>
      <c r="FB832" s="126"/>
      <c r="FC832" s="126"/>
      <c r="FD832" s="126"/>
      <c r="FE832" s="126"/>
      <c r="FF832" s="126"/>
      <c r="FG832" s="126"/>
      <c r="FH832" s="126"/>
      <c r="FI832" s="126"/>
      <c r="FJ832" s="126"/>
      <c r="FK832" s="126"/>
      <c r="FL832" s="126"/>
      <c r="FM832" s="126"/>
      <c r="FN832" s="126"/>
      <c r="FO832" s="126"/>
      <c r="FP832" s="126"/>
      <c r="FQ832" s="126"/>
      <c r="FR832" s="126"/>
      <c r="FS832" s="126"/>
      <c r="FT832" s="126"/>
      <c r="FU832" s="126"/>
      <c r="FV832" s="126"/>
      <c r="FW832" s="126"/>
      <c r="FX832" s="126"/>
      <c r="FY832" s="126"/>
      <c r="FZ832" s="126"/>
      <c r="GA832" s="126"/>
      <c r="GB832" s="126"/>
      <c r="GC832" s="126"/>
      <c r="GD832" s="126"/>
      <c r="GE832" s="126"/>
      <c r="GF832" s="126"/>
      <c r="GG832" s="126"/>
      <c r="GH832" s="126"/>
      <c r="GI832" s="126"/>
      <c r="GJ832" s="126"/>
      <c r="GK832" s="126"/>
      <c r="GL832" s="126"/>
      <c r="GM832" s="126"/>
      <c r="GN832" s="126"/>
      <c r="GO832" s="126"/>
      <c r="GP832" s="126"/>
      <c r="GQ832" s="126"/>
      <c r="GR832" s="126"/>
      <c r="GS832" s="126"/>
      <c r="GT832" s="126"/>
      <c r="GU832" s="126"/>
      <c r="GV832" s="126"/>
      <c r="GW832" s="126"/>
      <c r="GX832" s="126"/>
      <c r="GY832" s="126"/>
      <c r="GZ832" s="126"/>
      <c r="HA832" s="126"/>
    </row>
    <row r="833" spans="1:209" s="127" customFormat="1">
      <c r="A833" s="121"/>
      <c r="B833" s="67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  <c r="EH833" s="126"/>
      <c r="EI833" s="126"/>
      <c r="EJ833" s="126"/>
      <c r="EK833" s="126"/>
      <c r="EL833" s="126"/>
      <c r="EM833" s="126"/>
      <c r="EN833" s="126"/>
      <c r="EO833" s="126"/>
      <c r="EP833" s="126"/>
      <c r="EQ833" s="126"/>
      <c r="ER833" s="126"/>
      <c r="ES833" s="126"/>
      <c r="ET833" s="126"/>
      <c r="EU833" s="126"/>
      <c r="EV833" s="126"/>
      <c r="EW833" s="126"/>
      <c r="EX833" s="126"/>
      <c r="EY833" s="126"/>
      <c r="EZ833" s="126"/>
      <c r="FA833" s="126"/>
      <c r="FB833" s="126"/>
      <c r="FC833" s="126"/>
      <c r="FD833" s="126"/>
      <c r="FE833" s="126"/>
      <c r="FF833" s="126"/>
      <c r="FG833" s="126"/>
      <c r="FH833" s="126"/>
      <c r="FI833" s="126"/>
      <c r="FJ833" s="126"/>
      <c r="FK833" s="126"/>
      <c r="FL833" s="126"/>
      <c r="FM833" s="126"/>
      <c r="FN833" s="126"/>
      <c r="FO833" s="126"/>
      <c r="FP833" s="126"/>
      <c r="FQ833" s="126"/>
      <c r="FR833" s="126"/>
      <c r="FS833" s="126"/>
      <c r="FT833" s="126"/>
      <c r="FU833" s="126"/>
      <c r="FV833" s="126"/>
      <c r="FW833" s="126"/>
      <c r="FX833" s="126"/>
      <c r="FY833" s="126"/>
      <c r="FZ833" s="126"/>
      <c r="GA833" s="126"/>
      <c r="GB833" s="126"/>
      <c r="GC833" s="126"/>
      <c r="GD833" s="126"/>
      <c r="GE833" s="126"/>
      <c r="GF833" s="126"/>
      <c r="GG833" s="126"/>
      <c r="GH833" s="126"/>
      <c r="GI833" s="126"/>
      <c r="GJ833" s="126"/>
      <c r="GK833" s="126"/>
      <c r="GL833" s="126"/>
      <c r="GM833" s="126"/>
      <c r="GN833" s="126"/>
      <c r="GO833" s="126"/>
      <c r="GP833" s="126"/>
      <c r="GQ833" s="126"/>
      <c r="GR833" s="126"/>
      <c r="GS833" s="126"/>
      <c r="GT833" s="126"/>
      <c r="GU833" s="126"/>
      <c r="GV833" s="126"/>
      <c r="GW833" s="126"/>
      <c r="GX833" s="126"/>
      <c r="GY833" s="126"/>
      <c r="GZ833" s="126"/>
      <c r="HA833" s="126"/>
    </row>
    <row r="834" spans="1:209" s="127" customFormat="1">
      <c r="A834" s="121"/>
      <c r="B834" s="67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  <c r="EH834" s="126"/>
      <c r="EI834" s="126"/>
      <c r="EJ834" s="126"/>
      <c r="EK834" s="126"/>
      <c r="EL834" s="126"/>
      <c r="EM834" s="126"/>
      <c r="EN834" s="126"/>
      <c r="EO834" s="126"/>
      <c r="EP834" s="126"/>
      <c r="EQ834" s="126"/>
      <c r="ER834" s="126"/>
      <c r="ES834" s="126"/>
      <c r="ET834" s="126"/>
      <c r="EU834" s="126"/>
      <c r="EV834" s="126"/>
      <c r="EW834" s="126"/>
      <c r="EX834" s="126"/>
      <c r="EY834" s="126"/>
      <c r="EZ834" s="126"/>
      <c r="FA834" s="126"/>
      <c r="FB834" s="126"/>
      <c r="FC834" s="126"/>
      <c r="FD834" s="126"/>
      <c r="FE834" s="126"/>
      <c r="FF834" s="126"/>
      <c r="FG834" s="126"/>
      <c r="FH834" s="126"/>
      <c r="FI834" s="126"/>
      <c r="FJ834" s="126"/>
      <c r="FK834" s="126"/>
      <c r="FL834" s="126"/>
      <c r="FM834" s="126"/>
      <c r="FN834" s="126"/>
      <c r="FO834" s="126"/>
      <c r="FP834" s="126"/>
      <c r="FQ834" s="126"/>
      <c r="FR834" s="126"/>
      <c r="FS834" s="126"/>
      <c r="FT834" s="126"/>
      <c r="FU834" s="126"/>
      <c r="FV834" s="126"/>
      <c r="FW834" s="126"/>
      <c r="FX834" s="126"/>
      <c r="FY834" s="126"/>
      <c r="FZ834" s="126"/>
      <c r="GA834" s="126"/>
      <c r="GB834" s="126"/>
      <c r="GC834" s="126"/>
      <c r="GD834" s="126"/>
      <c r="GE834" s="126"/>
      <c r="GF834" s="126"/>
      <c r="GG834" s="126"/>
      <c r="GH834" s="126"/>
      <c r="GI834" s="126"/>
      <c r="GJ834" s="126"/>
      <c r="GK834" s="126"/>
      <c r="GL834" s="126"/>
      <c r="GM834" s="126"/>
      <c r="GN834" s="126"/>
      <c r="GO834" s="126"/>
      <c r="GP834" s="126"/>
      <c r="GQ834" s="126"/>
      <c r="GR834" s="126"/>
      <c r="GS834" s="126"/>
      <c r="GT834" s="126"/>
      <c r="GU834" s="126"/>
      <c r="GV834" s="126"/>
      <c r="GW834" s="126"/>
      <c r="GX834" s="126"/>
      <c r="GY834" s="126"/>
      <c r="GZ834" s="126"/>
      <c r="HA834" s="126"/>
    </row>
    <row r="835" spans="1:209" s="127" customFormat="1">
      <c r="A835" s="121"/>
      <c r="B835" s="67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  <c r="EH835" s="126"/>
      <c r="EI835" s="126"/>
      <c r="EJ835" s="126"/>
      <c r="EK835" s="126"/>
      <c r="EL835" s="126"/>
      <c r="EM835" s="126"/>
      <c r="EN835" s="126"/>
      <c r="EO835" s="126"/>
      <c r="EP835" s="126"/>
      <c r="EQ835" s="126"/>
      <c r="ER835" s="126"/>
      <c r="ES835" s="126"/>
      <c r="ET835" s="126"/>
      <c r="EU835" s="126"/>
      <c r="EV835" s="126"/>
      <c r="EW835" s="126"/>
      <c r="EX835" s="126"/>
      <c r="EY835" s="126"/>
      <c r="EZ835" s="126"/>
      <c r="FA835" s="126"/>
      <c r="FB835" s="126"/>
      <c r="FC835" s="126"/>
      <c r="FD835" s="126"/>
      <c r="FE835" s="126"/>
      <c r="FF835" s="126"/>
      <c r="FG835" s="126"/>
      <c r="FH835" s="126"/>
      <c r="FI835" s="126"/>
      <c r="FJ835" s="126"/>
      <c r="FK835" s="126"/>
      <c r="FL835" s="126"/>
      <c r="FM835" s="126"/>
      <c r="FN835" s="126"/>
      <c r="FO835" s="126"/>
      <c r="FP835" s="126"/>
      <c r="FQ835" s="126"/>
      <c r="FR835" s="126"/>
      <c r="FS835" s="126"/>
      <c r="FT835" s="126"/>
      <c r="FU835" s="126"/>
      <c r="FV835" s="126"/>
      <c r="FW835" s="126"/>
      <c r="FX835" s="126"/>
      <c r="FY835" s="126"/>
      <c r="FZ835" s="126"/>
      <c r="GA835" s="126"/>
      <c r="GB835" s="126"/>
      <c r="GC835" s="126"/>
      <c r="GD835" s="126"/>
      <c r="GE835" s="126"/>
      <c r="GF835" s="126"/>
      <c r="GG835" s="126"/>
      <c r="GH835" s="126"/>
      <c r="GI835" s="126"/>
      <c r="GJ835" s="126"/>
      <c r="GK835" s="126"/>
      <c r="GL835" s="126"/>
      <c r="GM835" s="126"/>
      <c r="GN835" s="126"/>
      <c r="GO835" s="126"/>
      <c r="GP835" s="126"/>
      <c r="GQ835" s="126"/>
      <c r="GR835" s="126"/>
      <c r="GS835" s="126"/>
      <c r="GT835" s="126"/>
      <c r="GU835" s="126"/>
      <c r="GV835" s="126"/>
      <c r="GW835" s="126"/>
      <c r="GX835" s="126"/>
      <c r="GY835" s="126"/>
      <c r="GZ835" s="126"/>
      <c r="HA835" s="126"/>
    </row>
    <row r="836" spans="1:209" s="127" customFormat="1">
      <c r="A836" s="121"/>
      <c r="B836" s="67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  <c r="EH836" s="126"/>
      <c r="EI836" s="126"/>
      <c r="EJ836" s="126"/>
      <c r="EK836" s="126"/>
      <c r="EL836" s="126"/>
      <c r="EM836" s="126"/>
      <c r="EN836" s="126"/>
      <c r="EO836" s="126"/>
      <c r="EP836" s="126"/>
      <c r="EQ836" s="126"/>
      <c r="ER836" s="126"/>
      <c r="ES836" s="126"/>
      <c r="ET836" s="126"/>
      <c r="EU836" s="126"/>
      <c r="EV836" s="126"/>
      <c r="EW836" s="126"/>
      <c r="EX836" s="126"/>
      <c r="EY836" s="126"/>
      <c r="EZ836" s="126"/>
      <c r="FA836" s="126"/>
      <c r="FB836" s="126"/>
      <c r="FC836" s="126"/>
      <c r="FD836" s="126"/>
      <c r="FE836" s="126"/>
      <c r="FF836" s="126"/>
      <c r="FG836" s="126"/>
      <c r="FH836" s="126"/>
      <c r="FI836" s="126"/>
      <c r="FJ836" s="126"/>
      <c r="FK836" s="126"/>
      <c r="FL836" s="126"/>
      <c r="FM836" s="126"/>
      <c r="FN836" s="126"/>
      <c r="FO836" s="126"/>
      <c r="FP836" s="126"/>
      <c r="FQ836" s="126"/>
      <c r="FR836" s="126"/>
      <c r="FS836" s="126"/>
      <c r="FT836" s="126"/>
      <c r="FU836" s="126"/>
      <c r="FV836" s="126"/>
      <c r="FW836" s="126"/>
      <c r="FX836" s="126"/>
      <c r="FY836" s="126"/>
      <c r="FZ836" s="126"/>
      <c r="GA836" s="126"/>
      <c r="GB836" s="126"/>
      <c r="GC836" s="126"/>
      <c r="GD836" s="126"/>
      <c r="GE836" s="126"/>
      <c r="GF836" s="126"/>
      <c r="GG836" s="126"/>
      <c r="GH836" s="126"/>
      <c r="GI836" s="126"/>
      <c r="GJ836" s="126"/>
      <c r="GK836" s="126"/>
      <c r="GL836" s="126"/>
      <c r="GM836" s="126"/>
      <c r="GN836" s="126"/>
      <c r="GO836" s="126"/>
      <c r="GP836" s="126"/>
      <c r="GQ836" s="126"/>
      <c r="GR836" s="126"/>
      <c r="GS836" s="126"/>
      <c r="GT836" s="126"/>
      <c r="GU836" s="126"/>
      <c r="GV836" s="126"/>
      <c r="GW836" s="126"/>
      <c r="GX836" s="126"/>
      <c r="GY836" s="126"/>
      <c r="GZ836" s="126"/>
      <c r="HA836" s="126"/>
    </row>
    <row r="837" spans="1:209" s="127" customFormat="1">
      <c r="A837" s="121"/>
      <c r="B837" s="67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  <c r="EH837" s="126"/>
      <c r="EI837" s="126"/>
      <c r="EJ837" s="126"/>
      <c r="EK837" s="126"/>
      <c r="EL837" s="126"/>
      <c r="EM837" s="126"/>
      <c r="EN837" s="126"/>
      <c r="EO837" s="126"/>
      <c r="EP837" s="126"/>
      <c r="EQ837" s="126"/>
      <c r="ER837" s="126"/>
      <c r="ES837" s="126"/>
      <c r="ET837" s="126"/>
      <c r="EU837" s="126"/>
      <c r="EV837" s="126"/>
      <c r="EW837" s="126"/>
      <c r="EX837" s="126"/>
      <c r="EY837" s="126"/>
      <c r="EZ837" s="126"/>
      <c r="FA837" s="126"/>
      <c r="FB837" s="126"/>
      <c r="FC837" s="126"/>
      <c r="FD837" s="126"/>
      <c r="FE837" s="126"/>
      <c r="FF837" s="126"/>
      <c r="FG837" s="126"/>
      <c r="FH837" s="126"/>
      <c r="FI837" s="126"/>
      <c r="FJ837" s="126"/>
      <c r="FK837" s="126"/>
      <c r="FL837" s="126"/>
      <c r="FM837" s="126"/>
      <c r="FN837" s="126"/>
      <c r="FO837" s="126"/>
      <c r="FP837" s="126"/>
      <c r="FQ837" s="126"/>
      <c r="FR837" s="126"/>
      <c r="FS837" s="126"/>
      <c r="FT837" s="126"/>
      <c r="FU837" s="126"/>
      <c r="FV837" s="126"/>
      <c r="FW837" s="126"/>
      <c r="FX837" s="126"/>
      <c r="FY837" s="126"/>
      <c r="FZ837" s="126"/>
      <c r="GA837" s="126"/>
      <c r="GB837" s="126"/>
      <c r="GC837" s="126"/>
      <c r="GD837" s="126"/>
      <c r="GE837" s="126"/>
      <c r="GF837" s="126"/>
      <c r="GG837" s="126"/>
      <c r="GH837" s="126"/>
      <c r="GI837" s="126"/>
      <c r="GJ837" s="126"/>
      <c r="GK837" s="126"/>
      <c r="GL837" s="126"/>
      <c r="GM837" s="126"/>
      <c r="GN837" s="126"/>
      <c r="GO837" s="126"/>
      <c r="GP837" s="126"/>
      <c r="GQ837" s="126"/>
      <c r="GR837" s="126"/>
      <c r="GS837" s="126"/>
      <c r="GT837" s="126"/>
      <c r="GU837" s="126"/>
      <c r="GV837" s="126"/>
      <c r="GW837" s="126"/>
      <c r="GX837" s="126"/>
      <c r="GY837" s="126"/>
      <c r="GZ837" s="126"/>
      <c r="HA837" s="126"/>
    </row>
    <row r="838" spans="1:209" s="127" customFormat="1">
      <c r="A838" s="121"/>
      <c r="B838" s="67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  <c r="EH838" s="126"/>
      <c r="EI838" s="126"/>
      <c r="EJ838" s="126"/>
      <c r="EK838" s="126"/>
      <c r="EL838" s="126"/>
      <c r="EM838" s="126"/>
      <c r="EN838" s="126"/>
      <c r="EO838" s="126"/>
      <c r="EP838" s="126"/>
      <c r="EQ838" s="126"/>
      <c r="ER838" s="126"/>
      <c r="ES838" s="126"/>
      <c r="ET838" s="126"/>
      <c r="EU838" s="126"/>
      <c r="EV838" s="126"/>
      <c r="EW838" s="126"/>
      <c r="EX838" s="126"/>
      <c r="EY838" s="126"/>
      <c r="EZ838" s="126"/>
      <c r="FA838" s="126"/>
      <c r="FB838" s="126"/>
      <c r="FC838" s="126"/>
      <c r="FD838" s="126"/>
      <c r="FE838" s="126"/>
      <c r="FF838" s="126"/>
      <c r="FG838" s="126"/>
      <c r="FH838" s="126"/>
      <c r="FI838" s="126"/>
      <c r="FJ838" s="126"/>
      <c r="FK838" s="126"/>
      <c r="FL838" s="126"/>
      <c r="FM838" s="126"/>
      <c r="FN838" s="126"/>
      <c r="FO838" s="126"/>
      <c r="FP838" s="126"/>
      <c r="FQ838" s="126"/>
      <c r="FR838" s="126"/>
      <c r="FS838" s="126"/>
      <c r="FT838" s="126"/>
      <c r="FU838" s="126"/>
      <c r="FV838" s="126"/>
      <c r="FW838" s="126"/>
      <c r="FX838" s="126"/>
      <c r="FY838" s="126"/>
      <c r="FZ838" s="126"/>
      <c r="GA838" s="126"/>
      <c r="GB838" s="126"/>
      <c r="GC838" s="126"/>
      <c r="GD838" s="126"/>
      <c r="GE838" s="126"/>
      <c r="GF838" s="126"/>
      <c r="GG838" s="126"/>
      <c r="GH838" s="126"/>
      <c r="GI838" s="126"/>
      <c r="GJ838" s="126"/>
      <c r="GK838" s="126"/>
      <c r="GL838" s="126"/>
      <c r="GM838" s="126"/>
      <c r="GN838" s="126"/>
      <c r="GO838" s="126"/>
      <c r="GP838" s="126"/>
      <c r="GQ838" s="126"/>
      <c r="GR838" s="126"/>
      <c r="GS838" s="126"/>
      <c r="GT838" s="126"/>
      <c r="GU838" s="126"/>
      <c r="GV838" s="126"/>
      <c r="GW838" s="126"/>
      <c r="GX838" s="126"/>
      <c r="GY838" s="126"/>
      <c r="GZ838" s="126"/>
      <c r="HA838" s="126"/>
    </row>
    <row r="839" spans="1:209" s="127" customFormat="1">
      <c r="A839" s="121"/>
      <c r="B839" s="67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  <c r="EH839" s="126"/>
      <c r="EI839" s="126"/>
      <c r="EJ839" s="126"/>
      <c r="EK839" s="126"/>
      <c r="EL839" s="126"/>
      <c r="EM839" s="126"/>
      <c r="EN839" s="126"/>
      <c r="EO839" s="126"/>
      <c r="EP839" s="126"/>
      <c r="EQ839" s="126"/>
      <c r="ER839" s="126"/>
      <c r="ES839" s="126"/>
      <c r="ET839" s="126"/>
      <c r="EU839" s="126"/>
      <c r="EV839" s="126"/>
      <c r="EW839" s="126"/>
      <c r="EX839" s="126"/>
      <c r="EY839" s="126"/>
      <c r="EZ839" s="126"/>
      <c r="FA839" s="126"/>
      <c r="FB839" s="126"/>
      <c r="FC839" s="126"/>
      <c r="FD839" s="126"/>
      <c r="FE839" s="126"/>
      <c r="FF839" s="126"/>
      <c r="FG839" s="126"/>
      <c r="FH839" s="126"/>
      <c r="FI839" s="126"/>
      <c r="FJ839" s="126"/>
      <c r="FK839" s="126"/>
      <c r="FL839" s="126"/>
      <c r="FM839" s="126"/>
      <c r="FN839" s="126"/>
      <c r="FO839" s="126"/>
      <c r="FP839" s="126"/>
      <c r="FQ839" s="126"/>
      <c r="FR839" s="126"/>
      <c r="FS839" s="126"/>
      <c r="FT839" s="126"/>
      <c r="FU839" s="126"/>
      <c r="FV839" s="126"/>
      <c r="FW839" s="126"/>
      <c r="FX839" s="126"/>
      <c r="FY839" s="126"/>
      <c r="FZ839" s="126"/>
      <c r="GA839" s="126"/>
      <c r="GB839" s="126"/>
      <c r="GC839" s="126"/>
      <c r="GD839" s="126"/>
      <c r="GE839" s="126"/>
      <c r="GF839" s="126"/>
      <c r="GG839" s="126"/>
      <c r="GH839" s="126"/>
      <c r="GI839" s="126"/>
      <c r="GJ839" s="126"/>
      <c r="GK839" s="126"/>
      <c r="GL839" s="126"/>
      <c r="GM839" s="126"/>
      <c r="GN839" s="126"/>
      <c r="GO839" s="126"/>
      <c r="GP839" s="126"/>
      <c r="GQ839" s="126"/>
      <c r="GR839" s="126"/>
      <c r="GS839" s="126"/>
      <c r="GT839" s="126"/>
      <c r="GU839" s="126"/>
      <c r="GV839" s="126"/>
      <c r="GW839" s="126"/>
      <c r="GX839" s="126"/>
      <c r="GY839" s="126"/>
      <c r="GZ839" s="126"/>
      <c r="HA839" s="126"/>
    </row>
    <row r="840" spans="1:209" s="127" customFormat="1">
      <c r="A840" s="121"/>
      <c r="B840" s="67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  <c r="EH840" s="126"/>
      <c r="EI840" s="126"/>
      <c r="EJ840" s="126"/>
      <c r="EK840" s="126"/>
      <c r="EL840" s="126"/>
      <c r="EM840" s="126"/>
      <c r="EN840" s="126"/>
      <c r="EO840" s="126"/>
      <c r="EP840" s="126"/>
      <c r="EQ840" s="126"/>
      <c r="ER840" s="126"/>
      <c r="ES840" s="126"/>
      <c r="ET840" s="126"/>
      <c r="EU840" s="126"/>
      <c r="EV840" s="126"/>
      <c r="EW840" s="126"/>
      <c r="EX840" s="126"/>
      <c r="EY840" s="126"/>
      <c r="EZ840" s="126"/>
      <c r="FA840" s="126"/>
      <c r="FB840" s="126"/>
      <c r="FC840" s="126"/>
      <c r="FD840" s="126"/>
      <c r="FE840" s="126"/>
      <c r="FF840" s="126"/>
      <c r="FG840" s="126"/>
      <c r="FH840" s="126"/>
      <c r="FI840" s="126"/>
      <c r="FJ840" s="126"/>
      <c r="FK840" s="126"/>
      <c r="FL840" s="126"/>
      <c r="FM840" s="126"/>
      <c r="FN840" s="126"/>
      <c r="FO840" s="126"/>
      <c r="FP840" s="126"/>
      <c r="FQ840" s="126"/>
      <c r="FR840" s="126"/>
      <c r="FS840" s="126"/>
      <c r="FT840" s="126"/>
      <c r="FU840" s="126"/>
      <c r="FV840" s="126"/>
      <c r="FW840" s="126"/>
      <c r="FX840" s="126"/>
      <c r="FY840" s="126"/>
      <c r="FZ840" s="126"/>
      <c r="GA840" s="126"/>
      <c r="GB840" s="126"/>
      <c r="GC840" s="126"/>
      <c r="GD840" s="126"/>
      <c r="GE840" s="126"/>
      <c r="GF840" s="126"/>
      <c r="GG840" s="126"/>
      <c r="GH840" s="126"/>
      <c r="GI840" s="126"/>
      <c r="GJ840" s="126"/>
      <c r="GK840" s="126"/>
      <c r="GL840" s="126"/>
      <c r="GM840" s="126"/>
      <c r="GN840" s="126"/>
      <c r="GO840" s="126"/>
      <c r="GP840" s="126"/>
      <c r="GQ840" s="126"/>
      <c r="GR840" s="126"/>
      <c r="GS840" s="126"/>
      <c r="GT840" s="126"/>
      <c r="GU840" s="126"/>
      <c r="GV840" s="126"/>
      <c r="GW840" s="126"/>
      <c r="GX840" s="126"/>
      <c r="GY840" s="126"/>
      <c r="GZ840" s="126"/>
      <c r="HA840" s="126"/>
    </row>
    <row r="841" spans="1:209" s="127" customFormat="1">
      <c r="A841" s="121"/>
      <c r="B841" s="67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  <c r="EH841" s="126"/>
      <c r="EI841" s="126"/>
      <c r="EJ841" s="126"/>
      <c r="EK841" s="126"/>
      <c r="EL841" s="126"/>
      <c r="EM841" s="126"/>
      <c r="EN841" s="126"/>
      <c r="EO841" s="126"/>
      <c r="EP841" s="126"/>
      <c r="EQ841" s="126"/>
      <c r="ER841" s="126"/>
      <c r="ES841" s="126"/>
      <c r="ET841" s="126"/>
      <c r="EU841" s="126"/>
      <c r="EV841" s="126"/>
      <c r="EW841" s="126"/>
      <c r="EX841" s="126"/>
      <c r="EY841" s="126"/>
      <c r="EZ841" s="126"/>
      <c r="FA841" s="126"/>
      <c r="FB841" s="126"/>
      <c r="FC841" s="126"/>
      <c r="FD841" s="126"/>
      <c r="FE841" s="126"/>
      <c r="FF841" s="126"/>
      <c r="FG841" s="126"/>
      <c r="FH841" s="126"/>
      <c r="FI841" s="126"/>
      <c r="FJ841" s="126"/>
      <c r="FK841" s="126"/>
      <c r="FL841" s="126"/>
      <c r="FM841" s="126"/>
      <c r="FN841" s="126"/>
      <c r="FO841" s="126"/>
      <c r="FP841" s="126"/>
      <c r="FQ841" s="126"/>
      <c r="FR841" s="126"/>
      <c r="FS841" s="126"/>
      <c r="FT841" s="126"/>
      <c r="FU841" s="126"/>
      <c r="FV841" s="126"/>
      <c r="FW841" s="126"/>
      <c r="FX841" s="126"/>
      <c r="FY841" s="126"/>
      <c r="FZ841" s="126"/>
      <c r="GA841" s="126"/>
      <c r="GB841" s="126"/>
      <c r="GC841" s="126"/>
      <c r="GD841" s="126"/>
      <c r="GE841" s="126"/>
      <c r="GF841" s="126"/>
      <c r="GG841" s="126"/>
      <c r="GH841" s="126"/>
      <c r="GI841" s="126"/>
      <c r="GJ841" s="126"/>
      <c r="GK841" s="126"/>
      <c r="GL841" s="126"/>
      <c r="GM841" s="126"/>
      <c r="GN841" s="126"/>
      <c r="GO841" s="126"/>
      <c r="GP841" s="126"/>
      <c r="GQ841" s="126"/>
      <c r="GR841" s="126"/>
      <c r="GS841" s="126"/>
      <c r="GT841" s="126"/>
      <c r="GU841" s="126"/>
      <c r="GV841" s="126"/>
      <c r="GW841" s="126"/>
      <c r="GX841" s="126"/>
      <c r="GY841" s="126"/>
      <c r="GZ841" s="126"/>
      <c r="HA841" s="126"/>
    </row>
    <row r="842" spans="1:209" s="127" customFormat="1">
      <c r="A842" s="121"/>
      <c r="B842" s="67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  <c r="EH842" s="126"/>
      <c r="EI842" s="126"/>
      <c r="EJ842" s="126"/>
      <c r="EK842" s="126"/>
      <c r="EL842" s="126"/>
      <c r="EM842" s="126"/>
      <c r="EN842" s="126"/>
      <c r="EO842" s="126"/>
      <c r="EP842" s="126"/>
      <c r="EQ842" s="126"/>
      <c r="ER842" s="126"/>
      <c r="ES842" s="126"/>
      <c r="ET842" s="126"/>
      <c r="EU842" s="126"/>
      <c r="EV842" s="126"/>
      <c r="EW842" s="126"/>
      <c r="EX842" s="126"/>
      <c r="EY842" s="126"/>
      <c r="EZ842" s="126"/>
      <c r="FA842" s="126"/>
      <c r="FB842" s="126"/>
      <c r="FC842" s="126"/>
      <c r="FD842" s="126"/>
      <c r="FE842" s="126"/>
      <c r="FF842" s="126"/>
      <c r="FG842" s="126"/>
      <c r="FH842" s="126"/>
      <c r="FI842" s="126"/>
      <c r="FJ842" s="126"/>
      <c r="FK842" s="126"/>
      <c r="FL842" s="126"/>
      <c r="FM842" s="126"/>
      <c r="FN842" s="126"/>
      <c r="FO842" s="126"/>
      <c r="FP842" s="126"/>
      <c r="FQ842" s="126"/>
      <c r="FR842" s="126"/>
      <c r="FS842" s="126"/>
      <c r="FT842" s="126"/>
      <c r="FU842" s="126"/>
      <c r="FV842" s="126"/>
      <c r="FW842" s="126"/>
      <c r="FX842" s="126"/>
      <c r="FY842" s="126"/>
      <c r="FZ842" s="126"/>
      <c r="GA842" s="126"/>
      <c r="GB842" s="126"/>
      <c r="GC842" s="126"/>
      <c r="GD842" s="126"/>
      <c r="GE842" s="126"/>
      <c r="GF842" s="126"/>
      <c r="GG842" s="126"/>
      <c r="GH842" s="126"/>
      <c r="GI842" s="126"/>
      <c r="GJ842" s="126"/>
      <c r="GK842" s="126"/>
      <c r="GL842" s="126"/>
      <c r="GM842" s="126"/>
      <c r="GN842" s="126"/>
      <c r="GO842" s="126"/>
      <c r="GP842" s="126"/>
      <c r="GQ842" s="126"/>
      <c r="GR842" s="126"/>
      <c r="GS842" s="126"/>
      <c r="GT842" s="126"/>
      <c r="GU842" s="126"/>
      <c r="GV842" s="126"/>
      <c r="GW842" s="126"/>
      <c r="GX842" s="126"/>
      <c r="GY842" s="126"/>
      <c r="GZ842" s="126"/>
      <c r="HA842" s="126"/>
    </row>
    <row r="843" spans="1:209" s="127" customFormat="1">
      <c r="A843" s="121"/>
      <c r="B843" s="67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  <c r="EH843" s="126"/>
      <c r="EI843" s="126"/>
      <c r="EJ843" s="126"/>
      <c r="EK843" s="126"/>
      <c r="EL843" s="126"/>
      <c r="EM843" s="126"/>
      <c r="EN843" s="126"/>
      <c r="EO843" s="126"/>
      <c r="EP843" s="126"/>
      <c r="EQ843" s="126"/>
      <c r="ER843" s="126"/>
      <c r="ES843" s="126"/>
      <c r="ET843" s="126"/>
      <c r="EU843" s="126"/>
      <c r="EV843" s="126"/>
      <c r="EW843" s="126"/>
      <c r="EX843" s="126"/>
      <c r="EY843" s="126"/>
      <c r="EZ843" s="126"/>
      <c r="FA843" s="126"/>
      <c r="FB843" s="126"/>
      <c r="FC843" s="126"/>
      <c r="FD843" s="126"/>
      <c r="FE843" s="126"/>
      <c r="FF843" s="126"/>
      <c r="FG843" s="126"/>
      <c r="FH843" s="126"/>
      <c r="FI843" s="126"/>
      <c r="FJ843" s="126"/>
      <c r="FK843" s="126"/>
      <c r="FL843" s="126"/>
      <c r="FM843" s="126"/>
      <c r="FN843" s="126"/>
      <c r="FO843" s="126"/>
      <c r="FP843" s="126"/>
      <c r="FQ843" s="126"/>
      <c r="FR843" s="126"/>
      <c r="FS843" s="126"/>
      <c r="FT843" s="126"/>
      <c r="FU843" s="126"/>
      <c r="FV843" s="126"/>
      <c r="FW843" s="126"/>
      <c r="FX843" s="126"/>
      <c r="FY843" s="126"/>
      <c r="FZ843" s="126"/>
      <c r="GA843" s="126"/>
      <c r="GB843" s="126"/>
      <c r="GC843" s="126"/>
      <c r="GD843" s="126"/>
      <c r="GE843" s="126"/>
      <c r="GF843" s="126"/>
      <c r="GG843" s="126"/>
      <c r="GH843" s="126"/>
      <c r="GI843" s="126"/>
      <c r="GJ843" s="126"/>
      <c r="GK843" s="126"/>
      <c r="GL843" s="126"/>
      <c r="GM843" s="126"/>
      <c r="GN843" s="126"/>
      <c r="GO843" s="126"/>
      <c r="GP843" s="126"/>
      <c r="GQ843" s="126"/>
      <c r="GR843" s="126"/>
      <c r="GS843" s="126"/>
      <c r="GT843" s="126"/>
      <c r="GU843" s="126"/>
      <c r="GV843" s="126"/>
      <c r="GW843" s="126"/>
      <c r="GX843" s="126"/>
      <c r="GY843" s="126"/>
      <c r="GZ843" s="126"/>
      <c r="HA843" s="126"/>
    </row>
    <row r="844" spans="1:209" s="127" customFormat="1">
      <c r="A844" s="121"/>
      <c r="B844" s="67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  <c r="EH844" s="126"/>
      <c r="EI844" s="126"/>
      <c r="EJ844" s="126"/>
      <c r="EK844" s="126"/>
      <c r="EL844" s="126"/>
      <c r="EM844" s="126"/>
      <c r="EN844" s="126"/>
      <c r="EO844" s="126"/>
      <c r="EP844" s="126"/>
      <c r="EQ844" s="126"/>
      <c r="ER844" s="126"/>
      <c r="ES844" s="126"/>
      <c r="ET844" s="126"/>
      <c r="EU844" s="126"/>
      <c r="EV844" s="126"/>
      <c r="EW844" s="126"/>
      <c r="EX844" s="126"/>
      <c r="EY844" s="126"/>
      <c r="EZ844" s="126"/>
      <c r="FA844" s="126"/>
      <c r="FB844" s="126"/>
      <c r="FC844" s="126"/>
      <c r="FD844" s="126"/>
      <c r="FE844" s="126"/>
      <c r="FF844" s="126"/>
      <c r="FG844" s="126"/>
      <c r="FH844" s="126"/>
      <c r="FI844" s="126"/>
      <c r="FJ844" s="126"/>
      <c r="FK844" s="126"/>
      <c r="FL844" s="126"/>
      <c r="FM844" s="126"/>
      <c r="FN844" s="126"/>
      <c r="FO844" s="126"/>
      <c r="FP844" s="126"/>
      <c r="FQ844" s="126"/>
      <c r="FR844" s="126"/>
      <c r="FS844" s="126"/>
      <c r="FT844" s="126"/>
      <c r="FU844" s="126"/>
      <c r="FV844" s="126"/>
      <c r="FW844" s="126"/>
      <c r="FX844" s="126"/>
      <c r="FY844" s="126"/>
      <c r="FZ844" s="126"/>
      <c r="GA844" s="126"/>
      <c r="GB844" s="126"/>
      <c r="GC844" s="126"/>
      <c r="GD844" s="126"/>
      <c r="GE844" s="126"/>
      <c r="GF844" s="126"/>
      <c r="GG844" s="126"/>
      <c r="GH844" s="126"/>
      <c r="GI844" s="126"/>
      <c r="GJ844" s="126"/>
      <c r="GK844" s="126"/>
      <c r="GL844" s="126"/>
      <c r="GM844" s="126"/>
      <c r="GN844" s="126"/>
      <c r="GO844" s="126"/>
      <c r="GP844" s="126"/>
      <c r="GQ844" s="126"/>
      <c r="GR844" s="126"/>
      <c r="GS844" s="126"/>
      <c r="GT844" s="126"/>
      <c r="GU844" s="126"/>
      <c r="GV844" s="126"/>
      <c r="GW844" s="126"/>
      <c r="GX844" s="126"/>
      <c r="GY844" s="126"/>
      <c r="GZ844" s="126"/>
      <c r="HA844" s="126"/>
    </row>
    <row r="845" spans="1:209" s="127" customFormat="1">
      <c r="A845" s="121"/>
      <c r="B845" s="67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  <c r="EH845" s="126"/>
      <c r="EI845" s="126"/>
      <c r="EJ845" s="126"/>
      <c r="EK845" s="126"/>
      <c r="EL845" s="126"/>
      <c r="EM845" s="126"/>
      <c r="EN845" s="126"/>
      <c r="EO845" s="126"/>
      <c r="EP845" s="126"/>
      <c r="EQ845" s="126"/>
      <c r="ER845" s="126"/>
      <c r="ES845" s="126"/>
      <c r="ET845" s="126"/>
      <c r="EU845" s="126"/>
      <c r="EV845" s="126"/>
      <c r="EW845" s="126"/>
      <c r="EX845" s="126"/>
      <c r="EY845" s="126"/>
      <c r="EZ845" s="126"/>
      <c r="FA845" s="126"/>
      <c r="FB845" s="126"/>
      <c r="FC845" s="126"/>
      <c r="FD845" s="126"/>
      <c r="FE845" s="126"/>
      <c r="FF845" s="126"/>
      <c r="FG845" s="126"/>
      <c r="FH845" s="126"/>
      <c r="FI845" s="126"/>
      <c r="FJ845" s="126"/>
      <c r="FK845" s="126"/>
      <c r="FL845" s="126"/>
      <c r="FM845" s="126"/>
      <c r="FN845" s="126"/>
      <c r="FO845" s="126"/>
      <c r="FP845" s="126"/>
      <c r="FQ845" s="126"/>
      <c r="FR845" s="126"/>
      <c r="FS845" s="126"/>
      <c r="FT845" s="126"/>
      <c r="FU845" s="126"/>
      <c r="FV845" s="126"/>
      <c r="FW845" s="126"/>
      <c r="FX845" s="126"/>
      <c r="FY845" s="126"/>
      <c r="FZ845" s="126"/>
      <c r="GA845" s="126"/>
      <c r="GB845" s="126"/>
      <c r="GC845" s="126"/>
      <c r="GD845" s="126"/>
      <c r="GE845" s="126"/>
      <c r="GF845" s="126"/>
      <c r="GG845" s="126"/>
      <c r="GH845" s="126"/>
      <c r="GI845" s="126"/>
      <c r="GJ845" s="126"/>
      <c r="GK845" s="126"/>
      <c r="GL845" s="126"/>
      <c r="GM845" s="126"/>
      <c r="GN845" s="126"/>
      <c r="GO845" s="126"/>
      <c r="GP845" s="126"/>
      <c r="GQ845" s="126"/>
      <c r="GR845" s="126"/>
      <c r="GS845" s="126"/>
      <c r="GT845" s="126"/>
      <c r="GU845" s="126"/>
      <c r="GV845" s="126"/>
      <c r="GW845" s="126"/>
      <c r="GX845" s="126"/>
      <c r="GY845" s="126"/>
      <c r="GZ845" s="126"/>
      <c r="HA845" s="126"/>
    </row>
    <row r="846" spans="1:209" s="127" customFormat="1">
      <c r="A846" s="121"/>
      <c r="B846" s="67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  <c r="EH846" s="126"/>
      <c r="EI846" s="126"/>
      <c r="EJ846" s="126"/>
      <c r="EK846" s="126"/>
      <c r="EL846" s="126"/>
      <c r="EM846" s="126"/>
      <c r="EN846" s="126"/>
      <c r="EO846" s="126"/>
      <c r="EP846" s="126"/>
      <c r="EQ846" s="126"/>
      <c r="ER846" s="126"/>
      <c r="ES846" s="126"/>
      <c r="ET846" s="126"/>
      <c r="EU846" s="126"/>
      <c r="EV846" s="126"/>
      <c r="EW846" s="126"/>
      <c r="EX846" s="126"/>
      <c r="EY846" s="126"/>
      <c r="EZ846" s="126"/>
      <c r="FA846" s="126"/>
      <c r="FB846" s="126"/>
      <c r="FC846" s="126"/>
      <c r="FD846" s="126"/>
      <c r="FE846" s="126"/>
      <c r="FF846" s="126"/>
      <c r="FG846" s="126"/>
      <c r="FH846" s="126"/>
      <c r="FI846" s="126"/>
      <c r="FJ846" s="126"/>
      <c r="FK846" s="126"/>
      <c r="FL846" s="126"/>
      <c r="FM846" s="126"/>
      <c r="FN846" s="126"/>
      <c r="FO846" s="126"/>
      <c r="FP846" s="126"/>
      <c r="FQ846" s="126"/>
      <c r="FR846" s="126"/>
      <c r="FS846" s="126"/>
      <c r="FT846" s="126"/>
      <c r="FU846" s="126"/>
      <c r="FV846" s="126"/>
      <c r="FW846" s="126"/>
      <c r="FX846" s="126"/>
      <c r="FY846" s="126"/>
      <c r="FZ846" s="126"/>
      <c r="GA846" s="126"/>
      <c r="GB846" s="126"/>
      <c r="GC846" s="126"/>
      <c r="GD846" s="126"/>
      <c r="GE846" s="126"/>
      <c r="GF846" s="126"/>
      <c r="GG846" s="126"/>
      <c r="GH846" s="126"/>
      <c r="GI846" s="126"/>
      <c r="GJ846" s="126"/>
      <c r="GK846" s="126"/>
      <c r="GL846" s="126"/>
      <c r="GM846" s="126"/>
      <c r="GN846" s="126"/>
      <c r="GO846" s="126"/>
      <c r="GP846" s="126"/>
      <c r="GQ846" s="126"/>
      <c r="GR846" s="126"/>
      <c r="GS846" s="126"/>
      <c r="GT846" s="126"/>
      <c r="GU846" s="126"/>
      <c r="GV846" s="126"/>
      <c r="GW846" s="126"/>
      <c r="GX846" s="126"/>
      <c r="GY846" s="126"/>
      <c r="GZ846" s="126"/>
      <c r="HA846" s="126"/>
    </row>
    <row r="847" spans="1:209" s="127" customFormat="1">
      <c r="A847" s="121"/>
      <c r="B847" s="67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  <c r="EH847" s="126"/>
      <c r="EI847" s="126"/>
      <c r="EJ847" s="126"/>
      <c r="EK847" s="126"/>
      <c r="EL847" s="126"/>
      <c r="EM847" s="126"/>
      <c r="EN847" s="126"/>
      <c r="EO847" s="126"/>
      <c r="EP847" s="126"/>
      <c r="EQ847" s="126"/>
      <c r="ER847" s="126"/>
      <c r="ES847" s="126"/>
      <c r="ET847" s="126"/>
      <c r="EU847" s="126"/>
      <c r="EV847" s="126"/>
      <c r="EW847" s="126"/>
      <c r="EX847" s="126"/>
      <c r="EY847" s="126"/>
      <c r="EZ847" s="126"/>
      <c r="FA847" s="126"/>
      <c r="FB847" s="126"/>
      <c r="FC847" s="126"/>
      <c r="FD847" s="126"/>
      <c r="FE847" s="126"/>
      <c r="FF847" s="126"/>
      <c r="FG847" s="126"/>
      <c r="FH847" s="126"/>
      <c r="FI847" s="126"/>
      <c r="FJ847" s="126"/>
      <c r="FK847" s="126"/>
      <c r="FL847" s="126"/>
      <c r="FM847" s="126"/>
      <c r="FN847" s="126"/>
      <c r="FO847" s="126"/>
      <c r="FP847" s="126"/>
      <c r="FQ847" s="126"/>
      <c r="FR847" s="126"/>
      <c r="FS847" s="126"/>
      <c r="FT847" s="126"/>
      <c r="FU847" s="126"/>
      <c r="FV847" s="126"/>
      <c r="FW847" s="126"/>
      <c r="FX847" s="126"/>
      <c r="FY847" s="126"/>
      <c r="FZ847" s="126"/>
      <c r="GA847" s="126"/>
      <c r="GB847" s="126"/>
      <c r="GC847" s="126"/>
      <c r="GD847" s="126"/>
      <c r="GE847" s="126"/>
      <c r="GF847" s="126"/>
      <c r="GG847" s="126"/>
      <c r="GH847" s="126"/>
      <c r="GI847" s="126"/>
      <c r="GJ847" s="126"/>
      <c r="GK847" s="126"/>
      <c r="GL847" s="126"/>
      <c r="GM847" s="126"/>
      <c r="GN847" s="126"/>
      <c r="GO847" s="126"/>
      <c r="GP847" s="126"/>
      <c r="GQ847" s="126"/>
      <c r="GR847" s="126"/>
      <c r="GS847" s="126"/>
      <c r="GT847" s="126"/>
      <c r="GU847" s="126"/>
      <c r="GV847" s="126"/>
      <c r="GW847" s="126"/>
      <c r="GX847" s="126"/>
      <c r="GY847" s="126"/>
      <c r="GZ847" s="126"/>
      <c r="HA847" s="126"/>
    </row>
    <row r="848" spans="1:209" s="127" customFormat="1">
      <c r="A848" s="121"/>
      <c r="B848" s="67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  <c r="EH848" s="126"/>
      <c r="EI848" s="126"/>
      <c r="EJ848" s="126"/>
      <c r="EK848" s="126"/>
      <c r="EL848" s="126"/>
      <c r="EM848" s="126"/>
      <c r="EN848" s="126"/>
      <c r="EO848" s="126"/>
      <c r="EP848" s="126"/>
      <c r="EQ848" s="126"/>
      <c r="ER848" s="126"/>
      <c r="ES848" s="126"/>
      <c r="ET848" s="126"/>
      <c r="EU848" s="126"/>
      <c r="EV848" s="126"/>
      <c r="EW848" s="126"/>
      <c r="EX848" s="126"/>
      <c r="EY848" s="126"/>
      <c r="EZ848" s="126"/>
      <c r="FA848" s="126"/>
      <c r="FB848" s="126"/>
      <c r="FC848" s="126"/>
      <c r="FD848" s="126"/>
      <c r="FE848" s="126"/>
      <c r="FF848" s="126"/>
      <c r="FG848" s="126"/>
      <c r="FH848" s="126"/>
      <c r="FI848" s="126"/>
      <c r="FJ848" s="126"/>
      <c r="FK848" s="126"/>
      <c r="FL848" s="126"/>
      <c r="FM848" s="126"/>
      <c r="FN848" s="126"/>
      <c r="FO848" s="126"/>
      <c r="FP848" s="126"/>
      <c r="FQ848" s="126"/>
      <c r="FR848" s="126"/>
      <c r="FS848" s="126"/>
      <c r="FT848" s="126"/>
      <c r="FU848" s="126"/>
      <c r="FV848" s="126"/>
      <c r="FW848" s="126"/>
      <c r="FX848" s="126"/>
      <c r="FY848" s="126"/>
      <c r="FZ848" s="126"/>
      <c r="GA848" s="126"/>
      <c r="GB848" s="126"/>
      <c r="GC848" s="126"/>
      <c r="GD848" s="126"/>
      <c r="GE848" s="126"/>
      <c r="GF848" s="126"/>
      <c r="GG848" s="126"/>
      <c r="GH848" s="126"/>
      <c r="GI848" s="126"/>
      <c r="GJ848" s="126"/>
      <c r="GK848" s="126"/>
      <c r="GL848" s="126"/>
      <c r="GM848" s="126"/>
      <c r="GN848" s="126"/>
      <c r="GO848" s="126"/>
      <c r="GP848" s="126"/>
      <c r="GQ848" s="126"/>
      <c r="GR848" s="126"/>
      <c r="GS848" s="126"/>
      <c r="GT848" s="126"/>
      <c r="GU848" s="126"/>
      <c r="GV848" s="126"/>
      <c r="GW848" s="126"/>
      <c r="GX848" s="126"/>
      <c r="GY848" s="126"/>
      <c r="GZ848" s="126"/>
      <c r="HA848" s="126"/>
    </row>
    <row r="849" spans="1:209" s="127" customFormat="1">
      <c r="A849" s="121"/>
      <c r="B849" s="67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  <c r="EH849" s="126"/>
      <c r="EI849" s="126"/>
      <c r="EJ849" s="126"/>
      <c r="EK849" s="126"/>
      <c r="EL849" s="126"/>
      <c r="EM849" s="126"/>
      <c r="EN849" s="126"/>
      <c r="EO849" s="126"/>
      <c r="EP849" s="126"/>
      <c r="EQ849" s="126"/>
      <c r="ER849" s="126"/>
      <c r="ES849" s="126"/>
      <c r="ET849" s="126"/>
      <c r="EU849" s="126"/>
      <c r="EV849" s="126"/>
      <c r="EW849" s="126"/>
      <c r="EX849" s="126"/>
      <c r="EY849" s="126"/>
      <c r="EZ849" s="126"/>
      <c r="FA849" s="126"/>
      <c r="FB849" s="126"/>
      <c r="FC849" s="126"/>
      <c r="FD849" s="126"/>
      <c r="FE849" s="126"/>
      <c r="FF849" s="126"/>
      <c r="FG849" s="126"/>
      <c r="FH849" s="126"/>
      <c r="FI849" s="126"/>
      <c r="FJ849" s="126"/>
      <c r="FK849" s="126"/>
      <c r="FL849" s="126"/>
      <c r="FM849" s="126"/>
      <c r="FN849" s="126"/>
      <c r="FO849" s="126"/>
      <c r="FP849" s="126"/>
      <c r="FQ849" s="126"/>
      <c r="FR849" s="126"/>
      <c r="FS849" s="126"/>
      <c r="FT849" s="126"/>
      <c r="FU849" s="126"/>
      <c r="FV849" s="126"/>
      <c r="FW849" s="126"/>
      <c r="FX849" s="126"/>
      <c r="FY849" s="126"/>
      <c r="FZ849" s="126"/>
      <c r="GA849" s="126"/>
      <c r="GB849" s="126"/>
      <c r="GC849" s="126"/>
      <c r="GD849" s="126"/>
      <c r="GE849" s="126"/>
      <c r="GF849" s="126"/>
      <c r="GG849" s="126"/>
      <c r="GH849" s="126"/>
      <c r="GI849" s="126"/>
      <c r="GJ849" s="126"/>
      <c r="GK849" s="126"/>
      <c r="GL849" s="126"/>
      <c r="GM849" s="126"/>
      <c r="GN849" s="126"/>
      <c r="GO849" s="126"/>
      <c r="GP849" s="126"/>
      <c r="GQ849" s="126"/>
      <c r="GR849" s="126"/>
      <c r="GS849" s="126"/>
      <c r="GT849" s="126"/>
      <c r="GU849" s="126"/>
      <c r="GV849" s="126"/>
      <c r="GW849" s="126"/>
      <c r="GX849" s="126"/>
      <c r="GY849" s="126"/>
      <c r="GZ849" s="126"/>
      <c r="HA849" s="126"/>
    </row>
    <row r="850" spans="1:209" s="127" customFormat="1">
      <c r="A850" s="121"/>
      <c r="B850" s="67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  <c r="EH850" s="126"/>
      <c r="EI850" s="126"/>
      <c r="EJ850" s="126"/>
      <c r="EK850" s="126"/>
      <c r="EL850" s="126"/>
      <c r="EM850" s="126"/>
      <c r="EN850" s="126"/>
      <c r="EO850" s="126"/>
      <c r="EP850" s="126"/>
      <c r="EQ850" s="126"/>
      <c r="ER850" s="126"/>
      <c r="ES850" s="126"/>
      <c r="ET850" s="126"/>
      <c r="EU850" s="126"/>
      <c r="EV850" s="126"/>
      <c r="EW850" s="126"/>
      <c r="EX850" s="126"/>
      <c r="EY850" s="126"/>
      <c r="EZ850" s="126"/>
      <c r="FA850" s="126"/>
      <c r="FB850" s="126"/>
      <c r="FC850" s="126"/>
      <c r="FD850" s="126"/>
      <c r="FE850" s="126"/>
      <c r="FF850" s="126"/>
      <c r="FG850" s="126"/>
      <c r="FH850" s="126"/>
      <c r="FI850" s="126"/>
      <c r="FJ850" s="126"/>
      <c r="FK850" s="126"/>
      <c r="FL850" s="126"/>
      <c r="FM850" s="126"/>
      <c r="FN850" s="126"/>
      <c r="FO850" s="126"/>
      <c r="FP850" s="126"/>
      <c r="FQ850" s="126"/>
      <c r="FR850" s="126"/>
      <c r="FS850" s="126"/>
      <c r="FT850" s="126"/>
      <c r="FU850" s="126"/>
      <c r="FV850" s="126"/>
      <c r="FW850" s="126"/>
      <c r="FX850" s="126"/>
      <c r="FY850" s="126"/>
      <c r="FZ850" s="126"/>
      <c r="GA850" s="126"/>
      <c r="GB850" s="126"/>
      <c r="GC850" s="126"/>
      <c r="GD850" s="126"/>
      <c r="GE850" s="126"/>
      <c r="GF850" s="126"/>
      <c r="GG850" s="126"/>
      <c r="GH850" s="126"/>
      <c r="GI850" s="126"/>
      <c r="GJ850" s="126"/>
      <c r="GK850" s="126"/>
      <c r="GL850" s="126"/>
      <c r="GM850" s="126"/>
      <c r="GN850" s="126"/>
      <c r="GO850" s="126"/>
      <c r="GP850" s="126"/>
      <c r="GQ850" s="126"/>
      <c r="GR850" s="126"/>
      <c r="GS850" s="126"/>
      <c r="GT850" s="126"/>
      <c r="GU850" s="126"/>
      <c r="GV850" s="126"/>
      <c r="GW850" s="126"/>
      <c r="GX850" s="126"/>
      <c r="GY850" s="126"/>
      <c r="GZ850" s="126"/>
      <c r="HA850" s="126"/>
    </row>
    <row r="851" spans="1:209" s="127" customFormat="1">
      <c r="A851" s="121"/>
      <c r="B851" s="67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  <c r="EH851" s="126"/>
      <c r="EI851" s="126"/>
      <c r="EJ851" s="126"/>
      <c r="EK851" s="126"/>
      <c r="EL851" s="126"/>
      <c r="EM851" s="126"/>
      <c r="EN851" s="126"/>
      <c r="EO851" s="126"/>
      <c r="EP851" s="126"/>
      <c r="EQ851" s="126"/>
      <c r="ER851" s="126"/>
      <c r="ES851" s="126"/>
      <c r="ET851" s="126"/>
      <c r="EU851" s="126"/>
      <c r="EV851" s="126"/>
      <c r="EW851" s="126"/>
      <c r="EX851" s="126"/>
      <c r="EY851" s="126"/>
      <c r="EZ851" s="126"/>
      <c r="FA851" s="126"/>
      <c r="FB851" s="126"/>
      <c r="FC851" s="126"/>
      <c r="FD851" s="126"/>
      <c r="FE851" s="126"/>
      <c r="FF851" s="126"/>
      <c r="FG851" s="126"/>
      <c r="FH851" s="126"/>
      <c r="FI851" s="126"/>
      <c r="FJ851" s="126"/>
      <c r="FK851" s="126"/>
      <c r="FL851" s="126"/>
      <c r="FM851" s="126"/>
      <c r="FN851" s="126"/>
      <c r="FO851" s="126"/>
      <c r="FP851" s="126"/>
      <c r="FQ851" s="126"/>
      <c r="FR851" s="126"/>
      <c r="FS851" s="126"/>
      <c r="FT851" s="126"/>
      <c r="FU851" s="126"/>
      <c r="FV851" s="126"/>
      <c r="FW851" s="126"/>
      <c r="FX851" s="126"/>
      <c r="FY851" s="126"/>
      <c r="FZ851" s="126"/>
      <c r="GA851" s="126"/>
      <c r="GB851" s="126"/>
      <c r="GC851" s="126"/>
      <c r="GD851" s="126"/>
      <c r="GE851" s="126"/>
      <c r="GF851" s="126"/>
      <c r="GG851" s="126"/>
      <c r="GH851" s="126"/>
      <c r="GI851" s="126"/>
      <c r="GJ851" s="126"/>
      <c r="GK851" s="126"/>
      <c r="GL851" s="126"/>
      <c r="GM851" s="126"/>
      <c r="GN851" s="126"/>
      <c r="GO851" s="126"/>
      <c r="GP851" s="126"/>
      <c r="GQ851" s="126"/>
      <c r="GR851" s="126"/>
      <c r="GS851" s="126"/>
      <c r="GT851" s="126"/>
      <c r="GU851" s="126"/>
      <c r="GV851" s="126"/>
      <c r="GW851" s="126"/>
      <c r="GX851" s="126"/>
      <c r="GY851" s="126"/>
      <c r="GZ851" s="126"/>
      <c r="HA851" s="126"/>
    </row>
    <row r="852" spans="1:209" s="127" customFormat="1">
      <c r="A852" s="121"/>
      <c r="B852" s="67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  <c r="EH852" s="126"/>
      <c r="EI852" s="126"/>
      <c r="EJ852" s="126"/>
      <c r="EK852" s="126"/>
      <c r="EL852" s="126"/>
      <c r="EM852" s="126"/>
      <c r="EN852" s="126"/>
      <c r="EO852" s="126"/>
      <c r="EP852" s="126"/>
      <c r="EQ852" s="126"/>
      <c r="ER852" s="126"/>
      <c r="ES852" s="126"/>
      <c r="ET852" s="126"/>
      <c r="EU852" s="126"/>
      <c r="EV852" s="126"/>
      <c r="EW852" s="126"/>
      <c r="EX852" s="126"/>
      <c r="EY852" s="126"/>
      <c r="EZ852" s="126"/>
      <c r="FA852" s="126"/>
      <c r="FB852" s="126"/>
      <c r="FC852" s="126"/>
      <c r="FD852" s="126"/>
      <c r="FE852" s="126"/>
      <c r="FF852" s="126"/>
      <c r="FG852" s="126"/>
      <c r="FH852" s="126"/>
      <c r="FI852" s="126"/>
      <c r="FJ852" s="126"/>
      <c r="FK852" s="126"/>
      <c r="FL852" s="126"/>
      <c r="FM852" s="126"/>
      <c r="FN852" s="126"/>
      <c r="FO852" s="126"/>
      <c r="FP852" s="126"/>
      <c r="FQ852" s="126"/>
      <c r="FR852" s="126"/>
      <c r="FS852" s="126"/>
      <c r="FT852" s="126"/>
      <c r="FU852" s="126"/>
      <c r="FV852" s="126"/>
      <c r="FW852" s="126"/>
      <c r="FX852" s="126"/>
      <c r="FY852" s="126"/>
      <c r="FZ852" s="126"/>
      <c r="GA852" s="126"/>
      <c r="GB852" s="126"/>
      <c r="GC852" s="126"/>
      <c r="GD852" s="126"/>
      <c r="GE852" s="126"/>
      <c r="GF852" s="126"/>
      <c r="GG852" s="126"/>
      <c r="GH852" s="126"/>
      <c r="GI852" s="126"/>
      <c r="GJ852" s="126"/>
      <c r="GK852" s="126"/>
      <c r="GL852" s="126"/>
      <c r="GM852" s="126"/>
      <c r="GN852" s="126"/>
      <c r="GO852" s="126"/>
      <c r="GP852" s="126"/>
      <c r="GQ852" s="126"/>
      <c r="GR852" s="126"/>
      <c r="GS852" s="126"/>
      <c r="GT852" s="126"/>
      <c r="GU852" s="126"/>
      <c r="GV852" s="126"/>
      <c r="GW852" s="126"/>
      <c r="GX852" s="126"/>
      <c r="GY852" s="126"/>
      <c r="GZ852" s="126"/>
      <c r="HA852" s="126"/>
    </row>
    <row r="853" spans="1:209" s="127" customFormat="1">
      <c r="A853" s="121"/>
      <c r="B853" s="67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  <c r="EH853" s="126"/>
      <c r="EI853" s="126"/>
      <c r="EJ853" s="126"/>
      <c r="EK853" s="126"/>
      <c r="EL853" s="126"/>
      <c r="EM853" s="126"/>
      <c r="EN853" s="126"/>
      <c r="EO853" s="126"/>
      <c r="EP853" s="126"/>
      <c r="EQ853" s="126"/>
      <c r="ER853" s="126"/>
      <c r="ES853" s="126"/>
      <c r="ET853" s="126"/>
      <c r="EU853" s="126"/>
      <c r="EV853" s="126"/>
      <c r="EW853" s="126"/>
      <c r="EX853" s="126"/>
      <c r="EY853" s="126"/>
      <c r="EZ853" s="126"/>
      <c r="FA853" s="126"/>
      <c r="FB853" s="126"/>
      <c r="FC853" s="126"/>
      <c r="FD853" s="126"/>
      <c r="FE853" s="126"/>
      <c r="FF853" s="126"/>
      <c r="FG853" s="126"/>
      <c r="FH853" s="126"/>
      <c r="FI853" s="126"/>
      <c r="FJ853" s="126"/>
      <c r="FK853" s="126"/>
      <c r="FL853" s="126"/>
      <c r="FM853" s="126"/>
      <c r="FN853" s="126"/>
      <c r="FO853" s="126"/>
      <c r="FP853" s="126"/>
      <c r="FQ853" s="126"/>
      <c r="FR853" s="126"/>
      <c r="FS853" s="126"/>
      <c r="FT853" s="126"/>
      <c r="FU853" s="126"/>
      <c r="FV853" s="126"/>
      <c r="FW853" s="126"/>
      <c r="FX853" s="126"/>
      <c r="FY853" s="126"/>
      <c r="FZ853" s="126"/>
      <c r="GA853" s="126"/>
      <c r="GB853" s="126"/>
      <c r="GC853" s="126"/>
      <c r="GD853" s="126"/>
      <c r="GE853" s="126"/>
      <c r="GF853" s="126"/>
      <c r="GG853" s="126"/>
      <c r="GH853" s="126"/>
      <c r="GI853" s="126"/>
      <c r="GJ853" s="126"/>
      <c r="GK853" s="126"/>
      <c r="GL853" s="126"/>
      <c r="GM853" s="126"/>
      <c r="GN853" s="126"/>
      <c r="GO853" s="126"/>
      <c r="GP853" s="126"/>
      <c r="GQ853" s="126"/>
      <c r="GR853" s="126"/>
      <c r="GS853" s="126"/>
      <c r="GT853" s="126"/>
      <c r="GU853" s="126"/>
      <c r="GV853" s="126"/>
      <c r="GW853" s="126"/>
      <c r="GX853" s="126"/>
      <c r="GY853" s="126"/>
      <c r="GZ853" s="126"/>
      <c r="HA853" s="126"/>
    </row>
    <row r="854" spans="1:209" s="127" customFormat="1">
      <c r="A854" s="121"/>
      <c r="B854" s="67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  <c r="EH854" s="126"/>
      <c r="EI854" s="126"/>
      <c r="EJ854" s="126"/>
      <c r="EK854" s="126"/>
      <c r="EL854" s="126"/>
      <c r="EM854" s="126"/>
      <c r="EN854" s="126"/>
      <c r="EO854" s="126"/>
      <c r="EP854" s="126"/>
      <c r="EQ854" s="126"/>
      <c r="ER854" s="126"/>
      <c r="ES854" s="126"/>
      <c r="ET854" s="126"/>
      <c r="EU854" s="126"/>
      <c r="EV854" s="126"/>
      <c r="EW854" s="126"/>
      <c r="EX854" s="126"/>
      <c r="EY854" s="126"/>
      <c r="EZ854" s="126"/>
      <c r="FA854" s="126"/>
      <c r="FB854" s="126"/>
      <c r="FC854" s="126"/>
      <c r="FD854" s="126"/>
      <c r="FE854" s="126"/>
      <c r="FF854" s="126"/>
      <c r="FG854" s="126"/>
      <c r="FH854" s="126"/>
      <c r="FI854" s="126"/>
      <c r="FJ854" s="126"/>
      <c r="FK854" s="126"/>
      <c r="FL854" s="126"/>
      <c r="FM854" s="126"/>
      <c r="FN854" s="126"/>
      <c r="FO854" s="126"/>
      <c r="FP854" s="126"/>
      <c r="FQ854" s="126"/>
      <c r="FR854" s="126"/>
      <c r="FS854" s="126"/>
      <c r="FT854" s="126"/>
      <c r="FU854" s="126"/>
      <c r="FV854" s="126"/>
      <c r="FW854" s="126"/>
      <c r="FX854" s="126"/>
      <c r="FY854" s="126"/>
      <c r="FZ854" s="126"/>
      <c r="GA854" s="126"/>
      <c r="GB854" s="126"/>
      <c r="GC854" s="126"/>
      <c r="GD854" s="126"/>
      <c r="GE854" s="126"/>
      <c r="GF854" s="126"/>
      <c r="GG854" s="126"/>
      <c r="GH854" s="126"/>
      <c r="GI854" s="126"/>
      <c r="GJ854" s="126"/>
      <c r="GK854" s="126"/>
      <c r="GL854" s="126"/>
      <c r="GM854" s="126"/>
      <c r="GN854" s="126"/>
      <c r="GO854" s="126"/>
      <c r="GP854" s="126"/>
      <c r="GQ854" s="126"/>
      <c r="GR854" s="126"/>
      <c r="GS854" s="126"/>
      <c r="GT854" s="126"/>
      <c r="GU854" s="126"/>
      <c r="GV854" s="126"/>
      <c r="GW854" s="126"/>
      <c r="GX854" s="126"/>
      <c r="GY854" s="126"/>
      <c r="GZ854" s="126"/>
      <c r="HA854" s="126"/>
    </row>
    <row r="855" spans="1:209" s="127" customFormat="1">
      <c r="A855" s="121"/>
      <c r="B855" s="67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  <c r="EH855" s="126"/>
      <c r="EI855" s="126"/>
      <c r="EJ855" s="126"/>
      <c r="EK855" s="126"/>
      <c r="EL855" s="126"/>
      <c r="EM855" s="126"/>
      <c r="EN855" s="126"/>
      <c r="EO855" s="126"/>
      <c r="EP855" s="126"/>
      <c r="EQ855" s="126"/>
      <c r="ER855" s="126"/>
      <c r="ES855" s="126"/>
      <c r="ET855" s="126"/>
      <c r="EU855" s="126"/>
      <c r="EV855" s="126"/>
      <c r="EW855" s="126"/>
      <c r="EX855" s="126"/>
      <c r="EY855" s="126"/>
      <c r="EZ855" s="126"/>
      <c r="FA855" s="126"/>
      <c r="FB855" s="126"/>
      <c r="FC855" s="126"/>
      <c r="FD855" s="126"/>
      <c r="FE855" s="126"/>
      <c r="FF855" s="126"/>
      <c r="FG855" s="126"/>
      <c r="FH855" s="126"/>
      <c r="FI855" s="126"/>
      <c r="FJ855" s="126"/>
      <c r="FK855" s="126"/>
      <c r="FL855" s="126"/>
      <c r="FM855" s="126"/>
      <c r="FN855" s="126"/>
      <c r="FO855" s="126"/>
      <c r="FP855" s="126"/>
      <c r="FQ855" s="126"/>
      <c r="FR855" s="126"/>
      <c r="FS855" s="126"/>
      <c r="FT855" s="126"/>
      <c r="FU855" s="126"/>
      <c r="FV855" s="126"/>
      <c r="FW855" s="126"/>
      <c r="FX855" s="126"/>
      <c r="FY855" s="126"/>
      <c r="FZ855" s="126"/>
      <c r="GA855" s="126"/>
      <c r="GB855" s="126"/>
      <c r="GC855" s="126"/>
      <c r="GD855" s="126"/>
      <c r="GE855" s="126"/>
      <c r="GF855" s="126"/>
      <c r="GG855" s="126"/>
      <c r="GH855" s="126"/>
      <c r="GI855" s="126"/>
      <c r="GJ855" s="126"/>
      <c r="GK855" s="126"/>
      <c r="GL855" s="126"/>
      <c r="GM855" s="126"/>
      <c r="GN855" s="126"/>
      <c r="GO855" s="126"/>
      <c r="GP855" s="126"/>
      <c r="GQ855" s="126"/>
      <c r="GR855" s="126"/>
      <c r="GS855" s="126"/>
      <c r="GT855" s="126"/>
      <c r="GU855" s="126"/>
      <c r="GV855" s="126"/>
      <c r="GW855" s="126"/>
      <c r="GX855" s="126"/>
      <c r="GY855" s="126"/>
      <c r="GZ855" s="126"/>
      <c r="HA855" s="126"/>
    </row>
    <row r="856" spans="1:209" s="127" customFormat="1">
      <c r="A856" s="121"/>
      <c r="B856" s="67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  <c r="BI856" s="126"/>
      <c r="BJ856" s="126"/>
      <c r="BK856" s="126"/>
      <c r="BL856" s="126"/>
      <c r="BM856" s="126"/>
      <c r="BN856" s="126"/>
      <c r="BO856" s="126"/>
      <c r="BP856" s="126"/>
      <c r="BQ856" s="126"/>
      <c r="BR856" s="126"/>
      <c r="BS856" s="126"/>
      <c r="BT856" s="126"/>
      <c r="BU856" s="126"/>
      <c r="BV856" s="126"/>
      <c r="BW856" s="126"/>
      <c r="BX856" s="126"/>
      <c r="BY856" s="126"/>
      <c r="BZ856" s="126"/>
      <c r="CA856" s="126"/>
      <c r="CB856" s="126"/>
      <c r="CC856" s="126"/>
      <c r="CD856" s="126"/>
      <c r="CE856" s="126"/>
      <c r="CF856" s="126"/>
      <c r="CG856" s="126"/>
      <c r="CH856" s="126"/>
      <c r="CI856" s="126"/>
      <c r="CJ856" s="126"/>
      <c r="CK856" s="126"/>
      <c r="CL856" s="126"/>
      <c r="CM856" s="126"/>
      <c r="CN856" s="126"/>
      <c r="CO856" s="126"/>
      <c r="CP856" s="126"/>
      <c r="CQ856" s="126"/>
      <c r="CR856" s="126"/>
      <c r="CS856" s="126"/>
      <c r="CT856" s="126"/>
      <c r="CU856" s="126"/>
      <c r="CV856" s="126"/>
      <c r="CW856" s="126"/>
      <c r="CX856" s="126"/>
      <c r="CY856" s="126"/>
      <c r="CZ856" s="126"/>
      <c r="DA856" s="126"/>
      <c r="DB856" s="126"/>
      <c r="DC856" s="126"/>
      <c r="DD856" s="126"/>
      <c r="DE856" s="126"/>
      <c r="DF856" s="126"/>
      <c r="DG856" s="126"/>
      <c r="DH856" s="126"/>
      <c r="DI856" s="126"/>
      <c r="DJ856" s="126"/>
      <c r="DK856" s="126"/>
      <c r="DL856" s="126"/>
      <c r="DM856" s="126"/>
      <c r="DN856" s="126"/>
      <c r="DO856" s="126"/>
      <c r="DP856" s="126"/>
      <c r="DQ856" s="126"/>
      <c r="DR856" s="126"/>
      <c r="DS856" s="126"/>
      <c r="DT856" s="126"/>
      <c r="DU856" s="126"/>
      <c r="DV856" s="126"/>
      <c r="DW856" s="126"/>
      <c r="DX856" s="126"/>
      <c r="DY856" s="126"/>
      <c r="DZ856" s="126"/>
      <c r="EA856" s="126"/>
      <c r="EB856" s="126"/>
      <c r="EC856" s="126"/>
      <c r="ED856" s="126"/>
      <c r="EE856" s="126"/>
      <c r="EF856" s="126"/>
      <c r="EG856" s="126"/>
      <c r="EH856" s="126"/>
      <c r="EI856" s="126"/>
      <c r="EJ856" s="126"/>
      <c r="EK856" s="126"/>
      <c r="EL856" s="126"/>
      <c r="EM856" s="126"/>
      <c r="EN856" s="126"/>
      <c r="EO856" s="126"/>
      <c r="EP856" s="126"/>
      <c r="EQ856" s="126"/>
      <c r="ER856" s="126"/>
      <c r="ES856" s="126"/>
      <c r="ET856" s="126"/>
      <c r="EU856" s="126"/>
      <c r="EV856" s="126"/>
      <c r="EW856" s="126"/>
      <c r="EX856" s="126"/>
      <c r="EY856" s="126"/>
      <c r="EZ856" s="126"/>
      <c r="FA856" s="126"/>
      <c r="FB856" s="126"/>
      <c r="FC856" s="126"/>
      <c r="FD856" s="126"/>
      <c r="FE856" s="126"/>
      <c r="FF856" s="126"/>
      <c r="FG856" s="126"/>
      <c r="FH856" s="126"/>
      <c r="FI856" s="126"/>
      <c r="FJ856" s="126"/>
      <c r="FK856" s="126"/>
      <c r="FL856" s="126"/>
      <c r="FM856" s="126"/>
      <c r="FN856" s="126"/>
      <c r="FO856" s="126"/>
      <c r="FP856" s="126"/>
      <c r="FQ856" s="126"/>
      <c r="FR856" s="126"/>
      <c r="FS856" s="126"/>
      <c r="FT856" s="126"/>
      <c r="FU856" s="126"/>
      <c r="FV856" s="126"/>
      <c r="FW856" s="126"/>
      <c r="FX856" s="126"/>
      <c r="FY856" s="126"/>
      <c r="FZ856" s="126"/>
      <c r="GA856" s="126"/>
      <c r="GB856" s="126"/>
      <c r="GC856" s="126"/>
      <c r="GD856" s="126"/>
      <c r="GE856" s="126"/>
      <c r="GF856" s="126"/>
      <c r="GG856" s="126"/>
      <c r="GH856" s="126"/>
      <c r="GI856" s="126"/>
      <c r="GJ856" s="126"/>
      <c r="GK856" s="126"/>
      <c r="GL856" s="126"/>
      <c r="GM856" s="126"/>
      <c r="GN856" s="126"/>
      <c r="GO856" s="126"/>
      <c r="GP856" s="126"/>
      <c r="GQ856" s="126"/>
      <c r="GR856" s="126"/>
      <c r="GS856" s="126"/>
      <c r="GT856" s="126"/>
      <c r="GU856" s="126"/>
      <c r="GV856" s="126"/>
      <c r="GW856" s="126"/>
      <c r="GX856" s="126"/>
      <c r="GY856" s="126"/>
      <c r="GZ856" s="126"/>
      <c r="HA856" s="126"/>
    </row>
    <row r="857" spans="1:209" s="127" customFormat="1">
      <c r="A857" s="121"/>
      <c r="B857" s="67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  <c r="BR857" s="126"/>
      <c r="BS857" s="126"/>
      <c r="BT857" s="126"/>
      <c r="BU857" s="126"/>
      <c r="BV857" s="126"/>
      <c r="BW857" s="126"/>
      <c r="BX857" s="126"/>
      <c r="BY857" s="126"/>
      <c r="BZ857" s="126"/>
      <c r="CA857" s="126"/>
      <c r="CB857" s="126"/>
      <c r="CC857" s="126"/>
      <c r="CD857" s="126"/>
      <c r="CE857" s="126"/>
      <c r="CF857" s="126"/>
      <c r="CG857" s="126"/>
      <c r="CH857" s="126"/>
      <c r="CI857" s="126"/>
      <c r="CJ857" s="126"/>
      <c r="CK857" s="126"/>
      <c r="CL857" s="126"/>
      <c r="CM857" s="126"/>
      <c r="CN857" s="126"/>
      <c r="CO857" s="126"/>
      <c r="CP857" s="126"/>
      <c r="CQ857" s="126"/>
      <c r="CR857" s="126"/>
      <c r="CS857" s="126"/>
      <c r="CT857" s="126"/>
      <c r="CU857" s="126"/>
      <c r="CV857" s="126"/>
      <c r="CW857" s="126"/>
      <c r="CX857" s="126"/>
      <c r="CY857" s="126"/>
      <c r="CZ857" s="126"/>
      <c r="DA857" s="126"/>
      <c r="DB857" s="126"/>
      <c r="DC857" s="126"/>
      <c r="DD857" s="126"/>
      <c r="DE857" s="126"/>
      <c r="DF857" s="126"/>
      <c r="DG857" s="126"/>
      <c r="DH857" s="126"/>
      <c r="DI857" s="126"/>
      <c r="DJ857" s="126"/>
      <c r="DK857" s="126"/>
      <c r="DL857" s="126"/>
      <c r="DM857" s="126"/>
      <c r="DN857" s="126"/>
      <c r="DO857" s="126"/>
      <c r="DP857" s="126"/>
      <c r="DQ857" s="126"/>
      <c r="DR857" s="126"/>
      <c r="DS857" s="126"/>
      <c r="DT857" s="126"/>
      <c r="DU857" s="126"/>
      <c r="DV857" s="126"/>
      <c r="DW857" s="126"/>
      <c r="DX857" s="126"/>
      <c r="DY857" s="126"/>
      <c r="DZ857" s="126"/>
      <c r="EA857" s="126"/>
      <c r="EB857" s="126"/>
      <c r="EC857" s="126"/>
      <c r="ED857" s="126"/>
      <c r="EE857" s="126"/>
      <c r="EF857" s="126"/>
      <c r="EG857" s="126"/>
      <c r="EH857" s="126"/>
      <c r="EI857" s="126"/>
      <c r="EJ857" s="126"/>
      <c r="EK857" s="126"/>
      <c r="EL857" s="126"/>
      <c r="EM857" s="126"/>
      <c r="EN857" s="126"/>
      <c r="EO857" s="126"/>
      <c r="EP857" s="126"/>
      <c r="EQ857" s="126"/>
      <c r="ER857" s="126"/>
      <c r="ES857" s="126"/>
      <c r="ET857" s="126"/>
      <c r="EU857" s="126"/>
      <c r="EV857" s="126"/>
      <c r="EW857" s="126"/>
      <c r="EX857" s="126"/>
      <c r="EY857" s="126"/>
      <c r="EZ857" s="126"/>
      <c r="FA857" s="126"/>
      <c r="FB857" s="126"/>
      <c r="FC857" s="126"/>
      <c r="FD857" s="126"/>
      <c r="FE857" s="126"/>
      <c r="FF857" s="126"/>
      <c r="FG857" s="126"/>
      <c r="FH857" s="126"/>
      <c r="FI857" s="126"/>
      <c r="FJ857" s="126"/>
      <c r="FK857" s="126"/>
      <c r="FL857" s="126"/>
      <c r="FM857" s="126"/>
      <c r="FN857" s="126"/>
      <c r="FO857" s="126"/>
      <c r="FP857" s="126"/>
      <c r="FQ857" s="126"/>
      <c r="FR857" s="126"/>
      <c r="FS857" s="126"/>
      <c r="FT857" s="126"/>
      <c r="FU857" s="126"/>
      <c r="FV857" s="126"/>
      <c r="FW857" s="126"/>
      <c r="FX857" s="126"/>
      <c r="FY857" s="126"/>
      <c r="FZ857" s="126"/>
      <c r="GA857" s="126"/>
      <c r="GB857" s="126"/>
      <c r="GC857" s="126"/>
      <c r="GD857" s="126"/>
      <c r="GE857" s="126"/>
      <c r="GF857" s="126"/>
      <c r="GG857" s="126"/>
      <c r="GH857" s="126"/>
      <c r="GI857" s="126"/>
      <c r="GJ857" s="126"/>
      <c r="GK857" s="126"/>
      <c r="GL857" s="126"/>
      <c r="GM857" s="126"/>
      <c r="GN857" s="126"/>
      <c r="GO857" s="126"/>
      <c r="GP857" s="126"/>
      <c r="GQ857" s="126"/>
      <c r="GR857" s="126"/>
      <c r="GS857" s="126"/>
      <c r="GT857" s="126"/>
      <c r="GU857" s="126"/>
      <c r="GV857" s="126"/>
      <c r="GW857" s="126"/>
      <c r="GX857" s="126"/>
      <c r="GY857" s="126"/>
      <c r="GZ857" s="126"/>
      <c r="HA857" s="126"/>
    </row>
    <row r="858" spans="1:209" s="127" customFormat="1">
      <c r="A858" s="121"/>
      <c r="B858" s="67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  <c r="BR858" s="126"/>
      <c r="BS858" s="126"/>
      <c r="BT858" s="126"/>
      <c r="BU858" s="126"/>
      <c r="BV858" s="126"/>
      <c r="BW858" s="126"/>
      <c r="BX858" s="126"/>
      <c r="BY858" s="126"/>
      <c r="BZ858" s="126"/>
      <c r="CA858" s="126"/>
      <c r="CB858" s="126"/>
      <c r="CC858" s="126"/>
      <c r="CD858" s="126"/>
      <c r="CE858" s="126"/>
      <c r="CF858" s="126"/>
      <c r="CG858" s="126"/>
      <c r="CH858" s="126"/>
      <c r="CI858" s="126"/>
      <c r="CJ858" s="126"/>
      <c r="CK858" s="126"/>
      <c r="CL858" s="126"/>
      <c r="CM858" s="126"/>
      <c r="CN858" s="126"/>
      <c r="CO858" s="126"/>
      <c r="CP858" s="126"/>
      <c r="CQ858" s="126"/>
      <c r="CR858" s="126"/>
      <c r="CS858" s="126"/>
      <c r="CT858" s="126"/>
      <c r="CU858" s="126"/>
      <c r="CV858" s="126"/>
      <c r="CW858" s="126"/>
      <c r="CX858" s="126"/>
      <c r="CY858" s="126"/>
      <c r="CZ858" s="126"/>
      <c r="DA858" s="126"/>
      <c r="DB858" s="126"/>
      <c r="DC858" s="126"/>
      <c r="DD858" s="126"/>
      <c r="DE858" s="126"/>
      <c r="DF858" s="126"/>
      <c r="DG858" s="126"/>
      <c r="DH858" s="126"/>
      <c r="DI858" s="126"/>
      <c r="DJ858" s="126"/>
      <c r="DK858" s="126"/>
      <c r="DL858" s="126"/>
      <c r="DM858" s="126"/>
      <c r="DN858" s="126"/>
      <c r="DO858" s="126"/>
      <c r="DP858" s="126"/>
      <c r="DQ858" s="126"/>
      <c r="DR858" s="126"/>
      <c r="DS858" s="126"/>
      <c r="DT858" s="126"/>
      <c r="DU858" s="126"/>
      <c r="DV858" s="126"/>
      <c r="DW858" s="126"/>
      <c r="DX858" s="126"/>
      <c r="DY858" s="126"/>
      <c r="DZ858" s="126"/>
      <c r="EA858" s="126"/>
      <c r="EB858" s="126"/>
      <c r="EC858" s="126"/>
      <c r="ED858" s="126"/>
      <c r="EE858" s="126"/>
      <c r="EF858" s="126"/>
      <c r="EG858" s="126"/>
      <c r="EH858" s="126"/>
      <c r="EI858" s="126"/>
      <c r="EJ858" s="126"/>
      <c r="EK858" s="126"/>
      <c r="EL858" s="126"/>
      <c r="EM858" s="126"/>
      <c r="EN858" s="126"/>
      <c r="EO858" s="126"/>
      <c r="EP858" s="126"/>
      <c r="EQ858" s="126"/>
      <c r="ER858" s="126"/>
      <c r="ES858" s="126"/>
      <c r="ET858" s="126"/>
      <c r="EU858" s="126"/>
      <c r="EV858" s="126"/>
      <c r="EW858" s="126"/>
      <c r="EX858" s="126"/>
      <c r="EY858" s="126"/>
      <c r="EZ858" s="126"/>
      <c r="FA858" s="126"/>
      <c r="FB858" s="126"/>
      <c r="FC858" s="126"/>
      <c r="FD858" s="126"/>
      <c r="FE858" s="126"/>
      <c r="FF858" s="126"/>
      <c r="FG858" s="126"/>
      <c r="FH858" s="126"/>
      <c r="FI858" s="126"/>
      <c r="FJ858" s="126"/>
      <c r="FK858" s="126"/>
      <c r="FL858" s="126"/>
      <c r="FM858" s="126"/>
      <c r="FN858" s="126"/>
      <c r="FO858" s="126"/>
      <c r="FP858" s="126"/>
      <c r="FQ858" s="126"/>
      <c r="FR858" s="126"/>
      <c r="FS858" s="126"/>
      <c r="FT858" s="126"/>
      <c r="FU858" s="126"/>
      <c r="FV858" s="126"/>
      <c r="FW858" s="126"/>
      <c r="FX858" s="126"/>
      <c r="FY858" s="126"/>
      <c r="FZ858" s="126"/>
      <c r="GA858" s="126"/>
      <c r="GB858" s="126"/>
      <c r="GC858" s="126"/>
      <c r="GD858" s="126"/>
      <c r="GE858" s="126"/>
      <c r="GF858" s="126"/>
      <c r="GG858" s="126"/>
      <c r="GH858" s="126"/>
      <c r="GI858" s="126"/>
      <c r="GJ858" s="126"/>
      <c r="GK858" s="126"/>
      <c r="GL858" s="126"/>
      <c r="GM858" s="126"/>
      <c r="GN858" s="126"/>
      <c r="GO858" s="126"/>
      <c r="GP858" s="126"/>
      <c r="GQ858" s="126"/>
      <c r="GR858" s="126"/>
      <c r="GS858" s="126"/>
      <c r="GT858" s="126"/>
      <c r="GU858" s="126"/>
      <c r="GV858" s="126"/>
      <c r="GW858" s="126"/>
      <c r="GX858" s="126"/>
      <c r="GY858" s="126"/>
      <c r="GZ858" s="126"/>
      <c r="HA858" s="126"/>
    </row>
    <row r="859" spans="1:209" s="127" customFormat="1">
      <c r="A859" s="121"/>
      <c r="B859" s="67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  <c r="BR859" s="126"/>
      <c r="BS859" s="126"/>
      <c r="BT859" s="126"/>
      <c r="BU859" s="126"/>
      <c r="BV859" s="126"/>
      <c r="BW859" s="126"/>
      <c r="BX859" s="126"/>
      <c r="BY859" s="126"/>
      <c r="BZ859" s="126"/>
      <c r="CA859" s="126"/>
      <c r="CB859" s="126"/>
      <c r="CC859" s="126"/>
      <c r="CD859" s="126"/>
      <c r="CE859" s="126"/>
      <c r="CF859" s="126"/>
      <c r="CG859" s="126"/>
      <c r="CH859" s="126"/>
      <c r="CI859" s="126"/>
      <c r="CJ859" s="126"/>
      <c r="CK859" s="126"/>
      <c r="CL859" s="126"/>
      <c r="CM859" s="126"/>
      <c r="CN859" s="126"/>
      <c r="CO859" s="126"/>
      <c r="CP859" s="126"/>
      <c r="CQ859" s="126"/>
      <c r="CR859" s="126"/>
      <c r="CS859" s="126"/>
      <c r="CT859" s="126"/>
      <c r="CU859" s="126"/>
      <c r="CV859" s="126"/>
      <c r="CW859" s="126"/>
      <c r="CX859" s="126"/>
      <c r="CY859" s="126"/>
      <c r="CZ859" s="126"/>
      <c r="DA859" s="126"/>
      <c r="DB859" s="126"/>
      <c r="DC859" s="126"/>
      <c r="DD859" s="126"/>
      <c r="DE859" s="126"/>
      <c r="DF859" s="126"/>
      <c r="DG859" s="126"/>
      <c r="DH859" s="126"/>
      <c r="DI859" s="126"/>
      <c r="DJ859" s="126"/>
      <c r="DK859" s="126"/>
      <c r="DL859" s="126"/>
      <c r="DM859" s="126"/>
      <c r="DN859" s="126"/>
      <c r="DO859" s="126"/>
      <c r="DP859" s="126"/>
      <c r="DQ859" s="126"/>
      <c r="DR859" s="126"/>
      <c r="DS859" s="126"/>
      <c r="DT859" s="126"/>
      <c r="DU859" s="126"/>
      <c r="DV859" s="126"/>
      <c r="DW859" s="126"/>
      <c r="DX859" s="126"/>
      <c r="DY859" s="126"/>
      <c r="DZ859" s="126"/>
      <c r="EA859" s="126"/>
      <c r="EB859" s="126"/>
      <c r="EC859" s="126"/>
      <c r="ED859" s="126"/>
      <c r="EE859" s="126"/>
      <c r="EF859" s="126"/>
      <c r="EG859" s="126"/>
      <c r="EH859" s="126"/>
      <c r="EI859" s="126"/>
      <c r="EJ859" s="126"/>
      <c r="EK859" s="126"/>
      <c r="EL859" s="126"/>
      <c r="EM859" s="126"/>
      <c r="EN859" s="126"/>
      <c r="EO859" s="126"/>
      <c r="EP859" s="126"/>
      <c r="EQ859" s="126"/>
      <c r="ER859" s="126"/>
      <c r="ES859" s="126"/>
      <c r="ET859" s="126"/>
      <c r="EU859" s="126"/>
      <c r="EV859" s="126"/>
      <c r="EW859" s="126"/>
      <c r="EX859" s="126"/>
      <c r="EY859" s="126"/>
      <c r="EZ859" s="126"/>
      <c r="FA859" s="126"/>
      <c r="FB859" s="126"/>
      <c r="FC859" s="126"/>
      <c r="FD859" s="126"/>
      <c r="FE859" s="126"/>
      <c r="FF859" s="126"/>
      <c r="FG859" s="126"/>
      <c r="FH859" s="126"/>
      <c r="FI859" s="126"/>
      <c r="FJ859" s="126"/>
      <c r="FK859" s="126"/>
      <c r="FL859" s="126"/>
      <c r="FM859" s="126"/>
      <c r="FN859" s="126"/>
      <c r="FO859" s="126"/>
      <c r="FP859" s="126"/>
      <c r="FQ859" s="126"/>
      <c r="FR859" s="126"/>
      <c r="FS859" s="126"/>
      <c r="FT859" s="126"/>
      <c r="FU859" s="126"/>
      <c r="FV859" s="126"/>
      <c r="FW859" s="126"/>
      <c r="FX859" s="126"/>
      <c r="FY859" s="126"/>
      <c r="FZ859" s="126"/>
      <c r="GA859" s="126"/>
      <c r="GB859" s="126"/>
      <c r="GC859" s="126"/>
      <c r="GD859" s="126"/>
      <c r="GE859" s="126"/>
      <c r="GF859" s="126"/>
      <c r="GG859" s="126"/>
      <c r="GH859" s="126"/>
      <c r="GI859" s="126"/>
      <c r="GJ859" s="126"/>
      <c r="GK859" s="126"/>
      <c r="GL859" s="126"/>
      <c r="GM859" s="126"/>
      <c r="GN859" s="126"/>
      <c r="GO859" s="126"/>
      <c r="GP859" s="126"/>
      <c r="GQ859" s="126"/>
      <c r="GR859" s="126"/>
      <c r="GS859" s="126"/>
      <c r="GT859" s="126"/>
      <c r="GU859" s="126"/>
      <c r="GV859" s="126"/>
      <c r="GW859" s="126"/>
      <c r="GX859" s="126"/>
      <c r="GY859" s="126"/>
      <c r="GZ859" s="126"/>
      <c r="HA859" s="126"/>
    </row>
    <row r="860" spans="1:209" s="127" customFormat="1">
      <c r="A860" s="121"/>
      <c r="B860" s="67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  <c r="BR860" s="126"/>
      <c r="BS860" s="126"/>
      <c r="BT860" s="126"/>
      <c r="BU860" s="126"/>
      <c r="BV860" s="126"/>
      <c r="BW860" s="126"/>
      <c r="BX860" s="126"/>
      <c r="BY860" s="126"/>
      <c r="BZ860" s="126"/>
      <c r="CA860" s="126"/>
      <c r="CB860" s="126"/>
      <c r="CC860" s="126"/>
      <c r="CD860" s="126"/>
      <c r="CE860" s="126"/>
      <c r="CF860" s="126"/>
      <c r="CG860" s="126"/>
      <c r="CH860" s="126"/>
      <c r="CI860" s="126"/>
      <c r="CJ860" s="126"/>
      <c r="CK860" s="126"/>
      <c r="CL860" s="126"/>
      <c r="CM860" s="126"/>
      <c r="CN860" s="126"/>
      <c r="CO860" s="126"/>
      <c r="CP860" s="126"/>
      <c r="CQ860" s="126"/>
      <c r="CR860" s="126"/>
      <c r="CS860" s="126"/>
      <c r="CT860" s="126"/>
      <c r="CU860" s="126"/>
      <c r="CV860" s="126"/>
      <c r="CW860" s="126"/>
      <c r="CX860" s="126"/>
      <c r="CY860" s="126"/>
      <c r="CZ860" s="126"/>
      <c r="DA860" s="126"/>
      <c r="DB860" s="126"/>
      <c r="DC860" s="126"/>
      <c r="DD860" s="126"/>
      <c r="DE860" s="126"/>
      <c r="DF860" s="126"/>
      <c r="DG860" s="126"/>
      <c r="DH860" s="126"/>
      <c r="DI860" s="126"/>
      <c r="DJ860" s="126"/>
      <c r="DK860" s="126"/>
      <c r="DL860" s="126"/>
      <c r="DM860" s="126"/>
      <c r="DN860" s="126"/>
      <c r="DO860" s="126"/>
      <c r="DP860" s="126"/>
      <c r="DQ860" s="126"/>
      <c r="DR860" s="126"/>
      <c r="DS860" s="126"/>
      <c r="DT860" s="126"/>
      <c r="DU860" s="126"/>
      <c r="DV860" s="126"/>
      <c r="DW860" s="126"/>
      <c r="DX860" s="126"/>
      <c r="DY860" s="126"/>
      <c r="DZ860" s="126"/>
      <c r="EA860" s="126"/>
      <c r="EB860" s="126"/>
      <c r="EC860" s="126"/>
      <c r="ED860" s="126"/>
      <c r="EE860" s="126"/>
      <c r="EF860" s="126"/>
      <c r="EG860" s="126"/>
      <c r="EH860" s="126"/>
      <c r="EI860" s="126"/>
      <c r="EJ860" s="126"/>
      <c r="EK860" s="126"/>
      <c r="EL860" s="126"/>
      <c r="EM860" s="126"/>
      <c r="EN860" s="126"/>
      <c r="EO860" s="126"/>
      <c r="EP860" s="126"/>
      <c r="EQ860" s="126"/>
      <c r="ER860" s="126"/>
      <c r="ES860" s="126"/>
      <c r="ET860" s="126"/>
      <c r="EU860" s="126"/>
      <c r="EV860" s="126"/>
      <c r="EW860" s="126"/>
      <c r="EX860" s="126"/>
      <c r="EY860" s="126"/>
      <c r="EZ860" s="126"/>
      <c r="FA860" s="126"/>
      <c r="FB860" s="126"/>
      <c r="FC860" s="126"/>
      <c r="FD860" s="126"/>
      <c r="FE860" s="126"/>
      <c r="FF860" s="126"/>
      <c r="FG860" s="126"/>
      <c r="FH860" s="126"/>
      <c r="FI860" s="126"/>
      <c r="FJ860" s="126"/>
      <c r="FK860" s="126"/>
      <c r="FL860" s="126"/>
      <c r="FM860" s="126"/>
      <c r="FN860" s="126"/>
      <c r="FO860" s="126"/>
      <c r="FP860" s="126"/>
      <c r="FQ860" s="126"/>
      <c r="FR860" s="126"/>
      <c r="FS860" s="126"/>
      <c r="FT860" s="126"/>
      <c r="FU860" s="126"/>
      <c r="FV860" s="126"/>
      <c r="FW860" s="126"/>
      <c r="FX860" s="126"/>
      <c r="FY860" s="126"/>
      <c r="FZ860" s="126"/>
      <c r="GA860" s="126"/>
      <c r="GB860" s="126"/>
      <c r="GC860" s="126"/>
      <c r="GD860" s="126"/>
      <c r="GE860" s="126"/>
      <c r="GF860" s="126"/>
      <c r="GG860" s="126"/>
      <c r="GH860" s="126"/>
      <c r="GI860" s="126"/>
      <c r="GJ860" s="126"/>
      <c r="GK860" s="126"/>
      <c r="GL860" s="126"/>
      <c r="GM860" s="126"/>
      <c r="GN860" s="126"/>
      <c r="GO860" s="126"/>
      <c r="GP860" s="126"/>
      <c r="GQ860" s="126"/>
      <c r="GR860" s="126"/>
      <c r="GS860" s="126"/>
      <c r="GT860" s="126"/>
      <c r="GU860" s="126"/>
      <c r="GV860" s="126"/>
      <c r="GW860" s="126"/>
      <c r="GX860" s="126"/>
      <c r="GY860" s="126"/>
      <c r="GZ860" s="126"/>
      <c r="HA860" s="126"/>
    </row>
    <row r="861" spans="1:209" s="127" customFormat="1">
      <c r="A861" s="121"/>
      <c r="B861" s="67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  <c r="BR861" s="126"/>
      <c r="BS861" s="126"/>
      <c r="BT861" s="126"/>
      <c r="BU861" s="126"/>
      <c r="BV861" s="126"/>
      <c r="BW861" s="126"/>
      <c r="BX861" s="126"/>
      <c r="BY861" s="126"/>
      <c r="BZ861" s="126"/>
      <c r="CA861" s="126"/>
      <c r="CB861" s="126"/>
      <c r="CC861" s="126"/>
      <c r="CD861" s="126"/>
      <c r="CE861" s="126"/>
      <c r="CF861" s="126"/>
      <c r="CG861" s="126"/>
      <c r="CH861" s="126"/>
      <c r="CI861" s="126"/>
      <c r="CJ861" s="126"/>
      <c r="CK861" s="126"/>
      <c r="CL861" s="126"/>
      <c r="CM861" s="126"/>
      <c r="CN861" s="126"/>
      <c r="CO861" s="126"/>
      <c r="CP861" s="126"/>
      <c r="CQ861" s="126"/>
      <c r="CR861" s="126"/>
      <c r="CS861" s="126"/>
      <c r="CT861" s="126"/>
      <c r="CU861" s="126"/>
      <c r="CV861" s="126"/>
      <c r="CW861" s="126"/>
      <c r="CX861" s="126"/>
      <c r="CY861" s="126"/>
      <c r="CZ861" s="126"/>
      <c r="DA861" s="126"/>
      <c r="DB861" s="126"/>
      <c r="DC861" s="126"/>
      <c r="DD861" s="126"/>
      <c r="DE861" s="126"/>
      <c r="DF861" s="126"/>
      <c r="DG861" s="126"/>
      <c r="DH861" s="126"/>
      <c r="DI861" s="126"/>
      <c r="DJ861" s="126"/>
      <c r="DK861" s="126"/>
      <c r="DL861" s="126"/>
      <c r="DM861" s="126"/>
      <c r="DN861" s="126"/>
      <c r="DO861" s="126"/>
      <c r="DP861" s="126"/>
      <c r="DQ861" s="126"/>
      <c r="DR861" s="126"/>
      <c r="DS861" s="126"/>
      <c r="DT861" s="126"/>
      <c r="DU861" s="126"/>
      <c r="DV861" s="126"/>
      <c r="DW861" s="126"/>
      <c r="DX861" s="126"/>
      <c r="DY861" s="126"/>
      <c r="DZ861" s="126"/>
      <c r="EA861" s="126"/>
      <c r="EB861" s="126"/>
      <c r="EC861" s="126"/>
      <c r="ED861" s="126"/>
      <c r="EE861" s="126"/>
      <c r="EF861" s="126"/>
      <c r="EG861" s="126"/>
      <c r="EH861" s="126"/>
      <c r="EI861" s="126"/>
      <c r="EJ861" s="126"/>
      <c r="EK861" s="126"/>
      <c r="EL861" s="126"/>
      <c r="EM861" s="126"/>
      <c r="EN861" s="126"/>
      <c r="EO861" s="126"/>
      <c r="EP861" s="126"/>
      <c r="EQ861" s="126"/>
      <c r="ER861" s="126"/>
      <c r="ES861" s="126"/>
      <c r="ET861" s="126"/>
      <c r="EU861" s="126"/>
      <c r="EV861" s="126"/>
      <c r="EW861" s="126"/>
      <c r="EX861" s="126"/>
      <c r="EY861" s="126"/>
      <c r="EZ861" s="126"/>
      <c r="FA861" s="126"/>
      <c r="FB861" s="126"/>
      <c r="FC861" s="126"/>
      <c r="FD861" s="126"/>
      <c r="FE861" s="126"/>
      <c r="FF861" s="126"/>
      <c r="FG861" s="126"/>
      <c r="FH861" s="126"/>
      <c r="FI861" s="126"/>
      <c r="FJ861" s="126"/>
      <c r="FK861" s="126"/>
      <c r="FL861" s="126"/>
      <c r="FM861" s="126"/>
      <c r="FN861" s="126"/>
      <c r="FO861" s="126"/>
      <c r="FP861" s="126"/>
      <c r="FQ861" s="126"/>
      <c r="FR861" s="126"/>
      <c r="FS861" s="126"/>
      <c r="FT861" s="126"/>
      <c r="FU861" s="126"/>
      <c r="FV861" s="126"/>
      <c r="FW861" s="126"/>
      <c r="FX861" s="126"/>
      <c r="FY861" s="126"/>
      <c r="FZ861" s="126"/>
      <c r="GA861" s="126"/>
      <c r="GB861" s="126"/>
      <c r="GC861" s="126"/>
      <c r="GD861" s="126"/>
      <c r="GE861" s="126"/>
      <c r="GF861" s="126"/>
      <c r="GG861" s="126"/>
      <c r="GH861" s="126"/>
      <c r="GI861" s="126"/>
      <c r="GJ861" s="126"/>
      <c r="GK861" s="126"/>
      <c r="GL861" s="126"/>
      <c r="GM861" s="126"/>
      <c r="GN861" s="126"/>
      <c r="GO861" s="126"/>
      <c r="GP861" s="126"/>
      <c r="GQ861" s="126"/>
      <c r="GR861" s="126"/>
      <c r="GS861" s="126"/>
      <c r="GT861" s="126"/>
      <c r="GU861" s="126"/>
      <c r="GV861" s="126"/>
      <c r="GW861" s="126"/>
      <c r="GX861" s="126"/>
      <c r="GY861" s="126"/>
      <c r="GZ861" s="126"/>
      <c r="HA861" s="126"/>
    </row>
    <row r="862" spans="1:209" s="127" customFormat="1">
      <c r="A862" s="121"/>
      <c r="B862" s="67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  <c r="BR862" s="126"/>
      <c r="BS862" s="126"/>
      <c r="BT862" s="126"/>
      <c r="BU862" s="126"/>
      <c r="BV862" s="126"/>
      <c r="BW862" s="126"/>
      <c r="BX862" s="126"/>
      <c r="BY862" s="126"/>
      <c r="BZ862" s="126"/>
      <c r="CA862" s="126"/>
      <c r="CB862" s="126"/>
      <c r="CC862" s="126"/>
      <c r="CD862" s="126"/>
      <c r="CE862" s="126"/>
      <c r="CF862" s="126"/>
      <c r="CG862" s="126"/>
      <c r="CH862" s="126"/>
      <c r="CI862" s="126"/>
      <c r="CJ862" s="126"/>
      <c r="CK862" s="126"/>
      <c r="CL862" s="126"/>
      <c r="CM862" s="126"/>
      <c r="CN862" s="126"/>
      <c r="CO862" s="126"/>
      <c r="CP862" s="126"/>
      <c r="CQ862" s="126"/>
      <c r="CR862" s="126"/>
      <c r="CS862" s="126"/>
      <c r="CT862" s="126"/>
      <c r="CU862" s="126"/>
      <c r="CV862" s="126"/>
      <c r="CW862" s="126"/>
      <c r="CX862" s="126"/>
      <c r="CY862" s="126"/>
      <c r="CZ862" s="126"/>
      <c r="DA862" s="126"/>
      <c r="DB862" s="126"/>
      <c r="DC862" s="126"/>
      <c r="DD862" s="126"/>
      <c r="DE862" s="126"/>
      <c r="DF862" s="126"/>
      <c r="DG862" s="126"/>
      <c r="DH862" s="126"/>
      <c r="DI862" s="126"/>
      <c r="DJ862" s="126"/>
      <c r="DK862" s="126"/>
      <c r="DL862" s="126"/>
      <c r="DM862" s="126"/>
      <c r="DN862" s="126"/>
      <c r="DO862" s="126"/>
      <c r="DP862" s="126"/>
      <c r="DQ862" s="126"/>
      <c r="DR862" s="126"/>
      <c r="DS862" s="126"/>
      <c r="DT862" s="126"/>
      <c r="DU862" s="126"/>
      <c r="DV862" s="126"/>
      <c r="DW862" s="126"/>
      <c r="DX862" s="126"/>
      <c r="DY862" s="126"/>
      <c r="DZ862" s="126"/>
      <c r="EA862" s="126"/>
      <c r="EB862" s="126"/>
      <c r="EC862" s="126"/>
      <c r="ED862" s="126"/>
      <c r="EE862" s="126"/>
      <c r="EF862" s="126"/>
      <c r="EG862" s="126"/>
      <c r="EH862" s="126"/>
      <c r="EI862" s="126"/>
      <c r="EJ862" s="126"/>
      <c r="EK862" s="126"/>
      <c r="EL862" s="126"/>
      <c r="EM862" s="126"/>
      <c r="EN862" s="126"/>
      <c r="EO862" s="126"/>
      <c r="EP862" s="126"/>
      <c r="EQ862" s="126"/>
      <c r="ER862" s="126"/>
      <c r="ES862" s="126"/>
      <c r="ET862" s="126"/>
      <c r="EU862" s="126"/>
      <c r="EV862" s="126"/>
      <c r="EW862" s="126"/>
      <c r="EX862" s="126"/>
      <c r="EY862" s="126"/>
      <c r="EZ862" s="126"/>
      <c r="FA862" s="126"/>
      <c r="FB862" s="126"/>
      <c r="FC862" s="126"/>
      <c r="FD862" s="126"/>
      <c r="FE862" s="126"/>
      <c r="FF862" s="126"/>
      <c r="FG862" s="126"/>
      <c r="FH862" s="126"/>
      <c r="FI862" s="126"/>
      <c r="FJ862" s="126"/>
      <c r="FK862" s="126"/>
      <c r="FL862" s="126"/>
      <c r="FM862" s="126"/>
      <c r="FN862" s="126"/>
      <c r="FO862" s="126"/>
      <c r="FP862" s="126"/>
      <c r="FQ862" s="126"/>
      <c r="FR862" s="126"/>
      <c r="FS862" s="126"/>
      <c r="FT862" s="126"/>
      <c r="FU862" s="126"/>
      <c r="FV862" s="126"/>
      <c r="FW862" s="126"/>
      <c r="FX862" s="126"/>
      <c r="FY862" s="126"/>
      <c r="FZ862" s="126"/>
      <c r="GA862" s="126"/>
      <c r="GB862" s="126"/>
      <c r="GC862" s="126"/>
      <c r="GD862" s="126"/>
      <c r="GE862" s="126"/>
      <c r="GF862" s="126"/>
      <c r="GG862" s="126"/>
      <c r="GH862" s="126"/>
      <c r="GI862" s="126"/>
      <c r="GJ862" s="126"/>
      <c r="GK862" s="126"/>
      <c r="GL862" s="126"/>
      <c r="GM862" s="126"/>
      <c r="GN862" s="126"/>
      <c r="GO862" s="126"/>
      <c r="GP862" s="126"/>
      <c r="GQ862" s="126"/>
      <c r="GR862" s="126"/>
      <c r="GS862" s="126"/>
      <c r="GT862" s="126"/>
      <c r="GU862" s="126"/>
      <c r="GV862" s="126"/>
      <c r="GW862" s="126"/>
      <c r="GX862" s="126"/>
      <c r="GY862" s="126"/>
      <c r="GZ862" s="126"/>
      <c r="HA862" s="126"/>
    </row>
    <row r="863" spans="1:209" s="127" customFormat="1">
      <c r="A863" s="121"/>
      <c r="B863" s="67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  <c r="BR863" s="126"/>
      <c r="BS863" s="126"/>
      <c r="BT863" s="126"/>
      <c r="BU863" s="126"/>
      <c r="BV863" s="126"/>
      <c r="BW863" s="126"/>
      <c r="BX863" s="126"/>
      <c r="BY863" s="126"/>
      <c r="BZ863" s="126"/>
      <c r="CA863" s="126"/>
      <c r="CB863" s="126"/>
      <c r="CC863" s="126"/>
      <c r="CD863" s="126"/>
      <c r="CE863" s="126"/>
      <c r="CF863" s="126"/>
      <c r="CG863" s="126"/>
      <c r="CH863" s="126"/>
      <c r="CI863" s="126"/>
      <c r="CJ863" s="126"/>
      <c r="CK863" s="126"/>
      <c r="CL863" s="126"/>
      <c r="CM863" s="126"/>
      <c r="CN863" s="126"/>
      <c r="CO863" s="126"/>
      <c r="CP863" s="126"/>
      <c r="CQ863" s="126"/>
      <c r="CR863" s="126"/>
      <c r="CS863" s="126"/>
      <c r="CT863" s="126"/>
      <c r="CU863" s="126"/>
      <c r="CV863" s="126"/>
      <c r="CW863" s="126"/>
      <c r="CX863" s="126"/>
      <c r="CY863" s="126"/>
      <c r="CZ863" s="126"/>
      <c r="DA863" s="126"/>
      <c r="DB863" s="126"/>
      <c r="DC863" s="126"/>
      <c r="DD863" s="126"/>
      <c r="DE863" s="126"/>
      <c r="DF863" s="126"/>
      <c r="DG863" s="126"/>
      <c r="DH863" s="126"/>
      <c r="DI863" s="126"/>
      <c r="DJ863" s="126"/>
      <c r="DK863" s="126"/>
      <c r="DL863" s="126"/>
      <c r="DM863" s="126"/>
      <c r="DN863" s="126"/>
      <c r="DO863" s="126"/>
      <c r="DP863" s="126"/>
      <c r="DQ863" s="126"/>
      <c r="DR863" s="126"/>
      <c r="DS863" s="126"/>
      <c r="DT863" s="126"/>
      <c r="DU863" s="126"/>
      <c r="DV863" s="126"/>
      <c r="DW863" s="126"/>
      <c r="DX863" s="126"/>
      <c r="DY863" s="126"/>
      <c r="DZ863" s="126"/>
      <c r="EA863" s="126"/>
      <c r="EB863" s="126"/>
      <c r="EC863" s="126"/>
      <c r="ED863" s="126"/>
      <c r="EE863" s="126"/>
      <c r="EF863" s="126"/>
      <c r="EG863" s="126"/>
      <c r="EH863" s="126"/>
      <c r="EI863" s="126"/>
      <c r="EJ863" s="126"/>
      <c r="EK863" s="126"/>
      <c r="EL863" s="126"/>
      <c r="EM863" s="126"/>
      <c r="EN863" s="126"/>
      <c r="EO863" s="126"/>
      <c r="EP863" s="126"/>
      <c r="EQ863" s="126"/>
      <c r="ER863" s="126"/>
      <c r="ES863" s="126"/>
      <c r="ET863" s="126"/>
      <c r="EU863" s="126"/>
      <c r="EV863" s="126"/>
      <c r="EW863" s="126"/>
      <c r="EX863" s="126"/>
      <c r="EY863" s="126"/>
      <c r="EZ863" s="126"/>
      <c r="FA863" s="126"/>
      <c r="FB863" s="126"/>
      <c r="FC863" s="126"/>
      <c r="FD863" s="126"/>
      <c r="FE863" s="126"/>
      <c r="FF863" s="126"/>
      <c r="FG863" s="126"/>
      <c r="FH863" s="126"/>
      <c r="FI863" s="126"/>
      <c r="FJ863" s="126"/>
      <c r="FK863" s="126"/>
      <c r="FL863" s="126"/>
      <c r="FM863" s="126"/>
      <c r="FN863" s="126"/>
      <c r="FO863" s="126"/>
      <c r="FP863" s="126"/>
      <c r="FQ863" s="126"/>
      <c r="FR863" s="126"/>
      <c r="FS863" s="126"/>
      <c r="FT863" s="126"/>
      <c r="FU863" s="126"/>
      <c r="FV863" s="126"/>
      <c r="FW863" s="126"/>
      <c r="FX863" s="126"/>
      <c r="FY863" s="126"/>
      <c r="FZ863" s="126"/>
      <c r="GA863" s="126"/>
      <c r="GB863" s="126"/>
      <c r="GC863" s="126"/>
      <c r="GD863" s="126"/>
      <c r="GE863" s="126"/>
      <c r="GF863" s="126"/>
      <c r="GG863" s="126"/>
      <c r="GH863" s="126"/>
      <c r="GI863" s="126"/>
      <c r="GJ863" s="126"/>
      <c r="GK863" s="126"/>
      <c r="GL863" s="126"/>
      <c r="GM863" s="126"/>
      <c r="GN863" s="126"/>
      <c r="GO863" s="126"/>
      <c r="GP863" s="126"/>
      <c r="GQ863" s="126"/>
      <c r="GR863" s="126"/>
      <c r="GS863" s="126"/>
      <c r="GT863" s="126"/>
      <c r="GU863" s="126"/>
      <c r="GV863" s="126"/>
      <c r="GW863" s="126"/>
      <c r="GX863" s="126"/>
      <c r="GY863" s="126"/>
      <c r="GZ863" s="126"/>
      <c r="HA863" s="126"/>
    </row>
    <row r="864" spans="1:209" s="127" customFormat="1">
      <c r="A864" s="121"/>
      <c r="B864" s="67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  <c r="BR864" s="126"/>
      <c r="BS864" s="126"/>
      <c r="BT864" s="126"/>
      <c r="BU864" s="126"/>
      <c r="BV864" s="126"/>
      <c r="BW864" s="126"/>
      <c r="BX864" s="126"/>
      <c r="BY864" s="126"/>
      <c r="BZ864" s="126"/>
      <c r="CA864" s="126"/>
      <c r="CB864" s="126"/>
      <c r="CC864" s="126"/>
      <c r="CD864" s="126"/>
      <c r="CE864" s="126"/>
      <c r="CF864" s="126"/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P864" s="126"/>
      <c r="DQ864" s="126"/>
      <c r="DR864" s="126"/>
      <c r="DS864" s="126"/>
      <c r="DT864" s="126"/>
      <c r="DU864" s="126"/>
      <c r="DV864" s="126"/>
      <c r="DW864" s="126"/>
      <c r="DX864" s="126"/>
      <c r="DY864" s="126"/>
      <c r="DZ864" s="126"/>
      <c r="EA864" s="126"/>
      <c r="EB864" s="126"/>
      <c r="EC864" s="126"/>
      <c r="ED864" s="126"/>
      <c r="EE864" s="126"/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126"/>
      <c r="FA864" s="126"/>
      <c r="FB864" s="126"/>
      <c r="FC864" s="126"/>
      <c r="FD864" s="126"/>
      <c r="FE864" s="126"/>
      <c r="FF864" s="126"/>
      <c r="FG864" s="126"/>
      <c r="FH864" s="126"/>
      <c r="FI864" s="126"/>
      <c r="FJ864" s="126"/>
      <c r="FK864" s="126"/>
      <c r="FL864" s="126"/>
      <c r="FM864" s="126"/>
      <c r="FN864" s="126"/>
      <c r="FO864" s="126"/>
      <c r="FP864" s="126"/>
      <c r="FQ864" s="126"/>
      <c r="FR864" s="126"/>
      <c r="FS864" s="126"/>
      <c r="FT864" s="126"/>
      <c r="FU864" s="126"/>
      <c r="FV864" s="126"/>
      <c r="FW864" s="126"/>
      <c r="FX864" s="126"/>
      <c r="FY864" s="126"/>
      <c r="FZ864" s="126"/>
      <c r="GA864" s="126"/>
      <c r="GB864" s="126"/>
      <c r="GC864" s="126"/>
      <c r="GD864" s="126"/>
      <c r="GE864" s="126"/>
      <c r="GF864" s="126"/>
      <c r="GG864" s="126"/>
      <c r="GH864" s="126"/>
      <c r="GI864" s="126"/>
      <c r="GJ864" s="126"/>
      <c r="GK864" s="126"/>
      <c r="GL864" s="126"/>
      <c r="GM864" s="126"/>
      <c r="GN864" s="126"/>
      <c r="GO864" s="126"/>
      <c r="GP864" s="126"/>
      <c r="GQ864" s="126"/>
      <c r="GR864" s="126"/>
      <c r="GS864" s="126"/>
      <c r="GT864" s="126"/>
      <c r="GU864" s="126"/>
      <c r="GV864" s="126"/>
      <c r="GW864" s="126"/>
      <c r="GX864" s="126"/>
      <c r="GY864" s="126"/>
      <c r="GZ864" s="126"/>
      <c r="HA864" s="126"/>
    </row>
    <row r="865" spans="1:209" s="127" customFormat="1">
      <c r="A865" s="121"/>
      <c r="B865" s="67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  <c r="BR865" s="126"/>
      <c r="BS865" s="126"/>
      <c r="BT865" s="126"/>
      <c r="BU865" s="126"/>
      <c r="BV865" s="126"/>
      <c r="BW865" s="126"/>
      <c r="BX865" s="126"/>
      <c r="BY865" s="126"/>
      <c r="BZ865" s="126"/>
      <c r="CA865" s="126"/>
      <c r="CB865" s="126"/>
      <c r="CC865" s="126"/>
      <c r="CD865" s="126"/>
      <c r="CE865" s="126"/>
      <c r="CF865" s="126"/>
      <c r="CG865" s="126"/>
      <c r="CH865" s="126"/>
      <c r="CI865" s="126"/>
      <c r="CJ865" s="126"/>
      <c r="CK865" s="126"/>
      <c r="CL865" s="126"/>
      <c r="CM865" s="126"/>
      <c r="CN865" s="126"/>
      <c r="CO865" s="126"/>
      <c r="CP865" s="126"/>
      <c r="CQ865" s="126"/>
      <c r="CR865" s="126"/>
      <c r="CS865" s="126"/>
      <c r="CT865" s="126"/>
      <c r="CU865" s="126"/>
      <c r="CV865" s="126"/>
      <c r="CW865" s="126"/>
      <c r="CX865" s="126"/>
      <c r="CY865" s="126"/>
      <c r="CZ865" s="126"/>
      <c r="DA865" s="126"/>
      <c r="DB865" s="126"/>
      <c r="DC865" s="126"/>
      <c r="DD865" s="126"/>
      <c r="DE865" s="126"/>
      <c r="DF865" s="126"/>
      <c r="DG865" s="126"/>
      <c r="DH865" s="126"/>
      <c r="DI865" s="126"/>
      <c r="DJ865" s="126"/>
      <c r="DK865" s="126"/>
      <c r="DL865" s="126"/>
      <c r="DM865" s="126"/>
      <c r="DN865" s="126"/>
      <c r="DO865" s="126"/>
      <c r="DP865" s="126"/>
      <c r="DQ865" s="126"/>
      <c r="DR865" s="126"/>
      <c r="DS865" s="126"/>
      <c r="DT865" s="126"/>
      <c r="DU865" s="126"/>
      <c r="DV865" s="126"/>
      <c r="DW865" s="126"/>
      <c r="DX865" s="126"/>
      <c r="DY865" s="126"/>
      <c r="DZ865" s="126"/>
      <c r="EA865" s="126"/>
      <c r="EB865" s="126"/>
      <c r="EC865" s="126"/>
      <c r="ED865" s="126"/>
      <c r="EE865" s="126"/>
      <c r="EF865" s="126"/>
      <c r="EG865" s="126"/>
      <c r="EH865" s="126"/>
      <c r="EI865" s="126"/>
      <c r="EJ865" s="126"/>
      <c r="EK865" s="126"/>
      <c r="EL865" s="126"/>
      <c r="EM865" s="126"/>
      <c r="EN865" s="126"/>
      <c r="EO865" s="126"/>
      <c r="EP865" s="126"/>
      <c r="EQ865" s="126"/>
      <c r="ER865" s="126"/>
      <c r="ES865" s="126"/>
      <c r="ET865" s="126"/>
      <c r="EU865" s="126"/>
      <c r="EV865" s="126"/>
      <c r="EW865" s="126"/>
      <c r="EX865" s="126"/>
      <c r="EY865" s="126"/>
      <c r="EZ865" s="126"/>
      <c r="FA865" s="126"/>
      <c r="FB865" s="126"/>
      <c r="FC865" s="126"/>
      <c r="FD865" s="126"/>
      <c r="FE865" s="126"/>
      <c r="FF865" s="126"/>
      <c r="FG865" s="126"/>
      <c r="FH865" s="126"/>
      <c r="FI865" s="126"/>
      <c r="FJ865" s="126"/>
      <c r="FK865" s="126"/>
      <c r="FL865" s="126"/>
      <c r="FM865" s="126"/>
      <c r="FN865" s="126"/>
      <c r="FO865" s="126"/>
      <c r="FP865" s="126"/>
      <c r="FQ865" s="126"/>
      <c r="FR865" s="126"/>
      <c r="FS865" s="126"/>
      <c r="FT865" s="126"/>
      <c r="FU865" s="126"/>
      <c r="FV865" s="126"/>
      <c r="FW865" s="126"/>
      <c r="FX865" s="126"/>
      <c r="FY865" s="126"/>
      <c r="FZ865" s="126"/>
      <c r="GA865" s="126"/>
      <c r="GB865" s="126"/>
      <c r="GC865" s="126"/>
      <c r="GD865" s="126"/>
      <c r="GE865" s="126"/>
      <c r="GF865" s="126"/>
      <c r="GG865" s="126"/>
      <c r="GH865" s="126"/>
      <c r="GI865" s="126"/>
      <c r="GJ865" s="126"/>
      <c r="GK865" s="126"/>
      <c r="GL865" s="126"/>
      <c r="GM865" s="126"/>
      <c r="GN865" s="126"/>
      <c r="GO865" s="126"/>
      <c r="GP865" s="126"/>
      <c r="GQ865" s="126"/>
      <c r="GR865" s="126"/>
      <c r="GS865" s="126"/>
      <c r="GT865" s="126"/>
      <c r="GU865" s="126"/>
      <c r="GV865" s="126"/>
      <c r="GW865" s="126"/>
      <c r="GX865" s="126"/>
      <c r="GY865" s="126"/>
      <c r="GZ865" s="126"/>
      <c r="HA865" s="126"/>
    </row>
    <row r="866" spans="1:209" s="127" customFormat="1">
      <c r="A866" s="121"/>
      <c r="B866" s="67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  <c r="BI866" s="126"/>
      <c r="BJ866" s="126"/>
      <c r="BK866" s="126"/>
      <c r="BL866" s="126"/>
      <c r="BM866" s="126"/>
      <c r="BN866" s="126"/>
      <c r="BO866" s="126"/>
      <c r="BP866" s="126"/>
      <c r="BQ866" s="126"/>
      <c r="BR866" s="126"/>
      <c r="BS866" s="126"/>
      <c r="BT866" s="126"/>
      <c r="BU866" s="126"/>
      <c r="BV866" s="126"/>
      <c r="BW866" s="126"/>
      <c r="BX866" s="126"/>
      <c r="BY866" s="126"/>
      <c r="BZ866" s="126"/>
      <c r="CA866" s="126"/>
      <c r="CB866" s="126"/>
      <c r="CC866" s="126"/>
      <c r="CD866" s="126"/>
      <c r="CE866" s="126"/>
      <c r="CF866" s="126"/>
      <c r="CG866" s="126"/>
      <c r="CH866" s="126"/>
      <c r="CI866" s="126"/>
      <c r="CJ866" s="126"/>
      <c r="CK866" s="126"/>
      <c r="CL866" s="126"/>
      <c r="CM866" s="126"/>
      <c r="CN866" s="126"/>
      <c r="CO866" s="126"/>
      <c r="CP866" s="126"/>
      <c r="CQ866" s="126"/>
      <c r="CR866" s="126"/>
      <c r="CS866" s="126"/>
      <c r="CT866" s="126"/>
      <c r="CU866" s="126"/>
      <c r="CV866" s="126"/>
      <c r="CW866" s="126"/>
      <c r="CX866" s="126"/>
      <c r="CY866" s="126"/>
      <c r="CZ866" s="126"/>
      <c r="DA866" s="126"/>
      <c r="DB866" s="126"/>
      <c r="DC866" s="126"/>
      <c r="DD866" s="126"/>
      <c r="DE866" s="126"/>
      <c r="DF866" s="126"/>
      <c r="DG866" s="126"/>
      <c r="DH866" s="126"/>
      <c r="DI866" s="126"/>
      <c r="DJ866" s="126"/>
      <c r="DK866" s="126"/>
      <c r="DL866" s="126"/>
      <c r="DM866" s="126"/>
      <c r="DN866" s="126"/>
      <c r="DO866" s="126"/>
      <c r="DP866" s="126"/>
      <c r="DQ866" s="126"/>
      <c r="DR866" s="126"/>
      <c r="DS866" s="126"/>
      <c r="DT866" s="126"/>
      <c r="DU866" s="126"/>
      <c r="DV866" s="126"/>
      <c r="DW866" s="126"/>
      <c r="DX866" s="126"/>
      <c r="DY866" s="126"/>
      <c r="DZ866" s="126"/>
      <c r="EA866" s="126"/>
      <c r="EB866" s="126"/>
      <c r="EC866" s="126"/>
      <c r="ED866" s="126"/>
      <c r="EE866" s="126"/>
      <c r="EF866" s="126"/>
      <c r="EG866" s="126"/>
      <c r="EH866" s="126"/>
      <c r="EI866" s="126"/>
      <c r="EJ866" s="126"/>
      <c r="EK866" s="126"/>
      <c r="EL866" s="126"/>
      <c r="EM866" s="126"/>
      <c r="EN866" s="126"/>
      <c r="EO866" s="126"/>
      <c r="EP866" s="126"/>
      <c r="EQ866" s="126"/>
      <c r="ER866" s="126"/>
      <c r="ES866" s="126"/>
      <c r="ET866" s="126"/>
      <c r="EU866" s="126"/>
      <c r="EV866" s="126"/>
      <c r="EW866" s="126"/>
      <c r="EX866" s="126"/>
      <c r="EY866" s="126"/>
      <c r="EZ866" s="126"/>
      <c r="FA866" s="126"/>
      <c r="FB866" s="126"/>
      <c r="FC866" s="126"/>
      <c r="FD866" s="126"/>
      <c r="FE866" s="126"/>
      <c r="FF866" s="126"/>
      <c r="FG866" s="126"/>
      <c r="FH866" s="126"/>
      <c r="FI866" s="126"/>
      <c r="FJ866" s="126"/>
      <c r="FK866" s="126"/>
      <c r="FL866" s="126"/>
      <c r="FM866" s="126"/>
      <c r="FN866" s="126"/>
      <c r="FO866" s="126"/>
      <c r="FP866" s="126"/>
      <c r="FQ866" s="126"/>
      <c r="FR866" s="126"/>
      <c r="FS866" s="126"/>
      <c r="FT866" s="126"/>
      <c r="FU866" s="126"/>
      <c r="FV866" s="126"/>
      <c r="FW866" s="126"/>
      <c r="FX866" s="126"/>
      <c r="FY866" s="126"/>
      <c r="FZ866" s="126"/>
      <c r="GA866" s="126"/>
      <c r="GB866" s="126"/>
      <c r="GC866" s="126"/>
      <c r="GD866" s="126"/>
      <c r="GE866" s="126"/>
      <c r="GF866" s="126"/>
      <c r="GG866" s="126"/>
      <c r="GH866" s="126"/>
      <c r="GI866" s="126"/>
      <c r="GJ866" s="126"/>
      <c r="GK866" s="126"/>
      <c r="GL866" s="126"/>
      <c r="GM866" s="126"/>
      <c r="GN866" s="126"/>
      <c r="GO866" s="126"/>
      <c r="GP866" s="126"/>
      <c r="GQ866" s="126"/>
      <c r="GR866" s="126"/>
      <c r="GS866" s="126"/>
      <c r="GT866" s="126"/>
      <c r="GU866" s="126"/>
      <c r="GV866" s="126"/>
      <c r="GW866" s="126"/>
      <c r="GX866" s="126"/>
      <c r="GY866" s="126"/>
      <c r="GZ866" s="126"/>
      <c r="HA866" s="126"/>
    </row>
    <row r="867" spans="1:209" s="127" customFormat="1">
      <c r="A867" s="121"/>
      <c r="B867" s="67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  <c r="BR867" s="126"/>
      <c r="BS867" s="126"/>
      <c r="BT867" s="126"/>
      <c r="BU867" s="126"/>
      <c r="BV867" s="126"/>
      <c r="BW867" s="126"/>
      <c r="BX867" s="126"/>
      <c r="BY867" s="126"/>
      <c r="BZ867" s="126"/>
      <c r="CA867" s="126"/>
      <c r="CB867" s="126"/>
      <c r="CC867" s="126"/>
      <c r="CD867" s="126"/>
      <c r="CE867" s="126"/>
      <c r="CF867" s="126"/>
      <c r="CG867" s="126"/>
      <c r="CH867" s="126"/>
      <c r="CI867" s="126"/>
      <c r="CJ867" s="126"/>
      <c r="CK867" s="126"/>
      <c r="CL867" s="126"/>
      <c r="CM867" s="126"/>
      <c r="CN867" s="126"/>
      <c r="CO867" s="126"/>
      <c r="CP867" s="126"/>
      <c r="CQ867" s="126"/>
      <c r="CR867" s="126"/>
      <c r="CS867" s="126"/>
      <c r="CT867" s="126"/>
      <c r="CU867" s="126"/>
      <c r="CV867" s="126"/>
      <c r="CW867" s="126"/>
      <c r="CX867" s="126"/>
      <c r="CY867" s="126"/>
      <c r="CZ867" s="126"/>
      <c r="DA867" s="126"/>
      <c r="DB867" s="126"/>
      <c r="DC867" s="126"/>
      <c r="DD867" s="126"/>
      <c r="DE867" s="126"/>
      <c r="DF867" s="126"/>
      <c r="DG867" s="126"/>
      <c r="DH867" s="126"/>
      <c r="DI867" s="126"/>
      <c r="DJ867" s="126"/>
      <c r="DK867" s="126"/>
      <c r="DL867" s="126"/>
      <c r="DM867" s="126"/>
      <c r="DN867" s="126"/>
      <c r="DO867" s="126"/>
      <c r="DP867" s="126"/>
      <c r="DQ867" s="126"/>
      <c r="DR867" s="126"/>
      <c r="DS867" s="126"/>
      <c r="DT867" s="126"/>
      <c r="DU867" s="126"/>
      <c r="DV867" s="126"/>
      <c r="DW867" s="126"/>
      <c r="DX867" s="126"/>
      <c r="DY867" s="126"/>
      <c r="DZ867" s="126"/>
      <c r="EA867" s="126"/>
      <c r="EB867" s="126"/>
      <c r="EC867" s="126"/>
      <c r="ED867" s="126"/>
      <c r="EE867" s="126"/>
      <c r="EF867" s="126"/>
      <c r="EG867" s="126"/>
      <c r="EH867" s="126"/>
      <c r="EI867" s="126"/>
      <c r="EJ867" s="126"/>
      <c r="EK867" s="126"/>
      <c r="EL867" s="126"/>
      <c r="EM867" s="126"/>
      <c r="EN867" s="126"/>
      <c r="EO867" s="126"/>
      <c r="EP867" s="126"/>
      <c r="EQ867" s="126"/>
      <c r="ER867" s="126"/>
      <c r="ES867" s="126"/>
      <c r="ET867" s="126"/>
      <c r="EU867" s="126"/>
      <c r="EV867" s="126"/>
      <c r="EW867" s="126"/>
      <c r="EX867" s="126"/>
      <c r="EY867" s="126"/>
      <c r="EZ867" s="126"/>
      <c r="FA867" s="126"/>
      <c r="FB867" s="126"/>
      <c r="FC867" s="126"/>
      <c r="FD867" s="126"/>
      <c r="FE867" s="126"/>
      <c r="FF867" s="126"/>
      <c r="FG867" s="126"/>
      <c r="FH867" s="126"/>
      <c r="FI867" s="126"/>
      <c r="FJ867" s="126"/>
      <c r="FK867" s="126"/>
      <c r="FL867" s="126"/>
      <c r="FM867" s="126"/>
      <c r="FN867" s="126"/>
      <c r="FO867" s="126"/>
      <c r="FP867" s="126"/>
      <c r="FQ867" s="126"/>
      <c r="FR867" s="126"/>
      <c r="FS867" s="126"/>
      <c r="FT867" s="126"/>
      <c r="FU867" s="126"/>
      <c r="FV867" s="126"/>
      <c r="FW867" s="126"/>
      <c r="FX867" s="126"/>
      <c r="FY867" s="126"/>
      <c r="FZ867" s="126"/>
      <c r="GA867" s="126"/>
      <c r="GB867" s="126"/>
      <c r="GC867" s="126"/>
      <c r="GD867" s="126"/>
      <c r="GE867" s="126"/>
      <c r="GF867" s="126"/>
      <c r="GG867" s="126"/>
      <c r="GH867" s="126"/>
      <c r="GI867" s="126"/>
      <c r="GJ867" s="126"/>
      <c r="GK867" s="126"/>
      <c r="GL867" s="126"/>
      <c r="GM867" s="126"/>
      <c r="GN867" s="126"/>
      <c r="GO867" s="126"/>
      <c r="GP867" s="126"/>
      <c r="GQ867" s="126"/>
      <c r="GR867" s="126"/>
      <c r="GS867" s="126"/>
      <c r="GT867" s="126"/>
      <c r="GU867" s="126"/>
      <c r="GV867" s="126"/>
      <c r="GW867" s="126"/>
      <c r="GX867" s="126"/>
      <c r="GY867" s="126"/>
      <c r="GZ867" s="126"/>
      <c r="HA867" s="126"/>
    </row>
    <row r="868" spans="1:209" s="127" customFormat="1">
      <c r="A868" s="121"/>
      <c r="B868" s="67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  <c r="BR868" s="126"/>
      <c r="BS868" s="126"/>
      <c r="BT868" s="126"/>
      <c r="BU868" s="126"/>
      <c r="BV868" s="126"/>
      <c r="BW868" s="126"/>
      <c r="BX868" s="126"/>
      <c r="BY868" s="126"/>
      <c r="BZ868" s="126"/>
      <c r="CA868" s="126"/>
      <c r="CB868" s="126"/>
      <c r="CC868" s="126"/>
      <c r="CD868" s="126"/>
      <c r="CE868" s="126"/>
      <c r="CF868" s="126"/>
      <c r="CG868" s="126"/>
      <c r="CH868" s="126"/>
      <c r="CI868" s="126"/>
      <c r="CJ868" s="126"/>
      <c r="CK868" s="126"/>
      <c r="CL868" s="126"/>
      <c r="CM868" s="126"/>
      <c r="CN868" s="126"/>
      <c r="CO868" s="126"/>
      <c r="CP868" s="126"/>
      <c r="CQ868" s="126"/>
      <c r="CR868" s="126"/>
      <c r="CS868" s="126"/>
      <c r="CT868" s="126"/>
      <c r="CU868" s="126"/>
      <c r="CV868" s="126"/>
      <c r="CW868" s="126"/>
      <c r="CX868" s="126"/>
      <c r="CY868" s="126"/>
      <c r="CZ868" s="126"/>
      <c r="DA868" s="126"/>
      <c r="DB868" s="126"/>
      <c r="DC868" s="126"/>
      <c r="DD868" s="126"/>
      <c r="DE868" s="126"/>
      <c r="DF868" s="126"/>
      <c r="DG868" s="126"/>
      <c r="DH868" s="126"/>
      <c r="DI868" s="126"/>
      <c r="DJ868" s="126"/>
      <c r="DK868" s="126"/>
      <c r="DL868" s="126"/>
      <c r="DM868" s="126"/>
      <c r="DN868" s="126"/>
      <c r="DO868" s="126"/>
      <c r="DP868" s="126"/>
      <c r="DQ868" s="126"/>
      <c r="DR868" s="126"/>
      <c r="DS868" s="126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6"/>
      <c r="ED868" s="126"/>
      <c r="EE868" s="126"/>
      <c r="EF868" s="126"/>
      <c r="EG868" s="126"/>
      <c r="EH868" s="126"/>
      <c r="EI868" s="126"/>
      <c r="EJ868" s="126"/>
      <c r="EK868" s="126"/>
      <c r="EL868" s="126"/>
      <c r="EM868" s="126"/>
      <c r="EN868" s="126"/>
      <c r="EO868" s="126"/>
      <c r="EP868" s="126"/>
      <c r="EQ868" s="126"/>
      <c r="ER868" s="126"/>
      <c r="ES868" s="126"/>
      <c r="ET868" s="126"/>
      <c r="EU868" s="126"/>
      <c r="EV868" s="126"/>
      <c r="EW868" s="126"/>
      <c r="EX868" s="126"/>
      <c r="EY868" s="126"/>
      <c r="EZ868" s="126"/>
      <c r="FA868" s="126"/>
      <c r="FB868" s="126"/>
      <c r="FC868" s="126"/>
      <c r="FD868" s="126"/>
      <c r="FE868" s="126"/>
      <c r="FF868" s="126"/>
      <c r="FG868" s="126"/>
      <c r="FH868" s="126"/>
      <c r="FI868" s="126"/>
      <c r="FJ868" s="126"/>
      <c r="FK868" s="126"/>
      <c r="FL868" s="126"/>
      <c r="FM868" s="126"/>
      <c r="FN868" s="126"/>
      <c r="FO868" s="126"/>
      <c r="FP868" s="126"/>
      <c r="FQ868" s="126"/>
      <c r="FR868" s="126"/>
      <c r="FS868" s="126"/>
      <c r="FT868" s="126"/>
      <c r="FU868" s="126"/>
      <c r="FV868" s="126"/>
      <c r="FW868" s="126"/>
      <c r="FX868" s="126"/>
      <c r="FY868" s="126"/>
      <c r="FZ868" s="126"/>
      <c r="GA868" s="126"/>
      <c r="GB868" s="126"/>
      <c r="GC868" s="126"/>
      <c r="GD868" s="126"/>
      <c r="GE868" s="126"/>
      <c r="GF868" s="126"/>
      <c r="GG868" s="126"/>
      <c r="GH868" s="126"/>
      <c r="GI868" s="126"/>
      <c r="GJ868" s="126"/>
      <c r="GK868" s="126"/>
      <c r="GL868" s="126"/>
      <c r="GM868" s="126"/>
      <c r="GN868" s="126"/>
      <c r="GO868" s="126"/>
      <c r="GP868" s="126"/>
      <c r="GQ868" s="126"/>
      <c r="GR868" s="126"/>
      <c r="GS868" s="126"/>
      <c r="GT868" s="126"/>
      <c r="GU868" s="126"/>
      <c r="GV868" s="126"/>
      <c r="GW868" s="126"/>
      <c r="GX868" s="126"/>
      <c r="GY868" s="126"/>
      <c r="GZ868" s="126"/>
      <c r="HA868" s="126"/>
    </row>
    <row r="869" spans="1:209" s="127" customFormat="1">
      <c r="A869" s="121"/>
      <c r="B869" s="67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  <c r="BR869" s="126"/>
      <c r="BS869" s="126"/>
      <c r="BT869" s="126"/>
      <c r="BU869" s="126"/>
      <c r="BV869" s="126"/>
      <c r="BW869" s="126"/>
      <c r="BX869" s="126"/>
      <c r="BY869" s="126"/>
      <c r="BZ869" s="126"/>
      <c r="CA869" s="126"/>
      <c r="CB869" s="126"/>
      <c r="CC869" s="126"/>
      <c r="CD869" s="126"/>
      <c r="CE869" s="126"/>
      <c r="CF869" s="126"/>
      <c r="CG869" s="126"/>
      <c r="CH869" s="126"/>
      <c r="CI869" s="126"/>
      <c r="CJ869" s="126"/>
      <c r="CK869" s="126"/>
      <c r="CL869" s="126"/>
      <c r="CM869" s="126"/>
      <c r="CN869" s="126"/>
      <c r="CO869" s="126"/>
      <c r="CP869" s="126"/>
      <c r="CQ869" s="126"/>
      <c r="CR869" s="126"/>
      <c r="CS869" s="126"/>
      <c r="CT869" s="126"/>
      <c r="CU869" s="126"/>
      <c r="CV869" s="126"/>
      <c r="CW869" s="126"/>
      <c r="CX869" s="126"/>
      <c r="CY869" s="126"/>
      <c r="CZ869" s="126"/>
      <c r="DA869" s="126"/>
      <c r="DB869" s="126"/>
      <c r="DC869" s="126"/>
      <c r="DD869" s="126"/>
      <c r="DE869" s="126"/>
      <c r="DF869" s="126"/>
      <c r="DG869" s="126"/>
      <c r="DH869" s="126"/>
      <c r="DI869" s="126"/>
      <c r="DJ869" s="126"/>
      <c r="DK869" s="126"/>
      <c r="DL869" s="126"/>
      <c r="DM869" s="126"/>
      <c r="DN869" s="126"/>
      <c r="DO869" s="126"/>
      <c r="DP869" s="126"/>
      <c r="DQ869" s="126"/>
      <c r="DR869" s="126"/>
      <c r="DS869" s="126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6"/>
      <c r="ED869" s="126"/>
      <c r="EE869" s="126"/>
      <c r="EF869" s="126"/>
      <c r="EG869" s="126"/>
      <c r="EH869" s="126"/>
      <c r="EI869" s="126"/>
      <c r="EJ869" s="126"/>
      <c r="EK869" s="126"/>
      <c r="EL869" s="126"/>
      <c r="EM869" s="126"/>
      <c r="EN869" s="126"/>
      <c r="EO869" s="126"/>
      <c r="EP869" s="126"/>
      <c r="EQ869" s="126"/>
      <c r="ER869" s="126"/>
      <c r="ES869" s="126"/>
      <c r="ET869" s="126"/>
      <c r="EU869" s="126"/>
      <c r="EV869" s="126"/>
      <c r="EW869" s="126"/>
      <c r="EX869" s="126"/>
      <c r="EY869" s="126"/>
      <c r="EZ869" s="126"/>
      <c r="FA869" s="126"/>
      <c r="FB869" s="126"/>
      <c r="FC869" s="126"/>
      <c r="FD869" s="126"/>
      <c r="FE869" s="126"/>
      <c r="FF869" s="126"/>
      <c r="FG869" s="126"/>
      <c r="FH869" s="126"/>
      <c r="FI869" s="126"/>
      <c r="FJ869" s="126"/>
      <c r="FK869" s="126"/>
      <c r="FL869" s="126"/>
      <c r="FM869" s="126"/>
      <c r="FN869" s="126"/>
      <c r="FO869" s="126"/>
      <c r="FP869" s="126"/>
      <c r="FQ869" s="126"/>
      <c r="FR869" s="126"/>
      <c r="FS869" s="126"/>
      <c r="FT869" s="126"/>
      <c r="FU869" s="126"/>
      <c r="FV869" s="126"/>
      <c r="FW869" s="126"/>
      <c r="FX869" s="126"/>
      <c r="FY869" s="126"/>
      <c r="FZ869" s="126"/>
      <c r="GA869" s="126"/>
      <c r="GB869" s="126"/>
      <c r="GC869" s="126"/>
      <c r="GD869" s="126"/>
      <c r="GE869" s="126"/>
      <c r="GF869" s="126"/>
      <c r="GG869" s="126"/>
      <c r="GH869" s="126"/>
      <c r="GI869" s="126"/>
      <c r="GJ869" s="126"/>
      <c r="GK869" s="126"/>
      <c r="GL869" s="126"/>
      <c r="GM869" s="126"/>
      <c r="GN869" s="126"/>
      <c r="GO869" s="126"/>
      <c r="GP869" s="126"/>
      <c r="GQ869" s="126"/>
      <c r="GR869" s="126"/>
      <c r="GS869" s="126"/>
      <c r="GT869" s="126"/>
      <c r="GU869" s="126"/>
      <c r="GV869" s="126"/>
      <c r="GW869" s="126"/>
      <c r="GX869" s="126"/>
      <c r="GY869" s="126"/>
      <c r="GZ869" s="126"/>
      <c r="HA869" s="126"/>
    </row>
    <row r="870" spans="1:209" s="127" customFormat="1">
      <c r="A870" s="121"/>
      <c r="B870" s="67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  <c r="CW870" s="126"/>
      <c r="CX870" s="126"/>
      <c r="CY870" s="126"/>
      <c r="CZ870" s="126"/>
      <c r="DA870" s="126"/>
      <c r="DB870" s="126"/>
      <c r="DC870" s="126"/>
      <c r="DD870" s="126"/>
      <c r="DE870" s="126"/>
      <c r="DF870" s="126"/>
      <c r="DG870" s="126"/>
      <c r="DH870" s="126"/>
      <c r="DI870" s="126"/>
      <c r="DJ870" s="126"/>
      <c r="DK870" s="126"/>
      <c r="DL870" s="126"/>
      <c r="DM870" s="126"/>
      <c r="DN870" s="126"/>
      <c r="DO870" s="126"/>
      <c r="DP870" s="126"/>
      <c r="DQ870" s="126"/>
      <c r="DR870" s="126"/>
      <c r="DS870" s="126"/>
      <c r="DT870" s="126"/>
      <c r="DU870" s="126"/>
      <c r="DV870" s="126"/>
      <c r="DW870" s="126"/>
      <c r="DX870" s="126"/>
      <c r="DY870" s="126"/>
      <c r="DZ870" s="126"/>
      <c r="EA870" s="126"/>
      <c r="EB870" s="126"/>
      <c r="EC870" s="126"/>
      <c r="ED870" s="126"/>
      <c r="EE870" s="126"/>
      <c r="EF870" s="126"/>
      <c r="EG870" s="126"/>
      <c r="EH870" s="126"/>
      <c r="EI870" s="126"/>
      <c r="EJ870" s="126"/>
      <c r="EK870" s="126"/>
      <c r="EL870" s="126"/>
      <c r="EM870" s="126"/>
      <c r="EN870" s="126"/>
      <c r="EO870" s="126"/>
      <c r="EP870" s="126"/>
      <c r="EQ870" s="126"/>
      <c r="ER870" s="126"/>
      <c r="ES870" s="126"/>
      <c r="ET870" s="126"/>
      <c r="EU870" s="126"/>
      <c r="EV870" s="126"/>
      <c r="EW870" s="126"/>
      <c r="EX870" s="126"/>
      <c r="EY870" s="126"/>
      <c r="EZ870" s="126"/>
      <c r="FA870" s="126"/>
      <c r="FB870" s="126"/>
      <c r="FC870" s="126"/>
      <c r="FD870" s="126"/>
      <c r="FE870" s="126"/>
      <c r="FF870" s="126"/>
      <c r="FG870" s="126"/>
      <c r="FH870" s="126"/>
      <c r="FI870" s="126"/>
      <c r="FJ870" s="126"/>
      <c r="FK870" s="126"/>
      <c r="FL870" s="126"/>
      <c r="FM870" s="126"/>
      <c r="FN870" s="126"/>
      <c r="FO870" s="126"/>
      <c r="FP870" s="126"/>
      <c r="FQ870" s="126"/>
      <c r="FR870" s="126"/>
      <c r="FS870" s="126"/>
      <c r="FT870" s="126"/>
      <c r="FU870" s="126"/>
      <c r="FV870" s="126"/>
      <c r="FW870" s="126"/>
      <c r="FX870" s="126"/>
      <c r="FY870" s="126"/>
      <c r="FZ870" s="126"/>
      <c r="GA870" s="126"/>
      <c r="GB870" s="126"/>
      <c r="GC870" s="126"/>
      <c r="GD870" s="126"/>
      <c r="GE870" s="126"/>
      <c r="GF870" s="126"/>
      <c r="GG870" s="126"/>
      <c r="GH870" s="126"/>
      <c r="GI870" s="126"/>
      <c r="GJ870" s="126"/>
      <c r="GK870" s="126"/>
      <c r="GL870" s="126"/>
      <c r="GM870" s="126"/>
      <c r="GN870" s="126"/>
      <c r="GO870" s="126"/>
      <c r="GP870" s="126"/>
      <c r="GQ870" s="126"/>
      <c r="GR870" s="126"/>
      <c r="GS870" s="126"/>
      <c r="GT870" s="126"/>
      <c r="GU870" s="126"/>
      <c r="GV870" s="126"/>
      <c r="GW870" s="126"/>
      <c r="GX870" s="126"/>
      <c r="GY870" s="126"/>
      <c r="GZ870" s="126"/>
      <c r="HA870" s="126"/>
    </row>
    <row r="871" spans="1:209" s="127" customFormat="1">
      <c r="A871" s="121"/>
      <c r="B871" s="67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  <c r="CW871" s="126"/>
      <c r="CX871" s="126"/>
      <c r="CY871" s="126"/>
      <c r="CZ871" s="126"/>
      <c r="DA871" s="126"/>
      <c r="DB871" s="126"/>
      <c r="DC871" s="126"/>
      <c r="DD871" s="126"/>
      <c r="DE871" s="126"/>
      <c r="DF871" s="126"/>
      <c r="DG871" s="126"/>
      <c r="DH871" s="126"/>
      <c r="DI871" s="126"/>
      <c r="DJ871" s="126"/>
      <c r="DK871" s="126"/>
      <c r="DL871" s="126"/>
      <c r="DM871" s="126"/>
      <c r="DN871" s="126"/>
      <c r="DO871" s="126"/>
      <c r="DP871" s="126"/>
      <c r="DQ871" s="126"/>
      <c r="DR871" s="126"/>
      <c r="DS871" s="126"/>
      <c r="DT871" s="126"/>
      <c r="DU871" s="126"/>
      <c r="DV871" s="126"/>
      <c r="DW871" s="126"/>
      <c r="DX871" s="126"/>
      <c r="DY871" s="126"/>
      <c r="DZ871" s="126"/>
      <c r="EA871" s="126"/>
      <c r="EB871" s="126"/>
      <c r="EC871" s="126"/>
      <c r="ED871" s="126"/>
      <c r="EE871" s="126"/>
      <c r="EF871" s="126"/>
      <c r="EG871" s="126"/>
      <c r="EH871" s="126"/>
      <c r="EI871" s="126"/>
      <c r="EJ871" s="126"/>
      <c r="EK871" s="126"/>
      <c r="EL871" s="126"/>
      <c r="EM871" s="126"/>
      <c r="EN871" s="126"/>
      <c r="EO871" s="126"/>
      <c r="EP871" s="126"/>
      <c r="EQ871" s="126"/>
      <c r="ER871" s="126"/>
      <c r="ES871" s="126"/>
      <c r="ET871" s="126"/>
      <c r="EU871" s="126"/>
      <c r="EV871" s="126"/>
      <c r="EW871" s="126"/>
      <c r="EX871" s="126"/>
      <c r="EY871" s="126"/>
      <c r="EZ871" s="126"/>
      <c r="FA871" s="126"/>
      <c r="FB871" s="126"/>
      <c r="FC871" s="126"/>
      <c r="FD871" s="126"/>
      <c r="FE871" s="126"/>
      <c r="FF871" s="126"/>
      <c r="FG871" s="126"/>
      <c r="FH871" s="126"/>
      <c r="FI871" s="126"/>
      <c r="FJ871" s="126"/>
      <c r="FK871" s="126"/>
      <c r="FL871" s="126"/>
      <c r="FM871" s="126"/>
      <c r="FN871" s="126"/>
      <c r="FO871" s="126"/>
      <c r="FP871" s="126"/>
      <c r="FQ871" s="126"/>
      <c r="FR871" s="126"/>
      <c r="FS871" s="126"/>
      <c r="FT871" s="126"/>
      <c r="FU871" s="126"/>
      <c r="FV871" s="126"/>
      <c r="FW871" s="126"/>
      <c r="FX871" s="126"/>
      <c r="FY871" s="126"/>
      <c r="FZ871" s="126"/>
      <c r="GA871" s="126"/>
      <c r="GB871" s="126"/>
      <c r="GC871" s="126"/>
      <c r="GD871" s="126"/>
      <c r="GE871" s="126"/>
      <c r="GF871" s="126"/>
      <c r="GG871" s="126"/>
      <c r="GH871" s="126"/>
      <c r="GI871" s="126"/>
      <c r="GJ871" s="126"/>
      <c r="GK871" s="126"/>
      <c r="GL871" s="126"/>
      <c r="GM871" s="126"/>
      <c r="GN871" s="126"/>
      <c r="GO871" s="126"/>
      <c r="GP871" s="126"/>
      <c r="GQ871" s="126"/>
      <c r="GR871" s="126"/>
      <c r="GS871" s="126"/>
      <c r="GT871" s="126"/>
      <c r="GU871" s="126"/>
      <c r="GV871" s="126"/>
      <c r="GW871" s="126"/>
      <c r="GX871" s="126"/>
      <c r="GY871" s="126"/>
      <c r="GZ871" s="126"/>
      <c r="HA871" s="126"/>
    </row>
    <row r="872" spans="1:209" s="127" customFormat="1">
      <c r="A872" s="121"/>
      <c r="B872" s="67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  <c r="CW872" s="126"/>
      <c r="CX872" s="126"/>
      <c r="CY872" s="126"/>
      <c r="CZ872" s="126"/>
      <c r="DA872" s="126"/>
      <c r="DB872" s="126"/>
      <c r="DC872" s="126"/>
      <c r="DD872" s="126"/>
      <c r="DE872" s="126"/>
      <c r="DF872" s="126"/>
      <c r="DG872" s="126"/>
      <c r="DH872" s="126"/>
      <c r="DI872" s="126"/>
      <c r="DJ872" s="126"/>
      <c r="DK872" s="126"/>
      <c r="DL872" s="126"/>
      <c r="DM872" s="126"/>
      <c r="DN872" s="126"/>
      <c r="DO872" s="126"/>
      <c r="DP872" s="126"/>
      <c r="DQ872" s="126"/>
      <c r="DR872" s="126"/>
      <c r="DS872" s="126"/>
      <c r="DT872" s="126"/>
      <c r="DU872" s="126"/>
      <c r="DV872" s="126"/>
      <c r="DW872" s="126"/>
      <c r="DX872" s="126"/>
      <c r="DY872" s="126"/>
      <c r="DZ872" s="126"/>
      <c r="EA872" s="126"/>
      <c r="EB872" s="126"/>
      <c r="EC872" s="126"/>
      <c r="ED872" s="126"/>
      <c r="EE872" s="126"/>
      <c r="EF872" s="126"/>
      <c r="EG872" s="126"/>
      <c r="EH872" s="126"/>
      <c r="EI872" s="126"/>
      <c r="EJ872" s="126"/>
      <c r="EK872" s="126"/>
      <c r="EL872" s="126"/>
      <c r="EM872" s="126"/>
      <c r="EN872" s="126"/>
      <c r="EO872" s="126"/>
      <c r="EP872" s="126"/>
      <c r="EQ872" s="126"/>
      <c r="ER872" s="126"/>
      <c r="ES872" s="126"/>
      <c r="ET872" s="126"/>
      <c r="EU872" s="126"/>
      <c r="EV872" s="126"/>
      <c r="EW872" s="126"/>
      <c r="EX872" s="126"/>
      <c r="EY872" s="126"/>
      <c r="EZ872" s="126"/>
      <c r="FA872" s="126"/>
      <c r="FB872" s="126"/>
      <c r="FC872" s="126"/>
      <c r="FD872" s="126"/>
      <c r="FE872" s="126"/>
      <c r="FF872" s="126"/>
      <c r="FG872" s="126"/>
      <c r="FH872" s="126"/>
      <c r="FI872" s="126"/>
      <c r="FJ872" s="126"/>
      <c r="FK872" s="126"/>
      <c r="FL872" s="126"/>
      <c r="FM872" s="126"/>
      <c r="FN872" s="126"/>
      <c r="FO872" s="126"/>
      <c r="FP872" s="126"/>
      <c r="FQ872" s="126"/>
      <c r="FR872" s="126"/>
      <c r="FS872" s="126"/>
      <c r="FT872" s="126"/>
      <c r="FU872" s="126"/>
      <c r="FV872" s="126"/>
      <c r="FW872" s="126"/>
      <c r="FX872" s="126"/>
      <c r="FY872" s="126"/>
      <c r="FZ872" s="126"/>
      <c r="GA872" s="126"/>
      <c r="GB872" s="126"/>
      <c r="GC872" s="126"/>
      <c r="GD872" s="126"/>
      <c r="GE872" s="126"/>
      <c r="GF872" s="126"/>
      <c r="GG872" s="126"/>
      <c r="GH872" s="126"/>
      <c r="GI872" s="126"/>
      <c r="GJ872" s="126"/>
      <c r="GK872" s="126"/>
      <c r="GL872" s="126"/>
      <c r="GM872" s="126"/>
      <c r="GN872" s="126"/>
      <c r="GO872" s="126"/>
      <c r="GP872" s="126"/>
      <c r="GQ872" s="126"/>
      <c r="GR872" s="126"/>
      <c r="GS872" s="126"/>
      <c r="GT872" s="126"/>
      <c r="GU872" s="126"/>
      <c r="GV872" s="126"/>
      <c r="GW872" s="126"/>
      <c r="GX872" s="126"/>
      <c r="GY872" s="126"/>
      <c r="GZ872" s="126"/>
      <c r="HA872" s="126"/>
    </row>
    <row r="873" spans="1:209" s="127" customFormat="1">
      <c r="A873" s="121"/>
      <c r="B873" s="67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  <c r="CW873" s="126"/>
      <c r="CX873" s="126"/>
      <c r="CY873" s="126"/>
      <c r="CZ873" s="126"/>
      <c r="DA873" s="126"/>
      <c r="DB873" s="126"/>
      <c r="DC873" s="126"/>
      <c r="DD873" s="126"/>
      <c r="DE873" s="126"/>
      <c r="DF873" s="126"/>
      <c r="DG873" s="126"/>
      <c r="DH873" s="126"/>
      <c r="DI873" s="126"/>
      <c r="DJ873" s="126"/>
      <c r="DK873" s="126"/>
      <c r="DL873" s="126"/>
      <c r="DM873" s="126"/>
      <c r="DN873" s="126"/>
      <c r="DO873" s="126"/>
      <c r="DP873" s="126"/>
      <c r="DQ873" s="126"/>
      <c r="DR873" s="126"/>
      <c r="DS873" s="126"/>
      <c r="DT873" s="126"/>
      <c r="DU873" s="126"/>
      <c r="DV873" s="126"/>
      <c r="DW873" s="126"/>
      <c r="DX873" s="126"/>
      <c r="DY873" s="126"/>
      <c r="DZ873" s="126"/>
      <c r="EA873" s="126"/>
      <c r="EB873" s="126"/>
      <c r="EC873" s="126"/>
      <c r="ED873" s="126"/>
      <c r="EE873" s="126"/>
      <c r="EF873" s="126"/>
      <c r="EG873" s="126"/>
      <c r="EH873" s="126"/>
      <c r="EI873" s="126"/>
      <c r="EJ873" s="126"/>
      <c r="EK873" s="126"/>
      <c r="EL873" s="126"/>
      <c r="EM873" s="126"/>
      <c r="EN873" s="126"/>
      <c r="EO873" s="126"/>
      <c r="EP873" s="126"/>
      <c r="EQ873" s="126"/>
      <c r="ER873" s="126"/>
      <c r="ES873" s="126"/>
      <c r="ET873" s="126"/>
      <c r="EU873" s="126"/>
      <c r="EV873" s="126"/>
      <c r="EW873" s="126"/>
      <c r="EX873" s="126"/>
      <c r="EY873" s="126"/>
      <c r="EZ873" s="126"/>
      <c r="FA873" s="126"/>
      <c r="FB873" s="126"/>
      <c r="FC873" s="126"/>
      <c r="FD873" s="126"/>
      <c r="FE873" s="126"/>
      <c r="FF873" s="126"/>
      <c r="FG873" s="126"/>
      <c r="FH873" s="126"/>
      <c r="FI873" s="126"/>
      <c r="FJ873" s="126"/>
      <c r="FK873" s="126"/>
      <c r="FL873" s="126"/>
      <c r="FM873" s="126"/>
      <c r="FN873" s="126"/>
      <c r="FO873" s="126"/>
      <c r="FP873" s="126"/>
      <c r="FQ873" s="126"/>
      <c r="FR873" s="126"/>
      <c r="FS873" s="126"/>
      <c r="FT873" s="126"/>
      <c r="FU873" s="126"/>
      <c r="FV873" s="126"/>
      <c r="FW873" s="126"/>
      <c r="FX873" s="126"/>
      <c r="FY873" s="126"/>
      <c r="FZ873" s="126"/>
      <c r="GA873" s="126"/>
      <c r="GB873" s="126"/>
      <c r="GC873" s="126"/>
      <c r="GD873" s="126"/>
      <c r="GE873" s="126"/>
      <c r="GF873" s="126"/>
      <c r="GG873" s="126"/>
      <c r="GH873" s="126"/>
      <c r="GI873" s="126"/>
      <c r="GJ873" s="126"/>
      <c r="GK873" s="126"/>
      <c r="GL873" s="126"/>
      <c r="GM873" s="126"/>
      <c r="GN873" s="126"/>
      <c r="GO873" s="126"/>
      <c r="GP873" s="126"/>
      <c r="GQ873" s="126"/>
      <c r="GR873" s="126"/>
      <c r="GS873" s="126"/>
      <c r="GT873" s="126"/>
      <c r="GU873" s="126"/>
      <c r="GV873" s="126"/>
      <c r="GW873" s="126"/>
      <c r="GX873" s="126"/>
      <c r="GY873" s="126"/>
      <c r="GZ873" s="126"/>
      <c r="HA873" s="126"/>
    </row>
    <row r="874" spans="1:209" s="127" customFormat="1">
      <c r="A874" s="121"/>
      <c r="B874" s="67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  <c r="CW874" s="126"/>
      <c r="CX874" s="126"/>
      <c r="CY874" s="126"/>
      <c r="CZ874" s="126"/>
      <c r="DA874" s="126"/>
      <c r="DB874" s="126"/>
      <c r="DC874" s="126"/>
      <c r="DD874" s="126"/>
      <c r="DE874" s="126"/>
      <c r="DF874" s="126"/>
      <c r="DG874" s="126"/>
      <c r="DH874" s="126"/>
      <c r="DI874" s="126"/>
      <c r="DJ874" s="126"/>
      <c r="DK874" s="126"/>
      <c r="DL874" s="126"/>
      <c r="DM874" s="126"/>
      <c r="DN874" s="126"/>
      <c r="DO874" s="126"/>
      <c r="DP874" s="126"/>
      <c r="DQ874" s="126"/>
      <c r="DR874" s="126"/>
      <c r="DS874" s="126"/>
      <c r="DT874" s="126"/>
      <c r="DU874" s="126"/>
      <c r="DV874" s="126"/>
      <c r="DW874" s="126"/>
      <c r="DX874" s="126"/>
      <c r="DY874" s="126"/>
      <c r="DZ874" s="126"/>
      <c r="EA874" s="126"/>
      <c r="EB874" s="126"/>
      <c r="EC874" s="126"/>
      <c r="ED874" s="126"/>
      <c r="EE874" s="126"/>
      <c r="EF874" s="126"/>
      <c r="EG874" s="126"/>
      <c r="EH874" s="126"/>
      <c r="EI874" s="126"/>
      <c r="EJ874" s="126"/>
      <c r="EK874" s="126"/>
      <c r="EL874" s="126"/>
      <c r="EM874" s="126"/>
      <c r="EN874" s="126"/>
      <c r="EO874" s="126"/>
      <c r="EP874" s="126"/>
      <c r="EQ874" s="126"/>
      <c r="ER874" s="126"/>
      <c r="ES874" s="126"/>
      <c r="ET874" s="126"/>
      <c r="EU874" s="126"/>
      <c r="EV874" s="126"/>
      <c r="EW874" s="126"/>
      <c r="EX874" s="126"/>
      <c r="EY874" s="126"/>
      <c r="EZ874" s="126"/>
      <c r="FA874" s="126"/>
      <c r="FB874" s="126"/>
      <c r="FC874" s="126"/>
      <c r="FD874" s="126"/>
      <c r="FE874" s="126"/>
      <c r="FF874" s="126"/>
      <c r="FG874" s="126"/>
      <c r="FH874" s="126"/>
      <c r="FI874" s="126"/>
      <c r="FJ874" s="126"/>
      <c r="FK874" s="126"/>
      <c r="FL874" s="126"/>
      <c r="FM874" s="126"/>
      <c r="FN874" s="126"/>
      <c r="FO874" s="126"/>
      <c r="FP874" s="126"/>
      <c r="FQ874" s="126"/>
      <c r="FR874" s="126"/>
      <c r="FS874" s="126"/>
      <c r="FT874" s="126"/>
      <c r="FU874" s="126"/>
      <c r="FV874" s="126"/>
      <c r="FW874" s="126"/>
      <c r="FX874" s="126"/>
      <c r="FY874" s="126"/>
      <c r="FZ874" s="126"/>
      <c r="GA874" s="126"/>
      <c r="GB874" s="126"/>
      <c r="GC874" s="126"/>
      <c r="GD874" s="126"/>
      <c r="GE874" s="126"/>
      <c r="GF874" s="126"/>
      <c r="GG874" s="126"/>
      <c r="GH874" s="126"/>
      <c r="GI874" s="126"/>
      <c r="GJ874" s="126"/>
      <c r="GK874" s="126"/>
      <c r="GL874" s="126"/>
      <c r="GM874" s="126"/>
      <c r="GN874" s="126"/>
      <c r="GO874" s="126"/>
      <c r="GP874" s="126"/>
      <c r="GQ874" s="126"/>
      <c r="GR874" s="126"/>
      <c r="GS874" s="126"/>
      <c r="GT874" s="126"/>
      <c r="GU874" s="126"/>
      <c r="GV874" s="126"/>
      <c r="GW874" s="126"/>
      <c r="GX874" s="126"/>
      <c r="GY874" s="126"/>
      <c r="GZ874" s="126"/>
      <c r="HA874" s="126"/>
    </row>
    <row r="875" spans="1:209" s="127" customFormat="1">
      <c r="A875" s="121"/>
      <c r="B875" s="67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  <c r="BR875" s="126"/>
      <c r="BS875" s="126"/>
      <c r="BT875" s="126"/>
      <c r="BU875" s="126"/>
      <c r="BV875" s="126"/>
      <c r="BW875" s="126"/>
      <c r="BX875" s="126"/>
      <c r="BY875" s="126"/>
      <c r="BZ875" s="126"/>
      <c r="CA875" s="126"/>
      <c r="CB875" s="126"/>
      <c r="CC875" s="126"/>
      <c r="CD875" s="126"/>
      <c r="CE875" s="126"/>
      <c r="CF875" s="126"/>
      <c r="CG875" s="126"/>
      <c r="CH875" s="126"/>
      <c r="CI875" s="126"/>
      <c r="CJ875" s="126"/>
      <c r="CK875" s="126"/>
      <c r="CL875" s="126"/>
      <c r="CM875" s="126"/>
      <c r="CN875" s="126"/>
      <c r="CO875" s="126"/>
      <c r="CP875" s="126"/>
      <c r="CQ875" s="126"/>
      <c r="CR875" s="126"/>
      <c r="CS875" s="126"/>
      <c r="CT875" s="126"/>
      <c r="CU875" s="126"/>
      <c r="CV875" s="126"/>
      <c r="CW875" s="126"/>
      <c r="CX875" s="126"/>
      <c r="CY875" s="126"/>
      <c r="CZ875" s="126"/>
      <c r="DA875" s="126"/>
      <c r="DB875" s="126"/>
      <c r="DC875" s="126"/>
      <c r="DD875" s="126"/>
      <c r="DE875" s="126"/>
      <c r="DF875" s="126"/>
      <c r="DG875" s="126"/>
      <c r="DH875" s="126"/>
      <c r="DI875" s="126"/>
      <c r="DJ875" s="126"/>
      <c r="DK875" s="126"/>
      <c r="DL875" s="126"/>
      <c r="DM875" s="126"/>
      <c r="DN875" s="126"/>
      <c r="DO875" s="126"/>
      <c r="DP875" s="126"/>
      <c r="DQ875" s="126"/>
      <c r="DR875" s="126"/>
      <c r="DS875" s="126"/>
      <c r="DT875" s="126"/>
      <c r="DU875" s="126"/>
      <c r="DV875" s="126"/>
      <c r="DW875" s="126"/>
      <c r="DX875" s="126"/>
      <c r="DY875" s="126"/>
      <c r="DZ875" s="126"/>
      <c r="EA875" s="126"/>
      <c r="EB875" s="126"/>
      <c r="EC875" s="126"/>
      <c r="ED875" s="126"/>
      <c r="EE875" s="126"/>
      <c r="EF875" s="126"/>
      <c r="EG875" s="126"/>
      <c r="EH875" s="126"/>
      <c r="EI875" s="126"/>
      <c r="EJ875" s="126"/>
      <c r="EK875" s="126"/>
      <c r="EL875" s="126"/>
      <c r="EM875" s="126"/>
      <c r="EN875" s="126"/>
      <c r="EO875" s="126"/>
      <c r="EP875" s="126"/>
      <c r="EQ875" s="126"/>
      <c r="ER875" s="126"/>
      <c r="ES875" s="126"/>
      <c r="ET875" s="126"/>
      <c r="EU875" s="126"/>
      <c r="EV875" s="126"/>
      <c r="EW875" s="126"/>
      <c r="EX875" s="126"/>
      <c r="EY875" s="126"/>
      <c r="EZ875" s="126"/>
      <c r="FA875" s="126"/>
      <c r="FB875" s="126"/>
      <c r="FC875" s="126"/>
      <c r="FD875" s="126"/>
      <c r="FE875" s="126"/>
      <c r="FF875" s="126"/>
      <c r="FG875" s="126"/>
      <c r="FH875" s="126"/>
      <c r="FI875" s="126"/>
      <c r="FJ875" s="126"/>
      <c r="FK875" s="126"/>
      <c r="FL875" s="126"/>
      <c r="FM875" s="126"/>
      <c r="FN875" s="126"/>
      <c r="FO875" s="126"/>
      <c r="FP875" s="126"/>
      <c r="FQ875" s="126"/>
      <c r="FR875" s="126"/>
      <c r="FS875" s="126"/>
      <c r="FT875" s="126"/>
      <c r="FU875" s="126"/>
      <c r="FV875" s="126"/>
      <c r="FW875" s="126"/>
      <c r="FX875" s="126"/>
      <c r="FY875" s="126"/>
      <c r="FZ875" s="126"/>
      <c r="GA875" s="126"/>
      <c r="GB875" s="126"/>
      <c r="GC875" s="126"/>
      <c r="GD875" s="126"/>
      <c r="GE875" s="126"/>
      <c r="GF875" s="126"/>
      <c r="GG875" s="126"/>
      <c r="GH875" s="126"/>
      <c r="GI875" s="126"/>
      <c r="GJ875" s="126"/>
      <c r="GK875" s="126"/>
      <c r="GL875" s="126"/>
      <c r="GM875" s="126"/>
      <c r="GN875" s="126"/>
      <c r="GO875" s="126"/>
      <c r="GP875" s="126"/>
      <c r="GQ875" s="126"/>
      <c r="GR875" s="126"/>
      <c r="GS875" s="126"/>
      <c r="GT875" s="126"/>
      <c r="GU875" s="126"/>
      <c r="GV875" s="126"/>
      <c r="GW875" s="126"/>
      <c r="GX875" s="126"/>
      <c r="GY875" s="126"/>
      <c r="GZ875" s="126"/>
      <c r="HA875" s="126"/>
    </row>
    <row r="876" spans="1:209" s="127" customFormat="1">
      <c r="A876" s="121"/>
      <c r="B876" s="67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  <c r="BI876" s="126"/>
      <c r="BJ876" s="126"/>
      <c r="BK876" s="126"/>
      <c r="BL876" s="126"/>
      <c r="BM876" s="126"/>
      <c r="BN876" s="126"/>
      <c r="BO876" s="126"/>
      <c r="BP876" s="126"/>
      <c r="BQ876" s="126"/>
      <c r="BR876" s="126"/>
      <c r="BS876" s="126"/>
      <c r="BT876" s="126"/>
      <c r="BU876" s="126"/>
      <c r="BV876" s="126"/>
      <c r="BW876" s="126"/>
      <c r="BX876" s="126"/>
      <c r="BY876" s="126"/>
      <c r="BZ876" s="126"/>
      <c r="CA876" s="126"/>
      <c r="CB876" s="126"/>
      <c r="CC876" s="126"/>
      <c r="CD876" s="126"/>
      <c r="CE876" s="126"/>
      <c r="CF876" s="126"/>
      <c r="CG876" s="126"/>
      <c r="CH876" s="126"/>
      <c r="CI876" s="126"/>
      <c r="CJ876" s="126"/>
      <c r="CK876" s="126"/>
      <c r="CL876" s="126"/>
      <c r="CM876" s="126"/>
      <c r="CN876" s="126"/>
      <c r="CO876" s="126"/>
      <c r="CP876" s="126"/>
      <c r="CQ876" s="126"/>
      <c r="CR876" s="126"/>
      <c r="CS876" s="126"/>
      <c r="CT876" s="126"/>
      <c r="CU876" s="126"/>
      <c r="CV876" s="126"/>
      <c r="CW876" s="126"/>
      <c r="CX876" s="126"/>
      <c r="CY876" s="126"/>
      <c r="CZ876" s="126"/>
      <c r="DA876" s="126"/>
      <c r="DB876" s="126"/>
      <c r="DC876" s="126"/>
      <c r="DD876" s="126"/>
      <c r="DE876" s="126"/>
      <c r="DF876" s="126"/>
      <c r="DG876" s="126"/>
      <c r="DH876" s="126"/>
      <c r="DI876" s="126"/>
      <c r="DJ876" s="126"/>
      <c r="DK876" s="126"/>
      <c r="DL876" s="126"/>
      <c r="DM876" s="126"/>
      <c r="DN876" s="126"/>
      <c r="DO876" s="126"/>
      <c r="DP876" s="126"/>
      <c r="DQ876" s="126"/>
      <c r="DR876" s="126"/>
      <c r="DS876" s="126"/>
      <c r="DT876" s="126"/>
      <c r="DU876" s="126"/>
      <c r="DV876" s="126"/>
      <c r="DW876" s="126"/>
      <c r="DX876" s="126"/>
      <c r="DY876" s="126"/>
      <c r="DZ876" s="126"/>
      <c r="EA876" s="126"/>
      <c r="EB876" s="126"/>
      <c r="EC876" s="126"/>
      <c r="ED876" s="126"/>
      <c r="EE876" s="126"/>
      <c r="EF876" s="126"/>
      <c r="EG876" s="126"/>
      <c r="EH876" s="126"/>
      <c r="EI876" s="126"/>
      <c r="EJ876" s="126"/>
      <c r="EK876" s="126"/>
      <c r="EL876" s="126"/>
      <c r="EM876" s="126"/>
      <c r="EN876" s="126"/>
      <c r="EO876" s="126"/>
      <c r="EP876" s="126"/>
      <c r="EQ876" s="126"/>
      <c r="ER876" s="126"/>
      <c r="ES876" s="126"/>
      <c r="ET876" s="126"/>
      <c r="EU876" s="126"/>
      <c r="EV876" s="126"/>
      <c r="EW876" s="126"/>
      <c r="EX876" s="126"/>
      <c r="EY876" s="126"/>
      <c r="EZ876" s="126"/>
      <c r="FA876" s="126"/>
      <c r="FB876" s="126"/>
      <c r="FC876" s="126"/>
      <c r="FD876" s="126"/>
      <c r="FE876" s="126"/>
      <c r="FF876" s="126"/>
      <c r="FG876" s="126"/>
      <c r="FH876" s="126"/>
      <c r="FI876" s="126"/>
      <c r="FJ876" s="126"/>
      <c r="FK876" s="126"/>
      <c r="FL876" s="126"/>
      <c r="FM876" s="126"/>
      <c r="FN876" s="126"/>
      <c r="FO876" s="126"/>
      <c r="FP876" s="126"/>
      <c r="FQ876" s="126"/>
      <c r="FR876" s="126"/>
      <c r="FS876" s="126"/>
      <c r="FT876" s="126"/>
      <c r="FU876" s="126"/>
      <c r="FV876" s="126"/>
      <c r="FW876" s="126"/>
      <c r="FX876" s="126"/>
      <c r="FY876" s="126"/>
      <c r="FZ876" s="126"/>
      <c r="GA876" s="126"/>
      <c r="GB876" s="126"/>
      <c r="GC876" s="126"/>
      <c r="GD876" s="126"/>
      <c r="GE876" s="126"/>
      <c r="GF876" s="126"/>
      <c r="GG876" s="126"/>
      <c r="GH876" s="126"/>
      <c r="GI876" s="126"/>
      <c r="GJ876" s="126"/>
      <c r="GK876" s="126"/>
      <c r="GL876" s="126"/>
      <c r="GM876" s="126"/>
      <c r="GN876" s="126"/>
      <c r="GO876" s="126"/>
      <c r="GP876" s="126"/>
      <c r="GQ876" s="126"/>
      <c r="GR876" s="126"/>
      <c r="GS876" s="126"/>
      <c r="GT876" s="126"/>
      <c r="GU876" s="126"/>
      <c r="GV876" s="126"/>
      <c r="GW876" s="126"/>
      <c r="GX876" s="126"/>
      <c r="GY876" s="126"/>
      <c r="GZ876" s="126"/>
      <c r="HA876" s="126"/>
    </row>
    <row r="877" spans="1:209" s="127" customFormat="1">
      <c r="A877" s="121"/>
      <c r="B877" s="67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  <c r="BI877" s="126"/>
      <c r="BJ877" s="126"/>
      <c r="BK877" s="126"/>
      <c r="BL877" s="126"/>
      <c r="BM877" s="126"/>
      <c r="BN877" s="126"/>
      <c r="BO877" s="126"/>
      <c r="BP877" s="126"/>
      <c r="BQ877" s="126"/>
      <c r="BR877" s="126"/>
      <c r="BS877" s="126"/>
      <c r="BT877" s="126"/>
      <c r="BU877" s="126"/>
      <c r="BV877" s="126"/>
      <c r="BW877" s="126"/>
      <c r="BX877" s="126"/>
      <c r="BY877" s="126"/>
      <c r="BZ877" s="126"/>
      <c r="CA877" s="126"/>
      <c r="CB877" s="126"/>
      <c r="CC877" s="126"/>
      <c r="CD877" s="126"/>
      <c r="CE877" s="126"/>
      <c r="CF877" s="126"/>
      <c r="CG877" s="126"/>
      <c r="CH877" s="126"/>
      <c r="CI877" s="126"/>
      <c r="CJ877" s="126"/>
      <c r="CK877" s="126"/>
      <c r="CL877" s="126"/>
      <c r="CM877" s="126"/>
      <c r="CN877" s="126"/>
      <c r="CO877" s="126"/>
      <c r="CP877" s="126"/>
      <c r="CQ877" s="126"/>
      <c r="CR877" s="126"/>
      <c r="CS877" s="126"/>
      <c r="CT877" s="126"/>
      <c r="CU877" s="126"/>
      <c r="CV877" s="126"/>
      <c r="CW877" s="126"/>
      <c r="CX877" s="126"/>
      <c r="CY877" s="126"/>
      <c r="CZ877" s="126"/>
      <c r="DA877" s="126"/>
      <c r="DB877" s="126"/>
      <c r="DC877" s="126"/>
      <c r="DD877" s="126"/>
      <c r="DE877" s="126"/>
      <c r="DF877" s="126"/>
      <c r="DG877" s="126"/>
      <c r="DH877" s="126"/>
      <c r="DI877" s="126"/>
      <c r="DJ877" s="126"/>
      <c r="DK877" s="126"/>
      <c r="DL877" s="126"/>
      <c r="DM877" s="126"/>
      <c r="DN877" s="126"/>
      <c r="DO877" s="126"/>
      <c r="DP877" s="126"/>
      <c r="DQ877" s="126"/>
      <c r="DR877" s="126"/>
      <c r="DS877" s="126"/>
      <c r="DT877" s="126"/>
      <c r="DU877" s="126"/>
      <c r="DV877" s="126"/>
      <c r="DW877" s="126"/>
      <c r="DX877" s="126"/>
      <c r="DY877" s="126"/>
      <c r="DZ877" s="126"/>
      <c r="EA877" s="126"/>
      <c r="EB877" s="126"/>
      <c r="EC877" s="126"/>
      <c r="ED877" s="126"/>
      <c r="EE877" s="126"/>
      <c r="EF877" s="126"/>
      <c r="EG877" s="126"/>
      <c r="EH877" s="126"/>
      <c r="EI877" s="126"/>
      <c r="EJ877" s="126"/>
      <c r="EK877" s="126"/>
      <c r="EL877" s="126"/>
      <c r="EM877" s="126"/>
      <c r="EN877" s="126"/>
      <c r="EO877" s="126"/>
      <c r="EP877" s="126"/>
      <c r="EQ877" s="126"/>
      <c r="ER877" s="126"/>
      <c r="ES877" s="126"/>
      <c r="ET877" s="126"/>
      <c r="EU877" s="126"/>
      <c r="EV877" s="126"/>
      <c r="EW877" s="126"/>
      <c r="EX877" s="126"/>
      <c r="EY877" s="126"/>
      <c r="EZ877" s="126"/>
      <c r="FA877" s="126"/>
      <c r="FB877" s="126"/>
      <c r="FC877" s="126"/>
      <c r="FD877" s="126"/>
      <c r="FE877" s="126"/>
      <c r="FF877" s="126"/>
      <c r="FG877" s="126"/>
      <c r="FH877" s="126"/>
      <c r="FI877" s="126"/>
      <c r="FJ877" s="126"/>
      <c r="FK877" s="126"/>
      <c r="FL877" s="126"/>
      <c r="FM877" s="126"/>
      <c r="FN877" s="126"/>
      <c r="FO877" s="126"/>
      <c r="FP877" s="126"/>
      <c r="FQ877" s="126"/>
      <c r="FR877" s="126"/>
      <c r="FS877" s="126"/>
      <c r="FT877" s="126"/>
      <c r="FU877" s="126"/>
      <c r="FV877" s="126"/>
      <c r="FW877" s="126"/>
      <c r="FX877" s="126"/>
      <c r="FY877" s="126"/>
      <c r="FZ877" s="126"/>
      <c r="GA877" s="126"/>
      <c r="GB877" s="126"/>
      <c r="GC877" s="126"/>
      <c r="GD877" s="126"/>
      <c r="GE877" s="126"/>
      <c r="GF877" s="126"/>
      <c r="GG877" s="126"/>
      <c r="GH877" s="126"/>
      <c r="GI877" s="126"/>
      <c r="GJ877" s="126"/>
      <c r="GK877" s="126"/>
      <c r="GL877" s="126"/>
      <c r="GM877" s="126"/>
      <c r="GN877" s="126"/>
      <c r="GO877" s="126"/>
      <c r="GP877" s="126"/>
      <c r="GQ877" s="126"/>
      <c r="GR877" s="126"/>
      <c r="GS877" s="126"/>
      <c r="GT877" s="126"/>
      <c r="GU877" s="126"/>
      <c r="GV877" s="126"/>
      <c r="GW877" s="126"/>
      <c r="GX877" s="126"/>
      <c r="GY877" s="126"/>
      <c r="GZ877" s="126"/>
      <c r="HA877" s="126"/>
    </row>
    <row r="878" spans="1:209" s="127" customFormat="1">
      <c r="A878" s="121"/>
      <c r="B878" s="67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  <c r="BI878" s="126"/>
      <c r="BJ878" s="126"/>
      <c r="BK878" s="126"/>
      <c r="BL878" s="126"/>
      <c r="BM878" s="126"/>
      <c r="BN878" s="126"/>
      <c r="BO878" s="126"/>
      <c r="BP878" s="126"/>
      <c r="BQ878" s="126"/>
      <c r="BR878" s="126"/>
      <c r="BS878" s="126"/>
      <c r="BT878" s="126"/>
      <c r="BU878" s="126"/>
      <c r="BV878" s="126"/>
      <c r="BW878" s="126"/>
      <c r="BX878" s="126"/>
      <c r="BY878" s="126"/>
      <c r="BZ878" s="126"/>
      <c r="CA878" s="126"/>
      <c r="CB878" s="126"/>
      <c r="CC878" s="126"/>
      <c r="CD878" s="126"/>
      <c r="CE878" s="126"/>
      <c r="CF878" s="126"/>
      <c r="CG878" s="126"/>
      <c r="CH878" s="126"/>
      <c r="CI878" s="126"/>
      <c r="CJ878" s="126"/>
      <c r="CK878" s="126"/>
      <c r="CL878" s="126"/>
      <c r="CM878" s="126"/>
      <c r="CN878" s="126"/>
      <c r="CO878" s="126"/>
      <c r="CP878" s="126"/>
      <c r="CQ878" s="126"/>
      <c r="CR878" s="126"/>
      <c r="CS878" s="126"/>
      <c r="CT878" s="126"/>
      <c r="CU878" s="126"/>
      <c r="CV878" s="126"/>
      <c r="CW878" s="126"/>
      <c r="CX878" s="126"/>
      <c r="CY878" s="126"/>
      <c r="CZ878" s="126"/>
      <c r="DA878" s="126"/>
      <c r="DB878" s="126"/>
      <c r="DC878" s="126"/>
      <c r="DD878" s="126"/>
      <c r="DE878" s="126"/>
      <c r="DF878" s="126"/>
      <c r="DG878" s="126"/>
      <c r="DH878" s="126"/>
      <c r="DI878" s="126"/>
      <c r="DJ878" s="126"/>
      <c r="DK878" s="126"/>
      <c r="DL878" s="126"/>
      <c r="DM878" s="126"/>
      <c r="DN878" s="126"/>
      <c r="DO878" s="126"/>
      <c r="DP878" s="126"/>
      <c r="DQ878" s="126"/>
      <c r="DR878" s="126"/>
      <c r="DS878" s="126"/>
      <c r="DT878" s="126"/>
      <c r="DU878" s="126"/>
      <c r="DV878" s="126"/>
      <c r="DW878" s="126"/>
      <c r="DX878" s="126"/>
      <c r="DY878" s="126"/>
      <c r="DZ878" s="126"/>
      <c r="EA878" s="126"/>
      <c r="EB878" s="126"/>
      <c r="EC878" s="126"/>
      <c r="ED878" s="126"/>
      <c r="EE878" s="126"/>
      <c r="EF878" s="126"/>
      <c r="EG878" s="126"/>
      <c r="EH878" s="126"/>
      <c r="EI878" s="126"/>
      <c r="EJ878" s="126"/>
      <c r="EK878" s="126"/>
      <c r="EL878" s="126"/>
      <c r="EM878" s="126"/>
      <c r="EN878" s="126"/>
      <c r="EO878" s="126"/>
      <c r="EP878" s="126"/>
      <c r="EQ878" s="126"/>
      <c r="ER878" s="126"/>
      <c r="ES878" s="126"/>
      <c r="ET878" s="126"/>
      <c r="EU878" s="126"/>
      <c r="EV878" s="126"/>
      <c r="EW878" s="126"/>
      <c r="EX878" s="126"/>
      <c r="EY878" s="126"/>
      <c r="EZ878" s="126"/>
      <c r="FA878" s="126"/>
      <c r="FB878" s="126"/>
      <c r="FC878" s="126"/>
      <c r="FD878" s="126"/>
      <c r="FE878" s="126"/>
      <c r="FF878" s="126"/>
      <c r="FG878" s="126"/>
      <c r="FH878" s="126"/>
      <c r="FI878" s="126"/>
      <c r="FJ878" s="126"/>
      <c r="FK878" s="126"/>
      <c r="FL878" s="126"/>
      <c r="FM878" s="126"/>
      <c r="FN878" s="126"/>
      <c r="FO878" s="126"/>
      <c r="FP878" s="126"/>
      <c r="FQ878" s="126"/>
      <c r="FR878" s="126"/>
      <c r="FS878" s="126"/>
      <c r="FT878" s="126"/>
      <c r="FU878" s="126"/>
      <c r="FV878" s="126"/>
      <c r="FW878" s="126"/>
      <c r="FX878" s="126"/>
      <c r="FY878" s="126"/>
      <c r="FZ878" s="126"/>
      <c r="GA878" s="126"/>
      <c r="GB878" s="126"/>
      <c r="GC878" s="126"/>
      <c r="GD878" s="126"/>
      <c r="GE878" s="126"/>
      <c r="GF878" s="126"/>
      <c r="GG878" s="126"/>
      <c r="GH878" s="126"/>
      <c r="GI878" s="126"/>
      <c r="GJ878" s="126"/>
      <c r="GK878" s="126"/>
      <c r="GL878" s="126"/>
      <c r="GM878" s="126"/>
      <c r="GN878" s="126"/>
      <c r="GO878" s="126"/>
      <c r="GP878" s="126"/>
      <c r="GQ878" s="126"/>
      <c r="GR878" s="126"/>
      <c r="GS878" s="126"/>
      <c r="GT878" s="126"/>
      <c r="GU878" s="126"/>
      <c r="GV878" s="126"/>
      <c r="GW878" s="126"/>
      <c r="GX878" s="126"/>
      <c r="GY878" s="126"/>
      <c r="GZ878" s="126"/>
      <c r="HA878" s="126"/>
    </row>
    <row r="879" spans="1:209" s="127" customFormat="1">
      <c r="A879" s="121"/>
      <c r="B879" s="67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  <c r="BI879" s="126"/>
      <c r="BJ879" s="126"/>
      <c r="BK879" s="126"/>
      <c r="BL879" s="126"/>
      <c r="BM879" s="126"/>
      <c r="BN879" s="126"/>
      <c r="BO879" s="126"/>
      <c r="BP879" s="126"/>
      <c r="BQ879" s="126"/>
      <c r="BR879" s="126"/>
      <c r="BS879" s="126"/>
      <c r="BT879" s="126"/>
      <c r="BU879" s="126"/>
      <c r="BV879" s="126"/>
      <c r="BW879" s="126"/>
      <c r="BX879" s="126"/>
      <c r="BY879" s="126"/>
      <c r="BZ879" s="126"/>
      <c r="CA879" s="126"/>
      <c r="CB879" s="126"/>
      <c r="CC879" s="126"/>
      <c r="CD879" s="126"/>
      <c r="CE879" s="126"/>
      <c r="CF879" s="126"/>
      <c r="CG879" s="126"/>
      <c r="CH879" s="126"/>
      <c r="CI879" s="126"/>
      <c r="CJ879" s="126"/>
      <c r="CK879" s="126"/>
      <c r="CL879" s="126"/>
      <c r="CM879" s="126"/>
      <c r="CN879" s="126"/>
      <c r="CO879" s="126"/>
      <c r="CP879" s="126"/>
      <c r="CQ879" s="126"/>
      <c r="CR879" s="126"/>
      <c r="CS879" s="126"/>
      <c r="CT879" s="126"/>
      <c r="CU879" s="126"/>
      <c r="CV879" s="126"/>
      <c r="CW879" s="126"/>
      <c r="CX879" s="126"/>
      <c r="CY879" s="126"/>
      <c r="CZ879" s="126"/>
      <c r="DA879" s="126"/>
      <c r="DB879" s="126"/>
      <c r="DC879" s="126"/>
      <c r="DD879" s="126"/>
      <c r="DE879" s="126"/>
      <c r="DF879" s="126"/>
      <c r="DG879" s="126"/>
      <c r="DH879" s="126"/>
      <c r="DI879" s="126"/>
      <c r="DJ879" s="126"/>
      <c r="DK879" s="126"/>
      <c r="DL879" s="126"/>
      <c r="DM879" s="126"/>
      <c r="DN879" s="126"/>
      <c r="DO879" s="126"/>
      <c r="DP879" s="126"/>
      <c r="DQ879" s="126"/>
      <c r="DR879" s="126"/>
      <c r="DS879" s="126"/>
      <c r="DT879" s="126"/>
      <c r="DU879" s="126"/>
      <c r="DV879" s="126"/>
      <c r="DW879" s="126"/>
      <c r="DX879" s="126"/>
      <c r="DY879" s="126"/>
      <c r="DZ879" s="126"/>
      <c r="EA879" s="126"/>
      <c r="EB879" s="126"/>
      <c r="EC879" s="126"/>
      <c r="ED879" s="126"/>
      <c r="EE879" s="126"/>
      <c r="EF879" s="126"/>
      <c r="EG879" s="126"/>
      <c r="EH879" s="126"/>
      <c r="EI879" s="126"/>
      <c r="EJ879" s="126"/>
      <c r="EK879" s="126"/>
      <c r="EL879" s="126"/>
      <c r="EM879" s="126"/>
      <c r="EN879" s="126"/>
      <c r="EO879" s="126"/>
      <c r="EP879" s="126"/>
      <c r="EQ879" s="126"/>
      <c r="ER879" s="126"/>
      <c r="ES879" s="126"/>
      <c r="ET879" s="126"/>
      <c r="EU879" s="126"/>
      <c r="EV879" s="126"/>
      <c r="EW879" s="126"/>
      <c r="EX879" s="126"/>
      <c r="EY879" s="126"/>
      <c r="EZ879" s="126"/>
      <c r="FA879" s="126"/>
      <c r="FB879" s="126"/>
      <c r="FC879" s="126"/>
      <c r="FD879" s="126"/>
      <c r="FE879" s="126"/>
      <c r="FF879" s="126"/>
      <c r="FG879" s="126"/>
      <c r="FH879" s="126"/>
      <c r="FI879" s="126"/>
      <c r="FJ879" s="126"/>
      <c r="FK879" s="126"/>
      <c r="FL879" s="126"/>
      <c r="FM879" s="126"/>
      <c r="FN879" s="126"/>
      <c r="FO879" s="126"/>
      <c r="FP879" s="126"/>
      <c r="FQ879" s="126"/>
      <c r="FR879" s="126"/>
      <c r="FS879" s="126"/>
      <c r="FT879" s="126"/>
      <c r="FU879" s="126"/>
      <c r="FV879" s="126"/>
      <c r="FW879" s="126"/>
      <c r="FX879" s="126"/>
      <c r="FY879" s="126"/>
      <c r="FZ879" s="126"/>
      <c r="GA879" s="126"/>
      <c r="GB879" s="126"/>
      <c r="GC879" s="126"/>
      <c r="GD879" s="126"/>
      <c r="GE879" s="126"/>
      <c r="GF879" s="126"/>
      <c r="GG879" s="126"/>
      <c r="GH879" s="126"/>
      <c r="GI879" s="126"/>
      <c r="GJ879" s="126"/>
      <c r="GK879" s="126"/>
      <c r="GL879" s="126"/>
      <c r="GM879" s="126"/>
      <c r="GN879" s="126"/>
      <c r="GO879" s="126"/>
      <c r="GP879" s="126"/>
      <c r="GQ879" s="126"/>
      <c r="GR879" s="126"/>
      <c r="GS879" s="126"/>
      <c r="GT879" s="126"/>
      <c r="GU879" s="126"/>
      <c r="GV879" s="126"/>
      <c r="GW879" s="126"/>
      <c r="GX879" s="126"/>
      <c r="GY879" s="126"/>
      <c r="GZ879" s="126"/>
      <c r="HA879" s="126"/>
    </row>
    <row r="880" spans="1:209" s="127" customFormat="1">
      <c r="A880" s="121"/>
      <c r="B880" s="67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  <c r="BI880" s="126"/>
      <c r="BJ880" s="126"/>
      <c r="BK880" s="126"/>
      <c r="BL880" s="126"/>
      <c r="BM880" s="126"/>
      <c r="BN880" s="126"/>
      <c r="BO880" s="126"/>
      <c r="BP880" s="126"/>
      <c r="BQ880" s="126"/>
      <c r="BR880" s="126"/>
      <c r="BS880" s="126"/>
      <c r="BT880" s="126"/>
      <c r="BU880" s="126"/>
      <c r="BV880" s="126"/>
      <c r="BW880" s="126"/>
      <c r="BX880" s="126"/>
      <c r="BY880" s="126"/>
      <c r="BZ880" s="126"/>
      <c r="CA880" s="126"/>
      <c r="CB880" s="126"/>
      <c r="CC880" s="126"/>
      <c r="CD880" s="126"/>
      <c r="CE880" s="126"/>
      <c r="CF880" s="126"/>
      <c r="CG880" s="126"/>
      <c r="CH880" s="126"/>
      <c r="CI880" s="126"/>
      <c r="CJ880" s="126"/>
      <c r="CK880" s="126"/>
      <c r="CL880" s="126"/>
      <c r="CM880" s="126"/>
      <c r="CN880" s="126"/>
      <c r="CO880" s="126"/>
      <c r="CP880" s="126"/>
      <c r="CQ880" s="126"/>
      <c r="CR880" s="126"/>
      <c r="CS880" s="126"/>
      <c r="CT880" s="126"/>
      <c r="CU880" s="126"/>
      <c r="CV880" s="126"/>
      <c r="CW880" s="126"/>
      <c r="CX880" s="126"/>
      <c r="CY880" s="126"/>
      <c r="CZ880" s="126"/>
      <c r="DA880" s="126"/>
      <c r="DB880" s="126"/>
      <c r="DC880" s="126"/>
      <c r="DD880" s="126"/>
      <c r="DE880" s="126"/>
      <c r="DF880" s="126"/>
      <c r="DG880" s="126"/>
      <c r="DH880" s="126"/>
      <c r="DI880" s="126"/>
      <c r="DJ880" s="126"/>
      <c r="DK880" s="126"/>
      <c r="DL880" s="126"/>
      <c r="DM880" s="126"/>
      <c r="DN880" s="126"/>
      <c r="DO880" s="126"/>
      <c r="DP880" s="126"/>
      <c r="DQ880" s="126"/>
      <c r="DR880" s="126"/>
      <c r="DS880" s="126"/>
      <c r="DT880" s="126"/>
      <c r="DU880" s="126"/>
      <c r="DV880" s="126"/>
      <c r="DW880" s="126"/>
      <c r="DX880" s="126"/>
      <c r="DY880" s="126"/>
      <c r="DZ880" s="126"/>
      <c r="EA880" s="126"/>
      <c r="EB880" s="126"/>
      <c r="EC880" s="126"/>
      <c r="ED880" s="126"/>
      <c r="EE880" s="126"/>
      <c r="EF880" s="126"/>
      <c r="EG880" s="126"/>
      <c r="EH880" s="126"/>
      <c r="EI880" s="126"/>
      <c r="EJ880" s="126"/>
      <c r="EK880" s="126"/>
      <c r="EL880" s="126"/>
      <c r="EM880" s="126"/>
      <c r="EN880" s="126"/>
      <c r="EO880" s="126"/>
      <c r="EP880" s="126"/>
      <c r="EQ880" s="126"/>
      <c r="ER880" s="126"/>
      <c r="ES880" s="126"/>
      <c r="ET880" s="126"/>
      <c r="EU880" s="126"/>
      <c r="EV880" s="126"/>
      <c r="EW880" s="126"/>
      <c r="EX880" s="126"/>
      <c r="EY880" s="126"/>
      <c r="EZ880" s="126"/>
      <c r="FA880" s="126"/>
      <c r="FB880" s="126"/>
      <c r="FC880" s="126"/>
      <c r="FD880" s="126"/>
      <c r="FE880" s="126"/>
      <c r="FF880" s="126"/>
      <c r="FG880" s="126"/>
      <c r="FH880" s="126"/>
      <c r="FI880" s="126"/>
      <c r="FJ880" s="126"/>
      <c r="FK880" s="126"/>
      <c r="FL880" s="126"/>
      <c r="FM880" s="126"/>
      <c r="FN880" s="126"/>
      <c r="FO880" s="126"/>
      <c r="FP880" s="126"/>
      <c r="FQ880" s="126"/>
      <c r="FR880" s="126"/>
      <c r="FS880" s="126"/>
      <c r="FT880" s="126"/>
      <c r="FU880" s="126"/>
      <c r="FV880" s="126"/>
      <c r="FW880" s="126"/>
      <c r="FX880" s="126"/>
      <c r="FY880" s="126"/>
      <c r="FZ880" s="126"/>
      <c r="GA880" s="126"/>
      <c r="GB880" s="126"/>
      <c r="GC880" s="126"/>
      <c r="GD880" s="126"/>
      <c r="GE880" s="126"/>
      <c r="GF880" s="126"/>
      <c r="GG880" s="126"/>
      <c r="GH880" s="126"/>
      <c r="GI880" s="126"/>
      <c r="GJ880" s="126"/>
      <c r="GK880" s="126"/>
      <c r="GL880" s="126"/>
      <c r="GM880" s="126"/>
      <c r="GN880" s="126"/>
      <c r="GO880" s="126"/>
      <c r="GP880" s="126"/>
      <c r="GQ880" s="126"/>
      <c r="GR880" s="126"/>
      <c r="GS880" s="126"/>
      <c r="GT880" s="126"/>
      <c r="GU880" s="126"/>
      <c r="GV880" s="126"/>
      <c r="GW880" s="126"/>
      <c r="GX880" s="126"/>
      <c r="GY880" s="126"/>
      <c r="GZ880" s="126"/>
      <c r="HA880" s="126"/>
    </row>
    <row r="881" spans="1:209" s="127" customFormat="1">
      <c r="A881" s="121"/>
      <c r="B881" s="67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  <c r="BI881" s="126"/>
      <c r="BJ881" s="126"/>
      <c r="BK881" s="126"/>
      <c r="BL881" s="126"/>
      <c r="BM881" s="126"/>
      <c r="BN881" s="126"/>
      <c r="BO881" s="126"/>
      <c r="BP881" s="126"/>
      <c r="BQ881" s="126"/>
      <c r="BR881" s="126"/>
      <c r="BS881" s="126"/>
      <c r="BT881" s="126"/>
      <c r="BU881" s="126"/>
      <c r="BV881" s="126"/>
      <c r="BW881" s="126"/>
      <c r="BX881" s="126"/>
      <c r="BY881" s="126"/>
      <c r="BZ881" s="126"/>
      <c r="CA881" s="126"/>
      <c r="CB881" s="126"/>
      <c r="CC881" s="126"/>
      <c r="CD881" s="126"/>
      <c r="CE881" s="126"/>
      <c r="CF881" s="126"/>
      <c r="CG881" s="126"/>
      <c r="CH881" s="126"/>
      <c r="CI881" s="126"/>
      <c r="CJ881" s="126"/>
      <c r="CK881" s="126"/>
      <c r="CL881" s="126"/>
      <c r="CM881" s="126"/>
      <c r="CN881" s="126"/>
      <c r="CO881" s="126"/>
      <c r="CP881" s="126"/>
      <c r="CQ881" s="126"/>
      <c r="CR881" s="126"/>
      <c r="CS881" s="126"/>
      <c r="CT881" s="126"/>
      <c r="CU881" s="126"/>
      <c r="CV881" s="126"/>
      <c r="CW881" s="126"/>
      <c r="CX881" s="126"/>
      <c r="CY881" s="126"/>
      <c r="CZ881" s="126"/>
      <c r="DA881" s="126"/>
      <c r="DB881" s="126"/>
      <c r="DC881" s="126"/>
      <c r="DD881" s="126"/>
      <c r="DE881" s="126"/>
      <c r="DF881" s="126"/>
      <c r="DG881" s="126"/>
      <c r="DH881" s="126"/>
      <c r="DI881" s="126"/>
      <c r="DJ881" s="126"/>
      <c r="DK881" s="126"/>
      <c r="DL881" s="126"/>
      <c r="DM881" s="126"/>
      <c r="DN881" s="126"/>
      <c r="DO881" s="126"/>
      <c r="DP881" s="126"/>
      <c r="DQ881" s="126"/>
      <c r="DR881" s="126"/>
      <c r="DS881" s="126"/>
      <c r="DT881" s="126"/>
      <c r="DU881" s="126"/>
      <c r="DV881" s="126"/>
      <c r="DW881" s="126"/>
      <c r="DX881" s="126"/>
      <c r="DY881" s="126"/>
      <c r="DZ881" s="126"/>
      <c r="EA881" s="126"/>
      <c r="EB881" s="126"/>
      <c r="EC881" s="126"/>
      <c r="ED881" s="126"/>
      <c r="EE881" s="126"/>
      <c r="EF881" s="126"/>
      <c r="EG881" s="126"/>
      <c r="EH881" s="126"/>
      <c r="EI881" s="126"/>
      <c r="EJ881" s="126"/>
      <c r="EK881" s="126"/>
      <c r="EL881" s="126"/>
      <c r="EM881" s="126"/>
      <c r="EN881" s="126"/>
      <c r="EO881" s="126"/>
      <c r="EP881" s="126"/>
      <c r="EQ881" s="126"/>
      <c r="ER881" s="126"/>
      <c r="ES881" s="126"/>
      <c r="ET881" s="126"/>
      <c r="EU881" s="126"/>
      <c r="EV881" s="126"/>
      <c r="EW881" s="126"/>
      <c r="EX881" s="126"/>
      <c r="EY881" s="126"/>
      <c r="EZ881" s="126"/>
      <c r="FA881" s="126"/>
      <c r="FB881" s="126"/>
      <c r="FC881" s="126"/>
      <c r="FD881" s="126"/>
      <c r="FE881" s="126"/>
      <c r="FF881" s="126"/>
      <c r="FG881" s="126"/>
      <c r="FH881" s="126"/>
      <c r="FI881" s="126"/>
      <c r="FJ881" s="126"/>
      <c r="FK881" s="126"/>
      <c r="FL881" s="126"/>
      <c r="FM881" s="126"/>
      <c r="FN881" s="126"/>
      <c r="FO881" s="126"/>
      <c r="FP881" s="126"/>
      <c r="FQ881" s="126"/>
      <c r="FR881" s="126"/>
      <c r="FS881" s="126"/>
      <c r="FT881" s="126"/>
      <c r="FU881" s="126"/>
      <c r="FV881" s="126"/>
      <c r="FW881" s="126"/>
      <c r="FX881" s="126"/>
      <c r="FY881" s="126"/>
      <c r="FZ881" s="126"/>
      <c r="GA881" s="126"/>
      <c r="GB881" s="126"/>
      <c r="GC881" s="126"/>
      <c r="GD881" s="126"/>
      <c r="GE881" s="126"/>
      <c r="GF881" s="126"/>
      <c r="GG881" s="126"/>
      <c r="GH881" s="126"/>
      <c r="GI881" s="126"/>
      <c r="GJ881" s="126"/>
      <c r="GK881" s="126"/>
      <c r="GL881" s="126"/>
      <c r="GM881" s="126"/>
      <c r="GN881" s="126"/>
      <c r="GO881" s="126"/>
      <c r="GP881" s="126"/>
      <c r="GQ881" s="126"/>
      <c r="GR881" s="126"/>
      <c r="GS881" s="126"/>
      <c r="GT881" s="126"/>
      <c r="GU881" s="126"/>
      <c r="GV881" s="126"/>
      <c r="GW881" s="126"/>
      <c r="GX881" s="126"/>
      <c r="GY881" s="126"/>
      <c r="GZ881" s="126"/>
      <c r="HA881" s="126"/>
    </row>
    <row r="882" spans="1:209" s="127" customFormat="1">
      <c r="A882" s="121"/>
      <c r="B882" s="67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  <c r="BI882" s="126"/>
      <c r="BJ882" s="126"/>
      <c r="BK882" s="126"/>
      <c r="BL882" s="126"/>
      <c r="BM882" s="126"/>
      <c r="BN882" s="126"/>
      <c r="BO882" s="126"/>
      <c r="BP882" s="126"/>
      <c r="BQ882" s="126"/>
      <c r="BR882" s="126"/>
      <c r="BS882" s="126"/>
      <c r="BT882" s="126"/>
      <c r="BU882" s="126"/>
      <c r="BV882" s="126"/>
      <c r="BW882" s="126"/>
      <c r="BX882" s="126"/>
      <c r="BY882" s="126"/>
      <c r="BZ882" s="126"/>
      <c r="CA882" s="126"/>
      <c r="CB882" s="126"/>
      <c r="CC882" s="126"/>
      <c r="CD882" s="126"/>
      <c r="CE882" s="126"/>
      <c r="CF882" s="126"/>
      <c r="CG882" s="126"/>
      <c r="CH882" s="126"/>
      <c r="CI882" s="126"/>
      <c r="CJ882" s="126"/>
      <c r="CK882" s="126"/>
      <c r="CL882" s="126"/>
      <c r="CM882" s="126"/>
      <c r="CN882" s="126"/>
      <c r="CO882" s="126"/>
      <c r="CP882" s="126"/>
      <c r="CQ882" s="126"/>
      <c r="CR882" s="126"/>
      <c r="CS882" s="126"/>
      <c r="CT882" s="126"/>
      <c r="CU882" s="126"/>
      <c r="CV882" s="126"/>
      <c r="CW882" s="126"/>
      <c r="CX882" s="126"/>
      <c r="CY882" s="126"/>
      <c r="CZ882" s="126"/>
      <c r="DA882" s="126"/>
      <c r="DB882" s="126"/>
      <c r="DC882" s="126"/>
      <c r="DD882" s="126"/>
      <c r="DE882" s="126"/>
      <c r="DF882" s="126"/>
      <c r="DG882" s="126"/>
      <c r="DH882" s="126"/>
      <c r="DI882" s="126"/>
      <c r="DJ882" s="126"/>
      <c r="DK882" s="126"/>
      <c r="DL882" s="126"/>
      <c r="DM882" s="126"/>
      <c r="DN882" s="126"/>
      <c r="DO882" s="126"/>
      <c r="DP882" s="126"/>
      <c r="DQ882" s="126"/>
      <c r="DR882" s="126"/>
      <c r="DS882" s="126"/>
      <c r="DT882" s="126"/>
      <c r="DU882" s="126"/>
      <c r="DV882" s="126"/>
      <c r="DW882" s="126"/>
      <c r="DX882" s="126"/>
      <c r="DY882" s="126"/>
      <c r="DZ882" s="126"/>
      <c r="EA882" s="126"/>
      <c r="EB882" s="126"/>
      <c r="EC882" s="126"/>
      <c r="ED882" s="126"/>
      <c r="EE882" s="126"/>
      <c r="EF882" s="126"/>
      <c r="EG882" s="126"/>
      <c r="EH882" s="126"/>
      <c r="EI882" s="126"/>
      <c r="EJ882" s="126"/>
      <c r="EK882" s="126"/>
      <c r="EL882" s="126"/>
      <c r="EM882" s="126"/>
      <c r="EN882" s="126"/>
      <c r="EO882" s="126"/>
      <c r="EP882" s="126"/>
      <c r="EQ882" s="126"/>
      <c r="ER882" s="126"/>
      <c r="ES882" s="126"/>
      <c r="ET882" s="126"/>
      <c r="EU882" s="126"/>
      <c r="EV882" s="126"/>
      <c r="EW882" s="126"/>
      <c r="EX882" s="126"/>
      <c r="EY882" s="126"/>
      <c r="EZ882" s="126"/>
      <c r="FA882" s="126"/>
      <c r="FB882" s="126"/>
      <c r="FC882" s="126"/>
      <c r="FD882" s="126"/>
      <c r="FE882" s="126"/>
      <c r="FF882" s="126"/>
      <c r="FG882" s="126"/>
      <c r="FH882" s="126"/>
      <c r="FI882" s="126"/>
      <c r="FJ882" s="126"/>
      <c r="FK882" s="126"/>
      <c r="FL882" s="126"/>
      <c r="FM882" s="126"/>
      <c r="FN882" s="126"/>
      <c r="FO882" s="126"/>
      <c r="FP882" s="126"/>
      <c r="FQ882" s="126"/>
      <c r="FR882" s="126"/>
      <c r="FS882" s="126"/>
      <c r="FT882" s="126"/>
      <c r="FU882" s="126"/>
      <c r="FV882" s="126"/>
      <c r="FW882" s="126"/>
      <c r="FX882" s="126"/>
      <c r="FY882" s="126"/>
      <c r="FZ882" s="126"/>
      <c r="GA882" s="126"/>
      <c r="GB882" s="126"/>
      <c r="GC882" s="126"/>
      <c r="GD882" s="126"/>
      <c r="GE882" s="126"/>
      <c r="GF882" s="126"/>
      <c r="GG882" s="126"/>
      <c r="GH882" s="126"/>
      <c r="GI882" s="126"/>
      <c r="GJ882" s="126"/>
      <c r="GK882" s="126"/>
      <c r="GL882" s="126"/>
      <c r="GM882" s="126"/>
      <c r="GN882" s="126"/>
      <c r="GO882" s="126"/>
      <c r="GP882" s="126"/>
      <c r="GQ882" s="126"/>
      <c r="GR882" s="126"/>
      <c r="GS882" s="126"/>
      <c r="GT882" s="126"/>
      <c r="GU882" s="126"/>
      <c r="GV882" s="126"/>
      <c r="GW882" s="126"/>
      <c r="GX882" s="126"/>
      <c r="GY882" s="126"/>
      <c r="GZ882" s="126"/>
      <c r="HA882" s="126"/>
    </row>
    <row r="883" spans="1:209" s="127" customFormat="1">
      <c r="A883" s="121"/>
      <c r="B883" s="67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  <c r="CW883" s="126"/>
      <c r="CX883" s="126"/>
      <c r="CY883" s="126"/>
      <c r="CZ883" s="126"/>
      <c r="DA883" s="126"/>
      <c r="DB883" s="126"/>
      <c r="DC883" s="126"/>
      <c r="DD883" s="126"/>
      <c r="DE883" s="126"/>
      <c r="DF883" s="126"/>
      <c r="DG883" s="126"/>
      <c r="DH883" s="126"/>
      <c r="DI883" s="126"/>
      <c r="DJ883" s="126"/>
      <c r="DK883" s="126"/>
      <c r="DL883" s="126"/>
      <c r="DM883" s="126"/>
      <c r="DN883" s="126"/>
      <c r="DO883" s="126"/>
      <c r="DP883" s="126"/>
      <c r="DQ883" s="126"/>
      <c r="DR883" s="126"/>
      <c r="DS883" s="126"/>
      <c r="DT883" s="126"/>
      <c r="DU883" s="126"/>
      <c r="DV883" s="126"/>
      <c r="DW883" s="126"/>
      <c r="DX883" s="126"/>
      <c r="DY883" s="126"/>
      <c r="DZ883" s="126"/>
      <c r="EA883" s="126"/>
      <c r="EB883" s="126"/>
      <c r="EC883" s="126"/>
      <c r="ED883" s="126"/>
      <c r="EE883" s="126"/>
      <c r="EF883" s="126"/>
      <c r="EG883" s="126"/>
      <c r="EH883" s="126"/>
      <c r="EI883" s="126"/>
      <c r="EJ883" s="126"/>
      <c r="EK883" s="126"/>
      <c r="EL883" s="126"/>
      <c r="EM883" s="126"/>
      <c r="EN883" s="126"/>
      <c r="EO883" s="126"/>
      <c r="EP883" s="126"/>
      <c r="EQ883" s="126"/>
      <c r="ER883" s="126"/>
      <c r="ES883" s="126"/>
      <c r="ET883" s="126"/>
      <c r="EU883" s="126"/>
      <c r="EV883" s="126"/>
      <c r="EW883" s="126"/>
      <c r="EX883" s="126"/>
      <c r="EY883" s="126"/>
      <c r="EZ883" s="126"/>
      <c r="FA883" s="126"/>
      <c r="FB883" s="126"/>
      <c r="FC883" s="126"/>
      <c r="FD883" s="126"/>
      <c r="FE883" s="126"/>
      <c r="FF883" s="126"/>
      <c r="FG883" s="126"/>
      <c r="FH883" s="126"/>
      <c r="FI883" s="126"/>
      <c r="FJ883" s="126"/>
      <c r="FK883" s="126"/>
      <c r="FL883" s="126"/>
      <c r="FM883" s="126"/>
      <c r="FN883" s="126"/>
      <c r="FO883" s="126"/>
      <c r="FP883" s="126"/>
      <c r="FQ883" s="126"/>
      <c r="FR883" s="126"/>
      <c r="FS883" s="126"/>
      <c r="FT883" s="126"/>
      <c r="FU883" s="126"/>
      <c r="FV883" s="126"/>
      <c r="FW883" s="126"/>
      <c r="FX883" s="126"/>
      <c r="FY883" s="126"/>
      <c r="FZ883" s="126"/>
      <c r="GA883" s="126"/>
      <c r="GB883" s="126"/>
      <c r="GC883" s="126"/>
      <c r="GD883" s="126"/>
      <c r="GE883" s="126"/>
      <c r="GF883" s="126"/>
      <c r="GG883" s="126"/>
      <c r="GH883" s="126"/>
      <c r="GI883" s="126"/>
      <c r="GJ883" s="126"/>
      <c r="GK883" s="126"/>
      <c r="GL883" s="126"/>
      <c r="GM883" s="126"/>
      <c r="GN883" s="126"/>
      <c r="GO883" s="126"/>
      <c r="GP883" s="126"/>
      <c r="GQ883" s="126"/>
      <c r="GR883" s="126"/>
      <c r="GS883" s="126"/>
      <c r="GT883" s="126"/>
      <c r="GU883" s="126"/>
      <c r="GV883" s="126"/>
      <c r="GW883" s="126"/>
      <c r="GX883" s="126"/>
      <c r="GY883" s="126"/>
      <c r="GZ883" s="126"/>
      <c r="HA883" s="126"/>
    </row>
    <row r="884" spans="1:209" s="127" customFormat="1">
      <c r="A884" s="121"/>
      <c r="B884" s="67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  <c r="CW884" s="126"/>
      <c r="CX884" s="126"/>
      <c r="CY884" s="126"/>
      <c r="CZ884" s="126"/>
      <c r="DA884" s="126"/>
      <c r="DB884" s="126"/>
      <c r="DC884" s="126"/>
      <c r="DD884" s="126"/>
      <c r="DE884" s="126"/>
      <c r="DF884" s="126"/>
      <c r="DG884" s="126"/>
      <c r="DH884" s="126"/>
      <c r="DI884" s="126"/>
      <c r="DJ884" s="126"/>
      <c r="DK884" s="126"/>
      <c r="DL884" s="126"/>
      <c r="DM884" s="126"/>
      <c r="DN884" s="126"/>
      <c r="DO884" s="126"/>
      <c r="DP884" s="126"/>
      <c r="DQ884" s="126"/>
      <c r="DR884" s="126"/>
      <c r="DS884" s="126"/>
      <c r="DT884" s="126"/>
      <c r="DU884" s="126"/>
      <c r="DV884" s="126"/>
      <c r="DW884" s="126"/>
      <c r="DX884" s="126"/>
      <c r="DY884" s="126"/>
      <c r="DZ884" s="126"/>
      <c r="EA884" s="126"/>
      <c r="EB884" s="126"/>
      <c r="EC884" s="126"/>
      <c r="ED884" s="126"/>
      <c r="EE884" s="126"/>
      <c r="EF884" s="126"/>
      <c r="EG884" s="126"/>
      <c r="EH884" s="126"/>
      <c r="EI884" s="126"/>
      <c r="EJ884" s="126"/>
      <c r="EK884" s="126"/>
      <c r="EL884" s="126"/>
      <c r="EM884" s="126"/>
      <c r="EN884" s="126"/>
      <c r="EO884" s="126"/>
      <c r="EP884" s="126"/>
      <c r="EQ884" s="126"/>
      <c r="ER884" s="126"/>
      <c r="ES884" s="126"/>
      <c r="ET884" s="126"/>
      <c r="EU884" s="126"/>
      <c r="EV884" s="126"/>
      <c r="EW884" s="126"/>
      <c r="EX884" s="126"/>
      <c r="EY884" s="126"/>
      <c r="EZ884" s="126"/>
      <c r="FA884" s="126"/>
      <c r="FB884" s="126"/>
      <c r="FC884" s="126"/>
      <c r="FD884" s="126"/>
      <c r="FE884" s="126"/>
      <c r="FF884" s="126"/>
      <c r="FG884" s="126"/>
      <c r="FH884" s="126"/>
      <c r="FI884" s="126"/>
      <c r="FJ884" s="126"/>
      <c r="FK884" s="126"/>
      <c r="FL884" s="126"/>
      <c r="FM884" s="126"/>
      <c r="FN884" s="126"/>
      <c r="FO884" s="126"/>
      <c r="FP884" s="126"/>
      <c r="FQ884" s="126"/>
      <c r="FR884" s="126"/>
      <c r="FS884" s="126"/>
      <c r="FT884" s="126"/>
      <c r="FU884" s="126"/>
      <c r="FV884" s="126"/>
      <c r="FW884" s="126"/>
      <c r="FX884" s="126"/>
      <c r="FY884" s="126"/>
      <c r="FZ884" s="126"/>
      <c r="GA884" s="126"/>
      <c r="GB884" s="126"/>
      <c r="GC884" s="126"/>
      <c r="GD884" s="126"/>
      <c r="GE884" s="126"/>
      <c r="GF884" s="126"/>
      <c r="GG884" s="126"/>
      <c r="GH884" s="126"/>
      <c r="GI884" s="126"/>
      <c r="GJ884" s="126"/>
      <c r="GK884" s="126"/>
      <c r="GL884" s="126"/>
      <c r="GM884" s="126"/>
      <c r="GN884" s="126"/>
      <c r="GO884" s="126"/>
      <c r="GP884" s="126"/>
      <c r="GQ884" s="126"/>
      <c r="GR884" s="126"/>
      <c r="GS884" s="126"/>
      <c r="GT884" s="126"/>
      <c r="GU884" s="126"/>
      <c r="GV884" s="126"/>
      <c r="GW884" s="126"/>
      <c r="GX884" s="126"/>
      <c r="GY884" s="126"/>
      <c r="GZ884" s="126"/>
      <c r="HA884" s="126"/>
    </row>
    <row r="885" spans="1:209" s="127" customFormat="1">
      <c r="A885" s="121"/>
      <c r="B885" s="67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  <c r="CW885" s="126"/>
      <c r="CX885" s="126"/>
      <c r="CY885" s="126"/>
      <c r="CZ885" s="126"/>
      <c r="DA885" s="126"/>
      <c r="DB885" s="126"/>
      <c r="DC885" s="126"/>
      <c r="DD885" s="126"/>
      <c r="DE885" s="126"/>
      <c r="DF885" s="126"/>
      <c r="DG885" s="126"/>
      <c r="DH885" s="126"/>
      <c r="DI885" s="126"/>
      <c r="DJ885" s="126"/>
      <c r="DK885" s="126"/>
      <c r="DL885" s="126"/>
      <c r="DM885" s="126"/>
      <c r="DN885" s="126"/>
      <c r="DO885" s="126"/>
      <c r="DP885" s="126"/>
      <c r="DQ885" s="126"/>
      <c r="DR885" s="126"/>
      <c r="DS885" s="126"/>
      <c r="DT885" s="126"/>
      <c r="DU885" s="126"/>
      <c r="DV885" s="126"/>
      <c r="DW885" s="126"/>
      <c r="DX885" s="126"/>
      <c r="DY885" s="126"/>
      <c r="DZ885" s="126"/>
      <c r="EA885" s="126"/>
      <c r="EB885" s="126"/>
      <c r="EC885" s="126"/>
      <c r="ED885" s="126"/>
      <c r="EE885" s="126"/>
      <c r="EF885" s="126"/>
      <c r="EG885" s="126"/>
      <c r="EH885" s="126"/>
      <c r="EI885" s="126"/>
      <c r="EJ885" s="126"/>
      <c r="EK885" s="126"/>
      <c r="EL885" s="126"/>
      <c r="EM885" s="126"/>
      <c r="EN885" s="126"/>
      <c r="EO885" s="126"/>
      <c r="EP885" s="126"/>
      <c r="EQ885" s="126"/>
      <c r="ER885" s="126"/>
      <c r="ES885" s="126"/>
      <c r="ET885" s="126"/>
      <c r="EU885" s="126"/>
      <c r="EV885" s="126"/>
      <c r="EW885" s="126"/>
      <c r="EX885" s="126"/>
      <c r="EY885" s="126"/>
      <c r="EZ885" s="126"/>
      <c r="FA885" s="126"/>
      <c r="FB885" s="126"/>
      <c r="FC885" s="126"/>
      <c r="FD885" s="126"/>
      <c r="FE885" s="126"/>
      <c r="FF885" s="126"/>
      <c r="FG885" s="126"/>
      <c r="FH885" s="126"/>
      <c r="FI885" s="126"/>
      <c r="FJ885" s="126"/>
      <c r="FK885" s="126"/>
      <c r="FL885" s="126"/>
      <c r="FM885" s="126"/>
      <c r="FN885" s="126"/>
      <c r="FO885" s="126"/>
      <c r="FP885" s="126"/>
      <c r="FQ885" s="126"/>
      <c r="FR885" s="126"/>
      <c r="FS885" s="126"/>
      <c r="FT885" s="126"/>
      <c r="FU885" s="126"/>
      <c r="FV885" s="126"/>
      <c r="FW885" s="126"/>
      <c r="FX885" s="126"/>
      <c r="FY885" s="126"/>
      <c r="FZ885" s="126"/>
      <c r="GA885" s="126"/>
      <c r="GB885" s="126"/>
      <c r="GC885" s="126"/>
      <c r="GD885" s="126"/>
      <c r="GE885" s="126"/>
      <c r="GF885" s="126"/>
      <c r="GG885" s="126"/>
      <c r="GH885" s="126"/>
      <c r="GI885" s="126"/>
      <c r="GJ885" s="126"/>
      <c r="GK885" s="126"/>
      <c r="GL885" s="126"/>
      <c r="GM885" s="126"/>
      <c r="GN885" s="126"/>
      <c r="GO885" s="126"/>
      <c r="GP885" s="126"/>
      <c r="GQ885" s="126"/>
      <c r="GR885" s="126"/>
      <c r="GS885" s="126"/>
      <c r="GT885" s="126"/>
      <c r="GU885" s="126"/>
      <c r="GV885" s="126"/>
      <c r="GW885" s="126"/>
      <c r="GX885" s="126"/>
      <c r="GY885" s="126"/>
      <c r="GZ885" s="126"/>
      <c r="HA885" s="126"/>
    </row>
    <row r="886" spans="1:209" s="127" customFormat="1">
      <c r="A886" s="121"/>
      <c r="B886" s="67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  <c r="CW886" s="126"/>
      <c r="CX886" s="126"/>
      <c r="CY886" s="126"/>
      <c r="CZ886" s="126"/>
      <c r="DA886" s="126"/>
      <c r="DB886" s="126"/>
      <c r="DC886" s="126"/>
      <c r="DD886" s="126"/>
      <c r="DE886" s="126"/>
      <c r="DF886" s="126"/>
      <c r="DG886" s="126"/>
      <c r="DH886" s="126"/>
      <c r="DI886" s="126"/>
      <c r="DJ886" s="126"/>
      <c r="DK886" s="126"/>
      <c r="DL886" s="126"/>
      <c r="DM886" s="126"/>
      <c r="DN886" s="126"/>
      <c r="DO886" s="126"/>
      <c r="DP886" s="126"/>
      <c r="DQ886" s="126"/>
      <c r="DR886" s="126"/>
      <c r="DS886" s="126"/>
      <c r="DT886" s="126"/>
      <c r="DU886" s="126"/>
      <c r="DV886" s="126"/>
      <c r="DW886" s="126"/>
      <c r="DX886" s="126"/>
      <c r="DY886" s="126"/>
      <c r="DZ886" s="126"/>
      <c r="EA886" s="126"/>
      <c r="EB886" s="126"/>
      <c r="EC886" s="126"/>
      <c r="ED886" s="126"/>
      <c r="EE886" s="126"/>
      <c r="EF886" s="126"/>
      <c r="EG886" s="126"/>
      <c r="EH886" s="126"/>
      <c r="EI886" s="126"/>
      <c r="EJ886" s="126"/>
      <c r="EK886" s="126"/>
      <c r="EL886" s="126"/>
      <c r="EM886" s="126"/>
      <c r="EN886" s="126"/>
      <c r="EO886" s="126"/>
      <c r="EP886" s="126"/>
      <c r="EQ886" s="126"/>
      <c r="ER886" s="126"/>
      <c r="ES886" s="126"/>
      <c r="ET886" s="126"/>
      <c r="EU886" s="126"/>
      <c r="EV886" s="126"/>
      <c r="EW886" s="126"/>
      <c r="EX886" s="126"/>
      <c r="EY886" s="126"/>
      <c r="EZ886" s="126"/>
      <c r="FA886" s="126"/>
      <c r="FB886" s="126"/>
      <c r="FC886" s="126"/>
      <c r="FD886" s="126"/>
      <c r="FE886" s="126"/>
      <c r="FF886" s="126"/>
      <c r="FG886" s="126"/>
      <c r="FH886" s="126"/>
      <c r="FI886" s="126"/>
      <c r="FJ886" s="126"/>
      <c r="FK886" s="126"/>
      <c r="FL886" s="126"/>
      <c r="FM886" s="126"/>
      <c r="FN886" s="126"/>
      <c r="FO886" s="126"/>
      <c r="FP886" s="126"/>
      <c r="FQ886" s="126"/>
      <c r="FR886" s="126"/>
      <c r="FS886" s="126"/>
      <c r="FT886" s="126"/>
      <c r="FU886" s="126"/>
      <c r="FV886" s="126"/>
      <c r="FW886" s="126"/>
      <c r="FX886" s="126"/>
      <c r="FY886" s="126"/>
      <c r="FZ886" s="126"/>
      <c r="GA886" s="126"/>
      <c r="GB886" s="126"/>
      <c r="GC886" s="126"/>
      <c r="GD886" s="126"/>
      <c r="GE886" s="126"/>
      <c r="GF886" s="126"/>
      <c r="GG886" s="126"/>
      <c r="GH886" s="126"/>
      <c r="GI886" s="126"/>
      <c r="GJ886" s="126"/>
      <c r="GK886" s="126"/>
      <c r="GL886" s="126"/>
      <c r="GM886" s="126"/>
      <c r="GN886" s="126"/>
      <c r="GO886" s="126"/>
      <c r="GP886" s="126"/>
      <c r="GQ886" s="126"/>
      <c r="GR886" s="126"/>
      <c r="GS886" s="126"/>
      <c r="GT886" s="126"/>
      <c r="GU886" s="126"/>
      <c r="GV886" s="126"/>
      <c r="GW886" s="126"/>
      <c r="GX886" s="126"/>
      <c r="GY886" s="126"/>
      <c r="GZ886" s="126"/>
      <c r="HA886" s="126"/>
    </row>
    <row r="887" spans="1:209" s="127" customFormat="1">
      <c r="A887" s="121"/>
      <c r="B887" s="67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  <c r="CW887" s="126"/>
      <c r="CX887" s="126"/>
      <c r="CY887" s="126"/>
      <c r="CZ887" s="126"/>
      <c r="DA887" s="126"/>
      <c r="DB887" s="126"/>
      <c r="DC887" s="126"/>
      <c r="DD887" s="126"/>
      <c r="DE887" s="126"/>
      <c r="DF887" s="126"/>
      <c r="DG887" s="126"/>
      <c r="DH887" s="126"/>
      <c r="DI887" s="126"/>
      <c r="DJ887" s="126"/>
      <c r="DK887" s="126"/>
      <c r="DL887" s="126"/>
      <c r="DM887" s="126"/>
      <c r="DN887" s="126"/>
      <c r="DO887" s="126"/>
      <c r="DP887" s="126"/>
      <c r="DQ887" s="126"/>
      <c r="DR887" s="126"/>
      <c r="DS887" s="126"/>
      <c r="DT887" s="126"/>
      <c r="DU887" s="126"/>
      <c r="DV887" s="126"/>
      <c r="DW887" s="126"/>
      <c r="DX887" s="126"/>
      <c r="DY887" s="126"/>
      <c r="DZ887" s="126"/>
      <c r="EA887" s="126"/>
      <c r="EB887" s="126"/>
      <c r="EC887" s="126"/>
      <c r="ED887" s="126"/>
      <c r="EE887" s="126"/>
      <c r="EF887" s="126"/>
      <c r="EG887" s="126"/>
      <c r="EH887" s="126"/>
      <c r="EI887" s="126"/>
      <c r="EJ887" s="126"/>
      <c r="EK887" s="126"/>
      <c r="EL887" s="126"/>
      <c r="EM887" s="126"/>
      <c r="EN887" s="126"/>
      <c r="EO887" s="126"/>
      <c r="EP887" s="126"/>
      <c r="EQ887" s="126"/>
      <c r="ER887" s="126"/>
      <c r="ES887" s="126"/>
      <c r="ET887" s="126"/>
      <c r="EU887" s="126"/>
      <c r="EV887" s="126"/>
      <c r="EW887" s="126"/>
      <c r="EX887" s="126"/>
      <c r="EY887" s="126"/>
      <c r="EZ887" s="126"/>
      <c r="FA887" s="126"/>
      <c r="FB887" s="126"/>
      <c r="FC887" s="126"/>
      <c r="FD887" s="126"/>
      <c r="FE887" s="126"/>
      <c r="FF887" s="126"/>
      <c r="FG887" s="126"/>
      <c r="FH887" s="126"/>
      <c r="FI887" s="126"/>
      <c r="FJ887" s="126"/>
      <c r="FK887" s="126"/>
      <c r="FL887" s="126"/>
      <c r="FM887" s="126"/>
      <c r="FN887" s="126"/>
      <c r="FO887" s="126"/>
      <c r="FP887" s="126"/>
      <c r="FQ887" s="126"/>
      <c r="FR887" s="126"/>
      <c r="FS887" s="126"/>
      <c r="FT887" s="126"/>
      <c r="FU887" s="126"/>
      <c r="FV887" s="126"/>
      <c r="FW887" s="126"/>
      <c r="FX887" s="126"/>
      <c r="FY887" s="126"/>
      <c r="FZ887" s="126"/>
      <c r="GA887" s="126"/>
      <c r="GB887" s="126"/>
      <c r="GC887" s="126"/>
      <c r="GD887" s="126"/>
      <c r="GE887" s="126"/>
      <c r="GF887" s="126"/>
      <c r="GG887" s="126"/>
      <c r="GH887" s="126"/>
      <c r="GI887" s="126"/>
      <c r="GJ887" s="126"/>
      <c r="GK887" s="126"/>
      <c r="GL887" s="126"/>
      <c r="GM887" s="126"/>
      <c r="GN887" s="126"/>
      <c r="GO887" s="126"/>
      <c r="GP887" s="126"/>
      <c r="GQ887" s="126"/>
      <c r="GR887" s="126"/>
      <c r="GS887" s="126"/>
      <c r="GT887" s="126"/>
      <c r="GU887" s="126"/>
      <c r="GV887" s="126"/>
      <c r="GW887" s="126"/>
      <c r="GX887" s="126"/>
      <c r="GY887" s="126"/>
      <c r="GZ887" s="126"/>
      <c r="HA887" s="126"/>
    </row>
    <row r="888" spans="1:209" s="127" customFormat="1">
      <c r="A888" s="121"/>
      <c r="B888" s="67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  <c r="BI888" s="126"/>
      <c r="BJ888" s="126"/>
      <c r="BK888" s="126"/>
      <c r="BL888" s="126"/>
      <c r="BM888" s="126"/>
      <c r="BN888" s="126"/>
      <c r="BO888" s="126"/>
      <c r="BP888" s="126"/>
      <c r="BQ888" s="126"/>
      <c r="BR888" s="126"/>
      <c r="BS888" s="126"/>
      <c r="BT888" s="126"/>
      <c r="BU888" s="126"/>
      <c r="BV888" s="126"/>
      <c r="BW888" s="126"/>
      <c r="BX888" s="126"/>
      <c r="BY888" s="126"/>
      <c r="BZ888" s="126"/>
      <c r="CA888" s="126"/>
      <c r="CB888" s="126"/>
      <c r="CC888" s="126"/>
      <c r="CD888" s="126"/>
      <c r="CE888" s="126"/>
      <c r="CF888" s="126"/>
      <c r="CG888" s="126"/>
      <c r="CH888" s="126"/>
      <c r="CI888" s="126"/>
      <c r="CJ888" s="126"/>
      <c r="CK888" s="126"/>
      <c r="CL888" s="126"/>
      <c r="CM888" s="126"/>
      <c r="CN888" s="126"/>
      <c r="CO888" s="126"/>
      <c r="CP888" s="126"/>
      <c r="CQ888" s="126"/>
      <c r="CR888" s="126"/>
      <c r="CS888" s="126"/>
      <c r="CT888" s="126"/>
      <c r="CU888" s="126"/>
      <c r="CV888" s="126"/>
      <c r="CW888" s="126"/>
      <c r="CX888" s="126"/>
      <c r="CY888" s="126"/>
      <c r="CZ888" s="126"/>
      <c r="DA888" s="126"/>
      <c r="DB888" s="126"/>
      <c r="DC888" s="126"/>
      <c r="DD888" s="126"/>
      <c r="DE888" s="126"/>
      <c r="DF888" s="126"/>
      <c r="DG888" s="126"/>
      <c r="DH888" s="126"/>
      <c r="DI888" s="126"/>
      <c r="DJ888" s="126"/>
      <c r="DK888" s="126"/>
      <c r="DL888" s="126"/>
      <c r="DM888" s="126"/>
      <c r="DN888" s="126"/>
      <c r="DO888" s="126"/>
      <c r="DP888" s="126"/>
      <c r="DQ888" s="126"/>
      <c r="DR888" s="126"/>
      <c r="DS888" s="126"/>
      <c r="DT888" s="126"/>
      <c r="DU888" s="126"/>
      <c r="DV888" s="126"/>
      <c r="DW888" s="126"/>
      <c r="DX888" s="126"/>
      <c r="DY888" s="126"/>
      <c r="DZ888" s="126"/>
      <c r="EA888" s="126"/>
      <c r="EB888" s="126"/>
      <c r="EC888" s="126"/>
      <c r="ED888" s="126"/>
      <c r="EE888" s="126"/>
      <c r="EF888" s="126"/>
      <c r="EG888" s="126"/>
      <c r="EH888" s="126"/>
      <c r="EI888" s="126"/>
      <c r="EJ888" s="126"/>
      <c r="EK888" s="126"/>
      <c r="EL888" s="126"/>
      <c r="EM888" s="126"/>
      <c r="EN888" s="126"/>
      <c r="EO888" s="126"/>
      <c r="EP888" s="126"/>
      <c r="EQ888" s="126"/>
      <c r="ER888" s="126"/>
      <c r="ES888" s="126"/>
      <c r="ET888" s="126"/>
      <c r="EU888" s="126"/>
      <c r="EV888" s="126"/>
      <c r="EW888" s="126"/>
      <c r="EX888" s="126"/>
      <c r="EY888" s="126"/>
      <c r="EZ888" s="126"/>
      <c r="FA888" s="126"/>
      <c r="FB888" s="126"/>
      <c r="FC888" s="126"/>
      <c r="FD888" s="126"/>
      <c r="FE888" s="126"/>
      <c r="FF888" s="126"/>
      <c r="FG888" s="126"/>
      <c r="FH888" s="126"/>
      <c r="FI888" s="126"/>
      <c r="FJ888" s="126"/>
      <c r="FK888" s="126"/>
      <c r="FL888" s="126"/>
      <c r="FM888" s="126"/>
      <c r="FN888" s="126"/>
      <c r="FO888" s="126"/>
      <c r="FP888" s="126"/>
      <c r="FQ888" s="126"/>
      <c r="FR888" s="126"/>
      <c r="FS888" s="126"/>
      <c r="FT888" s="126"/>
      <c r="FU888" s="126"/>
      <c r="FV888" s="126"/>
      <c r="FW888" s="126"/>
      <c r="FX888" s="126"/>
      <c r="FY888" s="126"/>
      <c r="FZ888" s="126"/>
      <c r="GA888" s="126"/>
      <c r="GB888" s="126"/>
      <c r="GC888" s="126"/>
      <c r="GD888" s="126"/>
      <c r="GE888" s="126"/>
      <c r="GF888" s="126"/>
      <c r="GG888" s="126"/>
      <c r="GH888" s="126"/>
      <c r="GI888" s="126"/>
      <c r="GJ888" s="126"/>
      <c r="GK888" s="126"/>
      <c r="GL888" s="126"/>
      <c r="GM888" s="126"/>
      <c r="GN888" s="126"/>
      <c r="GO888" s="126"/>
      <c r="GP888" s="126"/>
      <c r="GQ888" s="126"/>
      <c r="GR888" s="126"/>
      <c r="GS888" s="126"/>
      <c r="GT888" s="126"/>
      <c r="GU888" s="126"/>
      <c r="GV888" s="126"/>
      <c r="GW888" s="126"/>
      <c r="GX888" s="126"/>
      <c r="GY888" s="126"/>
      <c r="GZ888" s="126"/>
      <c r="HA888" s="126"/>
    </row>
    <row r="889" spans="1:209" s="127" customFormat="1">
      <c r="A889" s="121"/>
      <c r="B889" s="67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  <c r="BI889" s="126"/>
      <c r="BJ889" s="126"/>
      <c r="BK889" s="126"/>
      <c r="BL889" s="126"/>
      <c r="BM889" s="126"/>
      <c r="BN889" s="126"/>
      <c r="BO889" s="126"/>
      <c r="BP889" s="126"/>
      <c r="BQ889" s="126"/>
      <c r="BR889" s="126"/>
      <c r="BS889" s="126"/>
      <c r="BT889" s="126"/>
      <c r="BU889" s="126"/>
      <c r="BV889" s="126"/>
      <c r="BW889" s="126"/>
      <c r="BX889" s="126"/>
      <c r="BY889" s="126"/>
      <c r="BZ889" s="126"/>
      <c r="CA889" s="126"/>
      <c r="CB889" s="126"/>
      <c r="CC889" s="126"/>
      <c r="CD889" s="126"/>
      <c r="CE889" s="126"/>
      <c r="CF889" s="126"/>
      <c r="CG889" s="126"/>
      <c r="CH889" s="126"/>
      <c r="CI889" s="126"/>
      <c r="CJ889" s="126"/>
      <c r="CK889" s="126"/>
      <c r="CL889" s="126"/>
      <c r="CM889" s="126"/>
      <c r="CN889" s="126"/>
      <c r="CO889" s="126"/>
      <c r="CP889" s="126"/>
      <c r="CQ889" s="126"/>
      <c r="CR889" s="126"/>
      <c r="CS889" s="126"/>
      <c r="CT889" s="126"/>
      <c r="CU889" s="126"/>
      <c r="CV889" s="126"/>
      <c r="CW889" s="126"/>
      <c r="CX889" s="126"/>
      <c r="CY889" s="126"/>
      <c r="CZ889" s="126"/>
      <c r="DA889" s="126"/>
      <c r="DB889" s="126"/>
      <c r="DC889" s="126"/>
      <c r="DD889" s="126"/>
      <c r="DE889" s="126"/>
      <c r="DF889" s="126"/>
      <c r="DG889" s="126"/>
      <c r="DH889" s="126"/>
      <c r="DI889" s="126"/>
      <c r="DJ889" s="126"/>
      <c r="DK889" s="126"/>
      <c r="DL889" s="126"/>
      <c r="DM889" s="126"/>
      <c r="DN889" s="126"/>
      <c r="DO889" s="126"/>
      <c r="DP889" s="126"/>
      <c r="DQ889" s="126"/>
      <c r="DR889" s="126"/>
      <c r="DS889" s="126"/>
      <c r="DT889" s="126"/>
      <c r="DU889" s="126"/>
      <c r="DV889" s="126"/>
      <c r="DW889" s="126"/>
      <c r="DX889" s="126"/>
      <c r="DY889" s="126"/>
      <c r="DZ889" s="126"/>
      <c r="EA889" s="126"/>
      <c r="EB889" s="126"/>
      <c r="EC889" s="126"/>
      <c r="ED889" s="126"/>
      <c r="EE889" s="126"/>
      <c r="EF889" s="126"/>
      <c r="EG889" s="126"/>
      <c r="EH889" s="126"/>
      <c r="EI889" s="126"/>
      <c r="EJ889" s="126"/>
      <c r="EK889" s="126"/>
      <c r="EL889" s="126"/>
      <c r="EM889" s="126"/>
      <c r="EN889" s="126"/>
      <c r="EO889" s="126"/>
      <c r="EP889" s="126"/>
      <c r="EQ889" s="126"/>
      <c r="ER889" s="126"/>
      <c r="ES889" s="126"/>
      <c r="ET889" s="126"/>
      <c r="EU889" s="126"/>
      <c r="EV889" s="126"/>
      <c r="EW889" s="126"/>
      <c r="EX889" s="126"/>
      <c r="EY889" s="126"/>
      <c r="EZ889" s="126"/>
      <c r="FA889" s="126"/>
      <c r="FB889" s="126"/>
      <c r="FC889" s="126"/>
      <c r="FD889" s="126"/>
      <c r="FE889" s="126"/>
      <c r="FF889" s="126"/>
      <c r="FG889" s="126"/>
      <c r="FH889" s="126"/>
      <c r="FI889" s="126"/>
      <c r="FJ889" s="126"/>
      <c r="FK889" s="126"/>
      <c r="FL889" s="126"/>
      <c r="FM889" s="126"/>
      <c r="FN889" s="126"/>
      <c r="FO889" s="126"/>
      <c r="FP889" s="126"/>
      <c r="FQ889" s="126"/>
      <c r="FR889" s="126"/>
      <c r="FS889" s="126"/>
      <c r="FT889" s="126"/>
      <c r="FU889" s="126"/>
      <c r="FV889" s="126"/>
      <c r="FW889" s="126"/>
      <c r="FX889" s="126"/>
      <c r="FY889" s="126"/>
      <c r="FZ889" s="126"/>
      <c r="GA889" s="126"/>
      <c r="GB889" s="126"/>
      <c r="GC889" s="126"/>
      <c r="GD889" s="126"/>
      <c r="GE889" s="126"/>
      <c r="GF889" s="126"/>
      <c r="GG889" s="126"/>
      <c r="GH889" s="126"/>
      <c r="GI889" s="126"/>
      <c r="GJ889" s="126"/>
      <c r="GK889" s="126"/>
      <c r="GL889" s="126"/>
      <c r="GM889" s="126"/>
      <c r="GN889" s="126"/>
      <c r="GO889" s="126"/>
      <c r="GP889" s="126"/>
      <c r="GQ889" s="126"/>
      <c r="GR889" s="126"/>
      <c r="GS889" s="126"/>
      <c r="GT889" s="126"/>
      <c r="GU889" s="126"/>
      <c r="GV889" s="126"/>
      <c r="GW889" s="126"/>
      <c r="GX889" s="126"/>
      <c r="GY889" s="126"/>
      <c r="GZ889" s="126"/>
      <c r="HA889" s="126"/>
    </row>
    <row r="890" spans="1:209" s="127" customFormat="1">
      <c r="A890" s="121"/>
      <c r="B890" s="67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  <c r="BI890" s="126"/>
      <c r="BJ890" s="126"/>
      <c r="BK890" s="126"/>
      <c r="BL890" s="126"/>
      <c r="BM890" s="126"/>
      <c r="BN890" s="126"/>
      <c r="BO890" s="126"/>
      <c r="BP890" s="126"/>
      <c r="BQ890" s="126"/>
      <c r="BR890" s="126"/>
      <c r="BS890" s="126"/>
      <c r="BT890" s="126"/>
      <c r="BU890" s="126"/>
      <c r="BV890" s="126"/>
      <c r="BW890" s="126"/>
      <c r="BX890" s="126"/>
      <c r="BY890" s="126"/>
      <c r="BZ890" s="126"/>
      <c r="CA890" s="126"/>
      <c r="CB890" s="126"/>
      <c r="CC890" s="126"/>
      <c r="CD890" s="126"/>
      <c r="CE890" s="126"/>
      <c r="CF890" s="126"/>
      <c r="CG890" s="126"/>
      <c r="CH890" s="126"/>
      <c r="CI890" s="126"/>
      <c r="CJ890" s="126"/>
      <c r="CK890" s="126"/>
      <c r="CL890" s="126"/>
      <c r="CM890" s="126"/>
      <c r="CN890" s="126"/>
      <c r="CO890" s="126"/>
      <c r="CP890" s="126"/>
      <c r="CQ890" s="126"/>
      <c r="CR890" s="126"/>
      <c r="CS890" s="126"/>
      <c r="CT890" s="126"/>
      <c r="CU890" s="126"/>
      <c r="CV890" s="126"/>
      <c r="CW890" s="126"/>
      <c r="CX890" s="126"/>
      <c r="CY890" s="126"/>
      <c r="CZ890" s="126"/>
      <c r="DA890" s="126"/>
      <c r="DB890" s="126"/>
      <c r="DC890" s="126"/>
      <c r="DD890" s="126"/>
      <c r="DE890" s="126"/>
      <c r="DF890" s="126"/>
      <c r="DG890" s="126"/>
      <c r="DH890" s="126"/>
      <c r="DI890" s="126"/>
      <c r="DJ890" s="126"/>
      <c r="DK890" s="126"/>
      <c r="DL890" s="126"/>
      <c r="DM890" s="126"/>
      <c r="DN890" s="126"/>
      <c r="DO890" s="126"/>
      <c r="DP890" s="126"/>
      <c r="DQ890" s="126"/>
      <c r="DR890" s="126"/>
      <c r="DS890" s="126"/>
      <c r="DT890" s="126"/>
      <c r="DU890" s="126"/>
      <c r="DV890" s="126"/>
      <c r="DW890" s="126"/>
      <c r="DX890" s="126"/>
      <c r="DY890" s="126"/>
      <c r="DZ890" s="126"/>
      <c r="EA890" s="126"/>
      <c r="EB890" s="126"/>
      <c r="EC890" s="126"/>
      <c r="ED890" s="126"/>
      <c r="EE890" s="126"/>
      <c r="EF890" s="126"/>
      <c r="EG890" s="126"/>
      <c r="EH890" s="126"/>
      <c r="EI890" s="126"/>
      <c r="EJ890" s="126"/>
      <c r="EK890" s="126"/>
      <c r="EL890" s="126"/>
      <c r="EM890" s="126"/>
      <c r="EN890" s="126"/>
      <c r="EO890" s="126"/>
      <c r="EP890" s="126"/>
      <c r="EQ890" s="126"/>
      <c r="ER890" s="126"/>
      <c r="ES890" s="126"/>
      <c r="ET890" s="126"/>
      <c r="EU890" s="126"/>
      <c r="EV890" s="126"/>
      <c r="EW890" s="126"/>
      <c r="EX890" s="126"/>
      <c r="EY890" s="126"/>
      <c r="EZ890" s="126"/>
      <c r="FA890" s="126"/>
      <c r="FB890" s="126"/>
      <c r="FC890" s="126"/>
      <c r="FD890" s="126"/>
      <c r="FE890" s="126"/>
      <c r="FF890" s="126"/>
      <c r="FG890" s="126"/>
      <c r="FH890" s="126"/>
      <c r="FI890" s="126"/>
      <c r="FJ890" s="126"/>
      <c r="FK890" s="126"/>
      <c r="FL890" s="126"/>
      <c r="FM890" s="126"/>
      <c r="FN890" s="126"/>
      <c r="FO890" s="126"/>
      <c r="FP890" s="126"/>
      <c r="FQ890" s="126"/>
      <c r="FR890" s="126"/>
      <c r="FS890" s="126"/>
      <c r="FT890" s="126"/>
      <c r="FU890" s="126"/>
      <c r="FV890" s="126"/>
      <c r="FW890" s="126"/>
      <c r="FX890" s="126"/>
      <c r="FY890" s="126"/>
      <c r="FZ890" s="126"/>
      <c r="GA890" s="126"/>
      <c r="GB890" s="126"/>
      <c r="GC890" s="126"/>
      <c r="GD890" s="126"/>
      <c r="GE890" s="126"/>
      <c r="GF890" s="126"/>
      <c r="GG890" s="126"/>
      <c r="GH890" s="126"/>
      <c r="GI890" s="126"/>
      <c r="GJ890" s="126"/>
      <c r="GK890" s="126"/>
      <c r="GL890" s="126"/>
      <c r="GM890" s="126"/>
      <c r="GN890" s="126"/>
      <c r="GO890" s="126"/>
      <c r="GP890" s="126"/>
      <c r="GQ890" s="126"/>
      <c r="GR890" s="126"/>
      <c r="GS890" s="126"/>
      <c r="GT890" s="126"/>
      <c r="GU890" s="126"/>
      <c r="GV890" s="126"/>
      <c r="GW890" s="126"/>
      <c r="GX890" s="126"/>
      <c r="GY890" s="126"/>
      <c r="GZ890" s="126"/>
      <c r="HA890" s="126"/>
    </row>
    <row r="891" spans="1:209" s="127" customFormat="1">
      <c r="A891" s="121"/>
      <c r="B891" s="67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  <c r="BI891" s="126"/>
      <c r="BJ891" s="126"/>
      <c r="BK891" s="126"/>
      <c r="BL891" s="126"/>
      <c r="BM891" s="126"/>
      <c r="BN891" s="126"/>
      <c r="BO891" s="126"/>
      <c r="BP891" s="126"/>
      <c r="BQ891" s="126"/>
      <c r="BR891" s="126"/>
      <c r="BS891" s="126"/>
      <c r="BT891" s="126"/>
      <c r="BU891" s="126"/>
      <c r="BV891" s="126"/>
      <c r="BW891" s="126"/>
      <c r="BX891" s="126"/>
      <c r="BY891" s="126"/>
      <c r="BZ891" s="126"/>
      <c r="CA891" s="126"/>
      <c r="CB891" s="126"/>
      <c r="CC891" s="126"/>
      <c r="CD891" s="126"/>
      <c r="CE891" s="126"/>
      <c r="CF891" s="126"/>
      <c r="CG891" s="126"/>
      <c r="CH891" s="126"/>
      <c r="CI891" s="126"/>
      <c r="CJ891" s="126"/>
      <c r="CK891" s="126"/>
      <c r="CL891" s="126"/>
      <c r="CM891" s="126"/>
      <c r="CN891" s="126"/>
      <c r="CO891" s="126"/>
      <c r="CP891" s="126"/>
      <c r="CQ891" s="126"/>
      <c r="CR891" s="126"/>
      <c r="CS891" s="126"/>
      <c r="CT891" s="126"/>
      <c r="CU891" s="126"/>
      <c r="CV891" s="126"/>
      <c r="CW891" s="126"/>
      <c r="CX891" s="126"/>
      <c r="CY891" s="126"/>
      <c r="CZ891" s="126"/>
      <c r="DA891" s="126"/>
      <c r="DB891" s="126"/>
      <c r="DC891" s="126"/>
      <c r="DD891" s="126"/>
      <c r="DE891" s="126"/>
      <c r="DF891" s="126"/>
      <c r="DG891" s="126"/>
      <c r="DH891" s="126"/>
      <c r="DI891" s="126"/>
      <c r="DJ891" s="126"/>
      <c r="DK891" s="126"/>
      <c r="DL891" s="126"/>
      <c r="DM891" s="126"/>
      <c r="DN891" s="126"/>
      <c r="DO891" s="126"/>
      <c r="DP891" s="126"/>
      <c r="DQ891" s="126"/>
      <c r="DR891" s="126"/>
      <c r="DS891" s="126"/>
      <c r="DT891" s="126"/>
      <c r="DU891" s="126"/>
      <c r="DV891" s="126"/>
      <c r="DW891" s="126"/>
      <c r="DX891" s="126"/>
      <c r="DY891" s="126"/>
      <c r="DZ891" s="126"/>
      <c r="EA891" s="126"/>
      <c r="EB891" s="126"/>
      <c r="EC891" s="126"/>
      <c r="ED891" s="126"/>
      <c r="EE891" s="126"/>
      <c r="EF891" s="126"/>
      <c r="EG891" s="126"/>
      <c r="EH891" s="126"/>
      <c r="EI891" s="126"/>
      <c r="EJ891" s="126"/>
      <c r="EK891" s="126"/>
      <c r="EL891" s="126"/>
      <c r="EM891" s="126"/>
      <c r="EN891" s="126"/>
      <c r="EO891" s="126"/>
      <c r="EP891" s="126"/>
      <c r="EQ891" s="126"/>
      <c r="ER891" s="126"/>
      <c r="ES891" s="126"/>
      <c r="ET891" s="126"/>
      <c r="EU891" s="126"/>
      <c r="EV891" s="126"/>
      <c r="EW891" s="126"/>
      <c r="EX891" s="126"/>
      <c r="EY891" s="126"/>
      <c r="EZ891" s="126"/>
      <c r="FA891" s="126"/>
      <c r="FB891" s="126"/>
      <c r="FC891" s="126"/>
      <c r="FD891" s="126"/>
      <c r="FE891" s="126"/>
      <c r="FF891" s="126"/>
      <c r="FG891" s="126"/>
      <c r="FH891" s="126"/>
      <c r="FI891" s="126"/>
      <c r="FJ891" s="126"/>
      <c r="FK891" s="126"/>
      <c r="FL891" s="126"/>
      <c r="FM891" s="126"/>
      <c r="FN891" s="126"/>
      <c r="FO891" s="126"/>
      <c r="FP891" s="126"/>
      <c r="FQ891" s="126"/>
      <c r="FR891" s="126"/>
      <c r="FS891" s="126"/>
      <c r="FT891" s="126"/>
      <c r="FU891" s="126"/>
      <c r="FV891" s="126"/>
      <c r="FW891" s="126"/>
      <c r="FX891" s="126"/>
      <c r="FY891" s="126"/>
      <c r="FZ891" s="126"/>
      <c r="GA891" s="126"/>
      <c r="GB891" s="126"/>
      <c r="GC891" s="126"/>
      <c r="GD891" s="126"/>
      <c r="GE891" s="126"/>
      <c r="GF891" s="126"/>
      <c r="GG891" s="126"/>
      <c r="GH891" s="126"/>
      <c r="GI891" s="126"/>
      <c r="GJ891" s="126"/>
      <c r="GK891" s="126"/>
      <c r="GL891" s="126"/>
      <c r="GM891" s="126"/>
      <c r="GN891" s="126"/>
      <c r="GO891" s="126"/>
      <c r="GP891" s="126"/>
      <c r="GQ891" s="126"/>
      <c r="GR891" s="126"/>
      <c r="GS891" s="126"/>
      <c r="GT891" s="126"/>
      <c r="GU891" s="126"/>
      <c r="GV891" s="126"/>
      <c r="GW891" s="126"/>
      <c r="GX891" s="126"/>
      <c r="GY891" s="126"/>
      <c r="GZ891" s="126"/>
      <c r="HA891" s="126"/>
    </row>
    <row r="892" spans="1:209" s="127" customFormat="1">
      <c r="A892" s="121"/>
      <c r="B892" s="67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  <c r="BI892" s="126"/>
      <c r="BJ892" s="126"/>
      <c r="BK892" s="126"/>
      <c r="BL892" s="126"/>
      <c r="BM892" s="126"/>
      <c r="BN892" s="126"/>
      <c r="BO892" s="126"/>
      <c r="BP892" s="126"/>
      <c r="BQ892" s="126"/>
      <c r="BR892" s="126"/>
      <c r="BS892" s="126"/>
      <c r="BT892" s="126"/>
      <c r="BU892" s="126"/>
      <c r="BV892" s="126"/>
      <c r="BW892" s="126"/>
      <c r="BX892" s="126"/>
      <c r="BY892" s="126"/>
      <c r="BZ892" s="126"/>
      <c r="CA892" s="126"/>
      <c r="CB892" s="126"/>
      <c r="CC892" s="126"/>
      <c r="CD892" s="126"/>
      <c r="CE892" s="126"/>
      <c r="CF892" s="126"/>
      <c r="CG892" s="126"/>
      <c r="CH892" s="126"/>
      <c r="CI892" s="126"/>
      <c r="CJ892" s="126"/>
      <c r="CK892" s="126"/>
      <c r="CL892" s="126"/>
      <c r="CM892" s="126"/>
      <c r="CN892" s="126"/>
      <c r="CO892" s="126"/>
      <c r="CP892" s="126"/>
      <c r="CQ892" s="126"/>
      <c r="CR892" s="126"/>
      <c r="CS892" s="126"/>
      <c r="CT892" s="126"/>
      <c r="CU892" s="126"/>
      <c r="CV892" s="126"/>
      <c r="CW892" s="126"/>
      <c r="CX892" s="126"/>
      <c r="CY892" s="126"/>
      <c r="CZ892" s="126"/>
      <c r="DA892" s="126"/>
      <c r="DB892" s="126"/>
      <c r="DC892" s="126"/>
      <c r="DD892" s="126"/>
      <c r="DE892" s="126"/>
      <c r="DF892" s="126"/>
      <c r="DG892" s="126"/>
      <c r="DH892" s="126"/>
      <c r="DI892" s="126"/>
      <c r="DJ892" s="126"/>
      <c r="DK892" s="126"/>
      <c r="DL892" s="126"/>
      <c r="DM892" s="126"/>
      <c r="DN892" s="126"/>
      <c r="DO892" s="126"/>
      <c r="DP892" s="126"/>
      <c r="DQ892" s="126"/>
      <c r="DR892" s="126"/>
      <c r="DS892" s="126"/>
      <c r="DT892" s="126"/>
      <c r="DU892" s="126"/>
      <c r="DV892" s="126"/>
      <c r="DW892" s="126"/>
      <c r="DX892" s="126"/>
      <c r="DY892" s="126"/>
      <c r="DZ892" s="126"/>
      <c r="EA892" s="126"/>
      <c r="EB892" s="126"/>
      <c r="EC892" s="126"/>
      <c r="ED892" s="126"/>
      <c r="EE892" s="126"/>
      <c r="EF892" s="126"/>
      <c r="EG892" s="126"/>
      <c r="EH892" s="126"/>
      <c r="EI892" s="126"/>
      <c r="EJ892" s="126"/>
      <c r="EK892" s="126"/>
      <c r="EL892" s="126"/>
      <c r="EM892" s="126"/>
      <c r="EN892" s="126"/>
      <c r="EO892" s="126"/>
      <c r="EP892" s="126"/>
      <c r="EQ892" s="126"/>
      <c r="ER892" s="126"/>
      <c r="ES892" s="126"/>
      <c r="ET892" s="126"/>
      <c r="EU892" s="126"/>
      <c r="EV892" s="126"/>
      <c r="EW892" s="126"/>
      <c r="EX892" s="126"/>
      <c r="EY892" s="126"/>
      <c r="EZ892" s="126"/>
      <c r="FA892" s="126"/>
      <c r="FB892" s="126"/>
      <c r="FC892" s="126"/>
      <c r="FD892" s="126"/>
      <c r="FE892" s="126"/>
      <c r="FF892" s="126"/>
      <c r="FG892" s="126"/>
      <c r="FH892" s="126"/>
      <c r="FI892" s="126"/>
      <c r="FJ892" s="126"/>
      <c r="FK892" s="126"/>
      <c r="FL892" s="126"/>
      <c r="FM892" s="126"/>
      <c r="FN892" s="126"/>
      <c r="FO892" s="126"/>
      <c r="FP892" s="126"/>
      <c r="FQ892" s="126"/>
      <c r="FR892" s="126"/>
      <c r="FS892" s="126"/>
      <c r="FT892" s="126"/>
      <c r="FU892" s="126"/>
      <c r="FV892" s="126"/>
      <c r="FW892" s="126"/>
      <c r="FX892" s="126"/>
      <c r="FY892" s="126"/>
      <c r="FZ892" s="126"/>
      <c r="GA892" s="126"/>
      <c r="GB892" s="126"/>
      <c r="GC892" s="126"/>
      <c r="GD892" s="126"/>
      <c r="GE892" s="126"/>
      <c r="GF892" s="126"/>
      <c r="GG892" s="126"/>
      <c r="GH892" s="126"/>
      <c r="GI892" s="126"/>
      <c r="GJ892" s="126"/>
      <c r="GK892" s="126"/>
      <c r="GL892" s="126"/>
      <c r="GM892" s="126"/>
      <c r="GN892" s="126"/>
      <c r="GO892" s="126"/>
      <c r="GP892" s="126"/>
      <c r="GQ892" s="126"/>
      <c r="GR892" s="126"/>
      <c r="GS892" s="126"/>
      <c r="GT892" s="126"/>
      <c r="GU892" s="126"/>
      <c r="GV892" s="126"/>
      <c r="GW892" s="126"/>
      <c r="GX892" s="126"/>
      <c r="GY892" s="126"/>
      <c r="GZ892" s="126"/>
      <c r="HA892" s="126"/>
    </row>
    <row r="893" spans="1:209" s="127" customFormat="1">
      <c r="A893" s="121"/>
      <c r="B893" s="67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  <c r="BI893" s="126"/>
      <c r="BJ893" s="126"/>
      <c r="BK893" s="126"/>
      <c r="BL893" s="126"/>
      <c r="BM893" s="126"/>
      <c r="BN893" s="126"/>
      <c r="BO893" s="126"/>
      <c r="BP893" s="126"/>
      <c r="BQ893" s="126"/>
      <c r="BR893" s="126"/>
      <c r="BS893" s="126"/>
      <c r="BT893" s="126"/>
      <c r="BU893" s="126"/>
      <c r="BV893" s="126"/>
      <c r="BW893" s="126"/>
      <c r="BX893" s="126"/>
      <c r="BY893" s="126"/>
      <c r="BZ893" s="126"/>
      <c r="CA893" s="126"/>
      <c r="CB893" s="126"/>
      <c r="CC893" s="126"/>
      <c r="CD893" s="126"/>
      <c r="CE893" s="126"/>
      <c r="CF893" s="126"/>
      <c r="CG893" s="126"/>
      <c r="CH893" s="126"/>
      <c r="CI893" s="126"/>
      <c r="CJ893" s="126"/>
      <c r="CK893" s="126"/>
      <c r="CL893" s="126"/>
      <c r="CM893" s="126"/>
      <c r="CN893" s="126"/>
      <c r="CO893" s="126"/>
      <c r="CP893" s="126"/>
      <c r="CQ893" s="126"/>
      <c r="CR893" s="126"/>
      <c r="CS893" s="126"/>
      <c r="CT893" s="126"/>
      <c r="CU893" s="126"/>
      <c r="CV893" s="126"/>
      <c r="CW893" s="126"/>
      <c r="CX893" s="126"/>
      <c r="CY893" s="126"/>
      <c r="CZ893" s="126"/>
      <c r="DA893" s="126"/>
      <c r="DB893" s="126"/>
      <c r="DC893" s="126"/>
      <c r="DD893" s="126"/>
      <c r="DE893" s="126"/>
      <c r="DF893" s="126"/>
      <c r="DG893" s="126"/>
      <c r="DH893" s="126"/>
      <c r="DI893" s="126"/>
      <c r="DJ893" s="126"/>
      <c r="DK893" s="126"/>
      <c r="DL893" s="126"/>
      <c r="DM893" s="126"/>
      <c r="DN893" s="126"/>
      <c r="DO893" s="126"/>
      <c r="DP893" s="126"/>
      <c r="DQ893" s="126"/>
      <c r="DR893" s="126"/>
      <c r="DS893" s="126"/>
      <c r="DT893" s="126"/>
      <c r="DU893" s="126"/>
      <c r="DV893" s="126"/>
      <c r="DW893" s="126"/>
      <c r="DX893" s="126"/>
      <c r="DY893" s="126"/>
      <c r="DZ893" s="126"/>
      <c r="EA893" s="126"/>
      <c r="EB893" s="126"/>
      <c r="EC893" s="126"/>
      <c r="ED893" s="126"/>
      <c r="EE893" s="126"/>
      <c r="EF893" s="126"/>
      <c r="EG893" s="126"/>
      <c r="EH893" s="126"/>
      <c r="EI893" s="126"/>
      <c r="EJ893" s="126"/>
      <c r="EK893" s="126"/>
      <c r="EL893" s="126"/>
      <c r="EM893" s="126"/>
      <c r="EN893" s="126"/>
      <c r="EO893" s="126"/>
      <c r="EP893" s="126"/>
      <c r="EQ893" s="126"/>
      <c r="ER893" s="126"/>
      <c r="ES893" s="126"/>
      <c r="ET893" s="126"/>
      <c r="EU893" s="126"/>
      <c r="EV893" s="126"/>
      <c r="EW893" s="126"/>
      <c r="EX893" s="126"/>
      <c r="EY893" s="126"/>
      <c r="EZ893" s="126"/>
      <c r="FA893" s="126"/>
      <c r="FB893" s="126"/>
      <c r="FC893" s="126"/>
      <c r="FD893" s="126"/>
      <c r="FE893" s="126"/>
      <c r="FF893" s="126"/>
      <c r="FG893" s="126"/>
      <c r="FH893" s="126"/>
      <c r="FI893" s="126"/>
      <c r="FJ893" s="126"/>
      <c r="FK893" s="126"/>
      <c r="FL893" s="126"/>
      <c r="FM893" s="126"/>
      <c r="FN893" s="126"/>
      <c r="FO893" s="126"/>
      <c r="FP893" s="126"/>
      <c r="FQ893" s="126"/>
      <c r="FR893" s="126"/>
      <c r="FS893" s="126"/>
      <c r="FT893" s="126"/>
      <c r="FU893" s="126"/>
      <c r="FV893" s="126"/>
      <c r="FW893" s="126"/>
      <c r="FX893" s="126"/>
      <c r="FY893" s="126"/>
      <c r="FZ893" s="126"/>
      <c r="GA893" s="126"/>
      <c r="GB893" s="126"/>
      <c r="GC893" s="126"/>
      <c r="GD893" s="126"/>
      <c r="GE893" s="126"/>
      <c r="GF893" s="126"/>
      <c r="GG893" s="126"/>
      <c r="GH893" s="126"/>
      <c r="GI893" s="126"/>
      <c r="GJ893" s="126"/>
      <c r="GK893" s="126"/>
      <c r="GL893" s="126"/>
      <c r="GM893" s="126"/>
      <c r="GN893" s="126"/>
      <c r="GO893" s="126"/>
      <c r="GP893" s="126"/>
      <c r="GQ893" s="126"/>
      <c r="GR893" s="126"/>
      <c r="GS893" s="126"/>
      <c r="GT893" s="126"/>
      <c r="GU893" s="126"/>
      <c r="GV893" s="126"/>
      <c r="GW893" s="126"/>
      <c r="GX893" s="126"/>
      <c r="GY893" s="126"/>
      <c r="GZ893" s="126"/>
      <c r="HA893" s="126"/>
    </row>
    <row r="894" spans="1:209" s="127" customFormat="1">
      <c r="A894" s="121"/>
      <c r="B894" s="67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  <c r="BI894" s="126"/>
      <c r="BJ894" s="126"/>
      <c r="BK894" s="126"/>
      <c r="BL894" s="126"/>
      <c r="BM894" s="126"/>
      <c r="BN894" s="126"/>
      <c r="BO894" s="126"/>
      <c r="BP894" s="126"/>
      <c r="BQ894" s="126"/>
      <c r="BR894" s="126"/>
      <c r="BS894" s="126"/>
      <c r="BT894" s="126"/>
      <c r="BU894" s="126"/>
      <c r="BV894" s="126"/>
      <c r="BW894" s="126"/>
      <c r="BX894" s="126"/>
      <c r="BY894" s="126"/>
      <c r="BZ894" s="126"/>
      <c r="CA894" s="126"/>
      <c r="CB894" s="126"/>
      <c r="CC894" s="126"/>
      <c r="CD894" s="126"/>
      <c r="CE894" s="126"/>
      <c r="CF894" s="126"/>
      <c r="CG894" s="126"/>
      <c r="CH894" s="126"/>
      <c r="CI894" s="126"/>
      <c r="CJ894" s="126"/>
      <c r="CK894" s="126"/>
      <c r="CL894" s="126"/>
      <c r="CM894" s="126"/>
      <c r="CN894" s="126"/>
      <c r="CO894" s="126"/>
      <c r="CP894" s="126"/>
      <c r="CQ894" s="126"/>
      <c r="CR894" s="126"/>
      <c r="CS894" s="126"/>
      <c r="CT894" s="126"/>
      <c r="CU894" s="126"/>
      <c r="CV894" s="126"/>
      <c r="CW894" s="126"/>
      <c r="CX894" s="126"/>
      <c r="CY894" s="126"/>
      <c r="CZ894" s="126"/>
      <c r="DA894" s="126"/>
      <c r="DB894" s="126"/>
      <c r="DC894" s="126"/>
      <c r="DD894" s="126"/>
      <c r="DE894" s="126"/>
      <c r="DF894" s="126"/>
      <c r="DG894" s="126"/>
      <c r="DH894" s="126"/>
      <c r="DI894" s="126"/>
      <c r="DJ894" s="126"/>
      <c r="DK894" s="126"/>
      <c r="DL894" s="126"/>
      <c r="DM894" s="126"/>
      <c r="DN894" s="126"/>
      <c r="DO894" s="126"/>
      <c r="DP894" s="126"/>
      <c r="DQ894" s="126"/>
      <c r="DR894" s="126"/>
      <c r="DS894" s="126"/>
      <c r="DT894" s="126"/>
      <c r="DU894" s="126"/>
      <c r="DV894" s="126"/>
      <c r="DW894" s="126"/>
      <c r="DX894" s="126"/>
      <c r="DY894" s="126"/>
      <c r="DZ894" s="126"/>
      <c r="EA894" s="126"/>
      <c r="EB894" s="126"/>
      <c r="EC894" s="126"/>
      <c r="ED894" s="126"/>
      <c r="EE894" s="126"/>
      <c r="EF894" s="126"/>
      <c r="EG894" s="126"/>
      <c r="EH894" s="126"/>
      <c r="EI894" s="126"/>
      <c r="EJ894" s="126"/>
      <c r="EK894" s="126"/>
      <c r="EL894" s="126"/>
      <c r="EM894" s="126"/>
      <c r="EN894" s="126"/>
      <c r="EO894" s="126"/>
      <c r="EP894" s="126"/>
      <c r="EQ894" s="126"/>
      <c r="ER894" s="126"/>
      <c r="ES894" s="126"/>
      <c r="ET894" s="126"/>
      <c r="EU894" s="126"/>
      <c r="EV894" s="126"/>
      <c r="EW894" s="126"/>
      <c r="EX894" s="126"/>
      <c r="EY894" s="126"/>
      <c r="EZ894" s="126"/>
      <c r="FA894" s="126"/>
      <c r="FB894" s="126"/>
      <c r="FC894" s="126"/>
      <c r="FD894" s="126"/>
      <c r="FE894" s="126"/>
      <c r="FF894" s="126"/>
      <c r="FG894" s="126"/>
      <c r="FH894" s="126"/>
      <c r="FI894" s="126"/>
      <c r="FJ894" s="126"/>
      <c r="FK894" s="126"/>
      <c r="FL894" s="126"/>
      <c r="FM894" s="126"/>
      <c r="FN894" s="126"/>
      <c r="FO894" s="126"/>
      <c r="FP894" s="126"/>
      <c r="FQ894" s="126"/>
      <c r="FR894" s="126"/>
      <c r="FS894" s="126"/>
      <c r="FT894" s="126"/>
      <c r="FU894" s="126"/>
      <c r="FV894" s="126"/>
      <c r="FW894" s="126"/>
      <c r="FX894" s="126"/>
      <c r="FY894" s="126"/>
      <c r="FZ894" s="126"/>
      <c r="GA894" s="126"/>
      <c r="GB894" s="126"/>
      <c r="GC894" s="126"/>
      <c r="GD894" s="126"/>
      <c r="GE894" s="126"/>
      <c r="GF894" s="126"/>
      <c r="GG894" s="126"/>
      <c r="GH894" s="126"/>
      <c r="GI894" s="126"/>
      <c r="GJ894" s="126"/>
      <c r="GK894" s="126"/>
      <c r="GL894" s="126"/>
      <c r="GM894" s="126"/>
      <c r="GN894" s="126"/>
      <c r="GO894" s="126"/>
      <c r="GP894" s="126"/>
      <c r="GQ894" s="126"/>
      <c r="GR894" s="126"/>
      <c r="GS894" s="126"/>
      <c r="GT894" s="126"/>
      <c r="GU894" s="126"/>
      <c r="GV894" s="126"/>
      <c r="GW894" s="126"/>
      <c r="GX894" s="126"/>
      <c r="GY894" s="126"/>
      <c r="GZ894" s="126"/>
      <c r="HA894" s="126"/>
    </row>
    <row r="895" spans="1:209" s="127" customFormat="1">
      <c r="A895" s="121"/>
      <c r="B895" s="67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  <c r="BI895" s="126"/>
      <c r="BJ895" s="126"/>
      <c r="BK895" s="126"/>
      <c r="BL895" s="126"/>
      <c r="BM895" s="126"/>
      <c r="BN895" s="126"/>
      <c r="BO895" s="126"/>
      <c r="BP895" s="126"/>
      <c r="BQ895" s="126"/>
      <c r="BR895" s="126"/>
      <c r="BS895" s="126"/>
      <c r="BT895" s="126"/>
      <c r="BU895" s="126"/>
      <c r="BV895" s="126"/>
      <c r="BW895" s="126"/>
      <c r="BX895" s="126"/>
      <c r="BY895" s="126"/>
      <c r="BZ895" s="126"/>
      <c r="CA895" s="126"/>
      <c r="CB895" s="126"/>
      <c r="CC895" s="126"/>
      <c r="CD895" s="126"/>
      <c r="CE895" s="126"/>
      <c r="CF895" s="126"/>
      <c r="CG895" s="126"/>
      <c r="CH895" s="126"/>
      <c r="CI895" s="126"/>
      <c r="CJ895" s="126"/>
      <c r="CK895" s="126"/>
      <c r="CL895" s="126"/>
      <c r="CM895" s="126"/>
      <c r="CN895" s="126"/>
      <c r="CO895" s="126"/>
      <c r="CP895" s="126"/>
      <c r="CQ895" s="126"/>
      <c r="CR895" s="126"/>
      <c r="CS895" s="126"/>
      <c r="CT895" s="126"/>
      <c r="CU895" s="126"/>
      <c r="CV895" s="126"/>
      <c r="CW895" s="126"/>
      <c r="CX895" s="126"/>
      <c r="CY895" s="126"/>
      <c r="CZ895" s="126"/>
      <c r="DA895" s="126"/>
      <c r="DB895" s="126"/>
      <c r="DC895" s="126"/>
      <c r="DD895" s="126"/>
      <c r="DE895" s="126"/>
      <c r="DF895" s="126"/>
      <c r="DG895" s="126"/>
      <c r="DH895" s="126"/>
      <c r="DI895" s="126"/>
      <c r="DJ895" s="126"/>
      <c r="DK895" s="126"/>
      <c r="DL895" s="126"/>
      <c r="DM895" s="126"/>
      <c r="DN895" s="126"/>
      <c r="DO895" s="126"/>
      <c r="DP895" s="126"/>
      <c r="DQ895" s="126"/>
      <c r="DR895" s="126"/>
      <c r="DS895" s="126"/>
      <c r="DT895" s="126"/>
      <c r="DU895" s="126"/>
      <c r="DV895" s="126"/>
      <c r="DW895" s="126"/>
      <c r="DX895" s="126"/>
      <c r="DY895" s="126"/>
      <c r="DZ895" s="126"/>
      <c r="EA895" s="126"/>
      <c r="EB895" s="126"/>
      <c r="EC895" s="126"/>
      <c r="ED895" s="126"/>
      <c r="EE895" s="126"/>
      <c r="EF895" s="126"/>
      <c r="EG895" s="126"/>
      <c r="EH895" s="126"/>
      <c r="EI895" s="126"/>
      <c r="EJ895" s="126"/>
      <c r="EK895" s="126"/>
      <c r="EL895" s="126"/>
      <c r="EM895" s="126"/>
      <c r="EN895" s="126"/>
      <c r="EO895" s="126"/>
      <c r="EP895" s="126"/>
      <c r="EQ895" s="126"/>
      <c r="ER895" s="126"/>
      <c r="ES895" s="126"/>
      <c r="ET895" s="126"/>
      <c r="EU895" s="126"/>
      <c r="EV895" s="126"/>
      <c r="EW895" s="126"/>
      <c r="EX895" s="126"/>
      <c r="EY895" s="126"/>
      <c r="EZ895" s="126"/>
      <c r="FA895" s="126"/>
      <c r="FB895" s="126"/>
      <c r="FC895" s="126"/>
      <c r="FD895" s="126"/>
      <c r="FE895" s="126"/>
      <c r="FF895" s="126"/>
      <c r="FG895" s="126"/>
      <c r="FH895" s="126"/>
      <c r="FI895" s="126"/>
      <c r="FJ895" s="126"/>
      <c r="FK895" s="126"/>
      <c r="FL895" s="126"/>
      <c r="FM895" s="126"/>
      <c r="FN895" s="126"/>
      <c r="FO895" s="126"/>
      <c r="FP895" s="126"/>
      <c r="FQ895" s="126"/>
      <c r="FR895" s="126"/>
      <c r="FS895" s="126"/>
      <c r="FT895" s="126"/>
      <c r="FU895" s="126"/>
      <c r="FV895" s="126"/>
      <c r="FW895" s="126"/>
      <c r="FX895" s="126"/>
      <c r="FY895" s="126"/>
      <c r="FZ895" s="126"/>
      <c r="GA895" s="126"/>
      <c r="GB895" s="126"/>
      <c r="GC895" s="126"/>
      <c r="GD895" s="126"/>
      <c r="GE895" s="126"/>
      <c r="GF895" s="126"/>
      <c r="GG895" s="126"/>
      <c r="GH895" s="126"/>
      <c r="GI895" s="126"/>
      <c r="GJ895" s="126"/>
      <c r="GK895" s="126"/>
      <c r="GL895" s="126"/>
      <c r="GM895" s="126"/>
      <c r="GN895" s="126"/>
      <c r="GO895" s="126"/>
      <c r="GP895" s="126"/>
      <c r="GQ895" s="126"/>
      <c r="GR895" s="126"/>
      <c r="GS895" s="126"/>
      <c r="GT895" s="126"/>
      <c r="GU895" s="126"/>
      <c r="GV895" s="126"/>
      <c r="GW895" s="126"/>
      <c r="GX895" s="126"/>
      <c r="GY895" s="126"/>
      <c r="GZ895" s="126"/>
      <c r="HA895" s="126"/>
    </row>
    <row r="896" spans="1:209" s="127" customFormat="1">
      <c r="A896" s="121"/>
      <c r="B896" s="67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  <c r="CW896" s="126"/>
      <c r="CX896" s="126"/>
      <c r="CY896" s="126"/>
      <c r="CZ896" s="126"/>
      <c r="DA896" s="126"/>
      <c r="DB896" s="126"/>
      <c r="DC896" s="126"/>
      <c r="DD896" s="126"/>
      <c r="DE896" s="126"/>
      <c r="DF896" s="126"/>
      <c r="DG896" s="126"/>
      <c r="DH896" s="126"/>
      <c r="DI896" s="126"/>
      <c r="DJ896" s="126"/>
      <c r="DK896" s="126"/>
      <c r="DL896" s="126"/>
      <c r="DM896" s="126"/>
      <c r="DN896" s="126"/>
      <c r="DO896" s="126"/>
      <c r="DP896" s="126"/>
      <c r="DQ896" s="126"/>
      <c r="DR896" s="126"/>
      <c r="DS896" s="126"/>
      <c r="DT896" s="126"/>
      <c r="DU896" s="126"/>
      <c r="DV896" s="126"/>
      <c r="DW896" s="126"/>
      <c r="DX896" s="126"/>
      <c r="DY896" s="126"/>
      <c r="DZ896" s="126"/>
      <c r="EA896" s="126"/>
      <c r="EB896" s="126"/>
      <c r="EC896" s="126"/>
      <c r="ED896" s="126"/>
      <c r="EE896" s="126"/>
      <c r="EF896" s="126"/>
      <c r="EG896" s="126"/>
      <c r="EH896" s="126"/>
      <c r="EI896" s="126"/>
      <c r="EJ896" s="126"/>
      <c r="EK896" s="126"/>
      <c r="EL896" s="126"/>
      <c r="EM896" s="126"/>
      <c r="EN896" s="126"/>
      <c r="EO896" s="126"/>
      <c r="EP896" s="126"/>
      <c r="EQ896" s="126"/>
      <c r="ER896" s="126"/>
      <c r="ES896" s="126"/>
      <c r="ET896" s="126"/>
      <c r="EU896" s="126"/>
      <c r="EV896" s="126"/>
      <c r="EW896" s="126"/>
      <c r="EX896" s="126"/>
      <c r="EY896" s="126"/>
      <c r="EZ896" s="126"/>
      <c r="FA896" s="126"/>
      <c r="FB896" s="126"/>
      <c r="FC896" s="126"/>
      <c r="FD896" s="126"/>
      <c r="FE896" s="126"/>
      <c r="FF896" s="126"/>
      <c r="FG896" s="126"/>
      <c r="FH896" s="126"/>
      <c r="FI896" s="126"/>
      <c r="FJ896" s="126"/>
      <c r="FK896" s="126"/>
      <c r="FL896" s="126"/>
      <c r="FM896" s="126"/>
      <c r="FN896" s="126"/>
      <c r="FO896" s="126"/>
      <c r="FP896" s="126"/>
      <c r="FQ896" s="126"/>
      <c r="FR896" s="126"/>
      <c r="FS896" s="126"/>
      <c r="FT896" s="126"/>
      <c r="FU896" s="126"/>
      <c r="FV896" s="126"/>
      <c r="FW896" s="126"/>
      <c r="FX896" s="126"/>
      <c r="FY896" s="126"/>
      <c r="FZ896" s="126"/>
      <c r="GA896" s="126"/>
      <c r="GB896" s="126"/>
      <c r="GC896" s="126"/>
      <c r="GD896" s="126"/>
      <c r="GE896" s="126"/>
      <c r="GF896" s="126"/>
      <c r="GG896" s="126"/>
      <c r="GH896" s="126"/>
      <c r="GI896" s="126"/>
      <c r="GJ896" s="126"/>
      <c r="GK896" s="126"/>
      <c r="GL896" s="126"/>
      <c r="GM896" s="126"/>
      <c r="GN896" s="126"/>
      <c r="GO896" s="126"/>
      <c r="GP896" s="126"/>
      <c r="GQ896" s="126"/>
      <c r="GR896" s="126"/>
      <c r="GS896" s="126"/>
      <c r="GT896" s="126"/>
      <c r="GU896" s="126"/>
      <c r="GV896" s="126"/>
      <c r="GW896" s="126"/>
      <c r="GX896" s="126"/>
      <c r="GY896" s="126"/>
      <c r="GZ896" s="126"/>
      <c r="HA896" s="126"/>
    </row>
    <row r="897" spans="1:209" s="127" customFormat="1">
      <c r="A897" s="121"/>
      <c r="B897" s="67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  <c r="CW897" s="126"/>
      <c r="CX897" s="126"/>
      <c r="CY897" s="126"/>
      <c r="CZ897" s="126"/>
      <c r="DA897" s="126"/>
      <c r="DB897" s="126"/>
      <c r="DC897" s="126"/>
      <c r="DD897" s="126"/>
      <c r="DE897" s="126"/>
      <c r="DF897" s="126"/>
      <c r="DG897" s="126"/>
      <c r="DH897" s="126"/>
      <c r="DI897" s="126"/>
      <c r="DJ897" s="126"/>
      <c r="DK897" s="126"/>
      <c r="DL897" s="126"/>
      <c r="DM897" s="126"/>
      <c r="DN897" s="126"/>
      <c r="DO897" s="126"/>
      <c r="DP897" s="126"/>
      <c r="DQ897" s="126"/>
      <c r="DR897" s="126"/>
      <c r="DS897" s="126"/>
      <c r="DT897" s="126"/>
      <c r="DU897" s="126"/>
      <c r="DV897" s="126"/>
      <c r="DW897" s="126"/>
      <c r="DX897" s="126"/>
      <c r="DY897" s="126"/>
      <c r="DZ897" s="126"/>
      <c r="EA897" s="126"/>
      <c r="EB897" s="126"/>
      <c r="EC897" s="126"/>
      <c r="ED897" s="126"/>
      <c r="EE897" s="126"/>
      <c r="EF897" s="126"/>
      <c r="EG897" s="126"/>
      <c r="EH897" s="126"/>
      <c r="EI897" s="126"/>
      <c r="EJ897" s="126"/>
      <c r="EK897" s="126"/>
      <c r="EL897" s="126"/>
      <c r="EM897" s="126"/>
      <c r="EN897" s="126"/>
      <c r="EO897" s="126"/>
      <c r="EP897" s="126"/>
      <c r="EQ897" s="126"/>
      <c r="ER897" s="126"/>
      <c r="ES897" s="126"/>
      <c r="ET897" s="126"/>
      <c r="EU897" s="126"/>
      <c r="EV897" s="126"/>
      <c r="EW897" s="126"/>
      <c r="EX897" s="126"/>
      <c r="EY897" s="126"/>
      <c r="EZ897" s="126"/>
      <c r="FA897" s="126"/>
      <c r="FB897" s="126"/>
      <c r="FC897" s="126"/>
      <c r="FD897" s="126"/>
      <c r="FE897" s="126"/>
      <c r="FF897" s="126"/>
      <c r="FG897" s="126"/>
      <c r="FH897" s="126"/>
      <c r="FI897" s="126"/>
      <c r="FJ897" s="126"/>
      <c r="FK897" s="126"/>
      <c r="FL897" s="126"/>
      <c r="FM897" s="126"/>
      <c r="FN897" s="126"/>
      <c r="FO897" s="126"/>
      <c r="FP897" s="126"/>
      <c r="FQ897" s="126"/>
      <c r="FR897" s="126"/>
      <c r="FS897" s="126"/>
      <c r="FT897" s="126"/>
      <c r="FU897" s="126"/>
      <c r="FV897" s="126"/>
      <c r="FW897" s="126"/>
      <c r="FX897" s="126"/>
      <c r="FY897" s="126"/>
      <c r="FZ897" s="126"/>
      <c r="GA897" s="126"/>
      <c r="GB897" s="126"/>
      <c r="GC897" s="126"/>
      <c r="GD897" s="126"/>
      <c r="GE897" s="126"/>
      <c r="GF897" s="126"/>
      <c r="GG897" s="126"/>
      <c r="GH897" s="126"/>
      <c r="GI897" s="126"/>
      <c r="GJ897" s="126"/>
      <c r="GK897" s="126"/>
      <c r="GL897" s="126"/>
      <c r="GM897" s="126"/>
      <c r="GN897" s="126"/>
      <c r="GO897" s="126"/>
      <c r="GP897" s="126"/>
      <c r="GQ897" s="126"/>
      <c r="GR897" s="126"/>
      <c r="GS897" s="126"/>
      <c r="GT897" s="126"/>
      <c r="GU897" s="126"/>
      <c r="GV897" s="126"/>
      <c r="GW897" s="126"/>
      <c r="GX897" s="126"/>
      <c r="GY897" s="126"/>
      <c r="GZ897" s="126"/>
      <c r="HA897" s="126"/>
    </row>
    <row r="898" spans="1:209" s="127" customFormat="1">
      <c r="A898" s="121"/>
      <c r="B898" s="67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  <c r="CW898" s="126"/>
      <c r="CX898" s="126"/>
      <c r="CY898" s="126"/>
      <c r="CZ898" s="126"/>
      <c r="DA898" s="126"/>
      <c r="DB898" s="126"/>
      <c r="DC898" s="126"/>
      <c r="DD898" s="126"/>
      <c r="DE898" s="126"/>
      <c r="DF898" s="126"/>
      <c r="DG898" s="126"/>
      <c r="DH898" s="126"/>
      <c r="DI898" s="126"/>
      <c r="DJ898" s="126"/>
      <c r="DK898" s="126"/>
      <c r="DL898" s="126"/>
      <c r="DM898" s="126"/>
      <c r="DN898" s="126"/>
      <c r="DO898" s="126"/>
      <c r="DP898" s="126"/>
      <c r="DQ898" s="126"/>
      <c r="DR898" s="126"/>
      <c r="DS898" s="126"/>
      <c r="DT898" s="126"/>
      <c r="DU898" s="126"/>
      <c r="DV898" s="126"/>
      <c r="DW898" s="126"/>
      <c r="DX898" s="126"/>
      <c r="DY898" s="126"/>
      <c r="DZ898" s="126"/>
      <c r="EA898" s="126"/>
      <c r="EB898" s="126"/>
      <c r="EC898" s="126"/>
      <c r="ED898" s="126"/>
      <c r="EE898" s="126"/>
      <c r="EF898" s="126"/>
      <c r="EG898" s="126"/>
      <c r="EH898" s="126"/>
      <c r="EI898" s="126"/>
      <c r="EJ898" s="126"/>
      <c r="EK898" s="126"/>
      <c r="EL898" s="126"/>
      <c r="EM898" s="126"/>
      <c r="EN898" s="126"/>
      <c r="EO898" s="126"/>
      <c r="EP898" s="126"/>
      <c r="EQ898" s="126"/>
      <c r="ER898" s="126"/>
      <c r="ES898" s="126"/>
      <c r="ET898" s="126"/>
      <c r="EU898" s="126"/>
      <c r="EV898" s="126"/>
      <c r="EW898" s="126"/>
      <c r="EX898" s="126"/>
      <c r="EY898" s="126"/>
      <c r="EZ898" s="126"/>
      <c r="FA898" s="126"/>
      <c r="FB898" s="126"/>
      <c r="FC898" s="126"/>
      <c r="FD898" s="126"/>
      <c r="FE898" s="126"/>
      <c r="FF898" s="126"/>
      <c r="FG898" s="126"/>
      <c r="FH898" s="126"/>
      <c r="FI898" s="126"/>
      <c r="FJ898" s="126"/>
      <c r="FK898" s="126"/>
      <c r="FL898" s="126"/>
      <c r="FM898" s="126"/>
      <c r="FN898" s="126"/>
      <c r="FO898" s="126"/>
      <c r="FP898" s="126"/>
      <c r="FQ898" s="126"/>
      <c r="FR898" s="126"/>
      <c r="FS898" s="126"/>
      <c r="FT898" s="126"/>
      <c r="FU898" s="126"/>
      <c r="FV898" s="126"/>
      <c r="FW898" s="126"/>
      <c r="FX898" s="126"/>
      <c r="FY898" s="126"/>
      <c r="FZ898" s="126"/>
      <c r="GA898" s="126"/>
      <c r="GB898" s="126"/>
      <c r="GC898" s="126"/>
      <c r="GD898" s="126"/>
      <c r="GE898" s="126"/>
      <c r="GF898" s="126"/>
      <c r="GG898" s="126"/>
      <c r="GH898" s="126"/>
      <c r="GI898" s="126"/>
      <c r="GJ898" s="126"/>
      <c r="GK898" s="126"/>
      <c r="GL898" s="126"/>
      <c r="GM898" s="126"/>
      <c r="GN898" s="126"/>
      <c r="GO898" s="126"/>
      <c r="GP898" s="126"/>
      <c r="GQ898" s="126"/>
      <c r="GR898" s="126"/>
      <c r="GS898" s="126"/>
      <c r="GT898" s="126"/>
      <c r="GU898" s="126"/>
      <c r="GV898" s="126"/>
      <c r="GW898" s="126"/>
      <c r="GX898" s="126"/>
      <c r="GY898" s="126"/>
      <c r="GZ898" s="126"/>
      <c r="HA898" s="126"/>
    </row>
    <row r="899" spans="1:209" s="127" customFormat="1">
      <c r="A899" s="121"/>
      <c r="B899" s="67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  <c r="CW899" s="126"/>
      <c r="CX899" s="126"/>
      <c r="CY899" s="126"/>
      <c r="CZ899" s="126"/>
      <c r="DA899" s="126"/>
      <c r="DB899" s="126"/>
      <c r="DC899" s="126"/>
      <c r="DD899" s="126"/>
      <c r="DE899" s="126"/>
      <c r="DF899" s="126"/>
      <c r="DG899" s="126"/>
      <c r="DH899" s="126"/>
      <c r="DI899" s="126"/>
      <c r="DJ899" s="126"/>
      <c r="DK899" s="126"/>
      <c r="DL899" s="126"/>
      <c r="DM899" s="126"/>
      <c r="DN899" s="126"/>
      <c r="DO899" s="126"/>
      <c r="DP899" s="126"/>
      <c r="DQ899" s="126"/>
      <c r="DR899" s="126"/>
      <c r="DS899" s="126"/>
      <c r="DT899" s="126"/>
      <c r="DU899" s="126"/>
      <c r="DV899" s="126"/>
      <c r="DW899" s="126"/>
      <c r="DX899" s="126"/>
      <c r="DY899" s="126"/>
      <c r="DZ899" s="126"/>
      <c r="EA899" s="126"/>
      <c r="EB899" s="126"/>
      <c r="EC899" s="126"/>
      <c r="ED899" s="126"/>
      <c r="EE899" s="126"/>
      <c r="EF899" s="126"/>
      <c r="EG899" s="126"/>
      <c r="EH899" s="126"/>
      <c r="EI899" s="126"/>
      <c r="EJ899" s="126"/>
      <c r="EK899" s="126"/>
      <c r="EL899" s="126"/>
      <c r="EM899" s="126"/>
      <c r="EN899" s="126"/>
      <c r="EO899" s="126"/>
      <c r="EP899" s="126"/>
      <c r="EQ899" s="126"/>
      <c r="ER899" s="126"/>
      <c r="ES899" s="126"/>
      <c r="ET899" s="126"/>
      <c r="EU899" s="126"/>
      <c r="EV899" s="126"/>
      <c r="EW899" s="126"/>
      <c r="EX899" s="126"/>
      <c r="EY899" s="126"/>
      <c r="EZ899" s="126"/>
      <c r="FA899" s="126"/>
      <c r="FB899" s="126"/>
      <c r="FC899" s="126"/>
      <c r="FD899" s="126"/>
      <c r="FE899" s="126"/>
      <c r="FF899" s="126"/>
      <c r="FG899" s="126"/>
      <c r="FH899" s="126"/>
      <c r="FI899" s="126"/>
      <c r="FJ899" s="126"/>
      <c r="FK899" s="126"/>
      <c r="FL899" s="126"/>
      <c r="FM899" s="126"/>
      <c r="FN899" s="126"/>
      <c r="FO899" s="126"/>
      <c r="FP899" s="126"/>
      <c r="FQ899" s="126"/>
      <c r="FR899" s="126"/>
      <c r="FS899" s="126"/>
      <c r="FT899" s="126"/>
      <c r="FU899" s="126"/>
      <c r="FV899" s="126"/>
      <c r="FW899" s="126"/>
      <c r="FX899" s="126"/>
      <c r="FY899" s="126"/>
      <c r="FZ899" s="126"/>
      <c r="GA899" s="126"/>
      <c r="GB899" s="126"/>
      <c r="GC899" s="126"/>
      <c r="GD899" s="126"/>
      <c r="GE899" s="126"/>
      <c r="GF899" s="126"/>
      <c r="GG899" s="126"/>
      <c r="GH899" s="126"/>
      <c r="GI899" s="126"/>
      <c r="GJ899" s="126"/>
      <c r="GK899" s="126"/>
      <c r="GL899" s="126"/>
      <c r="GM899" s="126"/>
      <c r="GN899" s="126"/>
      <c r="GO899" s="126"/>
      <c r="GP899" s="126"/>
      <c r="GQ899" s="126"/>
      <c r="GR899" s="126"/>
      <c r="GS899" s="126"/>
      <c r="GT899" s="126"/>
      <c r="GU899" s="126"/>
      <c r="GV899" s="126"/>
      <c r="GW899" s="126"/>
      <c r="GX899" s="126"/>
      <c r="GY899" s="126"/>
      <c r="GZ899" s="126"/>
      <c r="HA899" s="126"/>
    </row>
    <row r="900" spans="1:209" s="127" customFormat="1">
      <c r="A900" s="121"/>
      <c r="B900" s="67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  <c r="CW900" s="126"/>
      <c r="CX900" s="126"/>
      <c r="CY900" s="126"/>
      <c r="CZ900" s="126"/>
      <c r="DA900" s="126"/>
      <c r="DB900" s="126"/>
      <c r="DC900" s="126"/>
      <c r="DD900" s="126"/>
      <c r="DE900" s="126"/>
      <c r="DF900" s="126"/>
      <c r="DG900" s="126"/>
      <c r="DH900" s="126"/>
      <c r="DI900" s="126"/>
      <c r="DJ900" s="126"/>
      <c r="DK900" s="126"/>
      <c r="DL900" s="126"/>
      <c r="DM900" s="126"/>
      <c r="DN900" s="126"/>
      <c r="DO900" s="126"/>
      <c r="DP900" s="126"/>
      <c r="DQ900" s="126"/>
      <c r="DR900" s="126"/>
      <c r="DS900" s="126"/>
      <c r="DT900" s="126"/>
      <c r="DU900" s="126"/>
      <c r="DV900" s="126"/>
      <c r="DW900" s="126"/>
      <c r="DX900" s="126"/>
      <c r="DY900" s="126"/>
      <c r="DZ900" s="126"/>
      <c r="EA900" s="126"/>
      <c r="EB900" s="126"/>
      <c r="EC900" s="126"/>
      <c r="ED900" s="126"/>
      <c r="EE900" s="126"/>
      <c r="EF900" s="126"/>
      <c r="EG900" s="126"/>
      <c r="EH900" s="126"/>
      <c r="EI900" s="126"/>
      <c r="EJ900" s="126"/>
      <c r="EK900" s="126"/>
      <c r="EL900" s="126"/>
      <c r="EM900" s="126"/>
      <c r="EN900" s="126"/>
      <c r="EO900" s="126"/>
      <c r="EP900" s="126"/>
      <c r="EQ900" s="126"/>
      <c r="ER900" s="126"/>
      <c r="ES900" s="126"/>
      <c r="ET900" s="126"/>
      <c r="EU900" s="126"/>
      <c r="EV900" s="126"/>
      <c r="EW900" s="126"/>
      <c r="EX900" s="126"/>
      <c r="EY900" s="126"/>
      <c r="EZ900" s="126"/>
      <c r="FA900" s="126"/>
      <c r="FB900" s="126"/>
      <c r="FC900" s="126"/>
      <c r="FD900" s="126"/>
      <c r="FE900" s="126"/>
      <c r="FF900" s="126"/>
      <c r="FG900" s="126"/>
      <c r="FH900" s="126"/>
      <c r="FI900" s="126"/>
      <c r="FJ900" s="126"/>
      <c r="FK900" s="126"/>
      <c r="FL900" s="126"/>
      <c r="FM900" s="126"/>
      <c r="FN900" s="126"/>
      <c r="FO900" s="126"/>
      <c r="FP900" s="126"/>
      <c r="FQ900" s="126"/>
      <c r="FR900" s="126"/>
      <c r="FS900" s="126"/>
      <c r="FT900" s="126"/>
      <c r="FU900" s="126"/>
      <c r="FV900" s="126"/>
      <c r="FW900" s="126"/>
      <c r="FX900" s="126"/>
      <c r="FY900" s="126"/>
      <c r="FZ900" s="126"/>
      <c r="GA900" s="126"/>
      <c r="GB900" s="126"/>
      <c r="GC900" s="126"/>
      <c r="GD900" s="126"/>
      <c r="GE900" s="126"/>
      <c r="GF900" s="126"/>
      <c r="GG900" s="126"/>
      <c r="GH900" s="126"/>
      <c r="GI900" s="126"/>
      <c r="GJ900" s="126"/>
      <c r="GK900" s="126"/>
      <c r="GL900" s="126"/>
      <c r="GM900" s="126"/>
      <c r="GN900" s="126"/>
      <c r="GO900" s="126"/>
      <c r="GP900" s="126"/>
      <c r="GQ900" s="126"/>
      <c r="GR900" s="126"/>
      <c r="GS900" s="126"/>
      <c r="GT900" s="126"/>
      <c r="GU900" s="126"/>
      <c r="GV900" s="126"/>
      <c r="GW900" s="126"/>
      <c r="GX900" s="126"/>
      <c r="GY900" s="126"/>
      <c r="GZ900" s="126"/>
      <c r="HA900" s="126"/>
    </row>
    <row r="901" spans="1:209" s="127" customFormat="1">
      <c r="A901" s="121"/>
      <c r="B901" s="67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  <c r="BI901" s="126"/>
      <c r="BJ901" s="126"/>
      <c r="BK901" s="126"/>
      <c r="BL901" s="126"/>
      <c r="BM901" s="126"/>
      <c r="BN901" s="126"/>
      <c r="BO901" s="126"/>
      <c r="BP901" s="126"/>
      <c r="BQ901" s="126"/>
      <c r="BR901" s="126"/>
      <c r="BS901" s="126"/>
      <c r="BT901" s="126"/>
      <c r="BU901" s="126"/>
      <c r="BV901" s="126"/>
      <c r="BW901" s="126"/>
      <c r="BX901" s="126"/>
      <c r="BY901" s="126"/>
      <c r="BZ901" s="126"/>
      <c r="CA901" s="126"/>
      <c r="CB901" s="126"/>
      <c r="CC901" s="126"/>
      <c r="CD901" s="126"/>
      <c r="CE901" s="126"/>
      <c r="CF901" s="126"/>
      <c r="CG901" s="126"/>
      <c r="CH901" s="126"/>
      <c r="CI901" s="126"/>
      <c r="CJ901" s="126"/>
      <c r="CK901" s="126"/>
      <c r="CL901" s="126"/>
      <c r="CM901" s="126"/>
      <c r="CN901" s="126"/>
      <c r="CO901" s="126"/>
      <c r="CP901" s="126"/>
      <c r="CQ901" s="126"/>
      <c r="CR901" s="126"/>
      <c r="CS901" s="126"/>
      <c r="CT901" s="126"/>
      <c r="CU901" s="126"/>
      <c r="CV901" s="126"/>
      <c r="CW901" s="126"/>
      <c r="CX901" s="126"/>
      <c r="CY901" s="126"/>
      <c r="CZ901" s="126"/>
      <c r="DA901" s="126"/>
      <c r="DB901" s="126"/>
      <c r="DC901" s="126"/>
      <c r="DD901" s="126"/>
      <c r="DE901" s="126"/>
      <c r="DF901" s="126"/>
      <c r="DG901" s="126"/>
      <c r="DH901" s="126"/>
      <c r="DI901" s="126"/>
      <c r="DJ901" s="126"/>
      <c r="DK901" s="126"/>
      <c r="DL901" s="126"/>
      <c r="DM901" s="126"/>
      <c r="DN901" s="126"/>
      <c r="DO901" s="126"/>
      <c r="DP901" s="126"/>
      <c r="DQ901" s="126"/>
      <c r="DR901" s="126"/>
      <c r="DS901" s="126"/>
      <c r="DT901" s="126"/>
      <c r="DU901" s="126"/>
      <c r="DV901" s="126"/>
      <c r="DW901" s="126"/>
      <c r="DX901" s="126"/>
      <c r="DY901" s="126"/>
      <c r="DZ901" s="126"/>
      <c r="EA901" s="126"/>
      <c r="EB901" s="126"/>
      <c r="EC901" s="126"/>
      <c r="ED901" s="126"/>
      <c r="EE901" s="126"/>
      <c r="EF901" s="126"/>
      <c r="EG901" s="126"/>
      <c r="EH901" s="126"/>
      <c r="EI901" s="126"/>
      <c r="EJ901" s="126"/>
      <c r="EK901" s="126"/>
      <c r="EL901" s="126"/>
      <c r="EM901" s="126"/>
      <c r="EN901" s="126"/>
      <c r="EO901" s="126"/>
      <c r="EP901" s="126"/>
      <c r="EQ901" s="126"/>
      <c r="ER901" s="126"/>
      <c r="ES901" s="126"/>
      <c r="ET901" s="126"/>
      <c r="EU901" s="126"/>
      <c r="EV901" s="126"/>
      <c r="EW901" s="126"/>
      <c r="EX901" s="126"/>
      <c r="EY901" s="126"/>
      <c r="EZ901" s="126"/>
      <c r="FA901" s="126"/>
      <c r="FB901" s="126"/>
      <c r="FC901" s="126"/>
      <c r="FD901" s="126"/>
      <c r="FE901" s="126"/>
      <c r="FF901" s="126"/>
      <c r="FG901" s="126"/>
      <c r="FH901" s="126"/>
      <c r="FI901" s="126"/>
      <c r="FJ901" s="126"/>
      <c r="FK901" s="126"/>
      <c r="FL901" s="126"/>
      <c r="FM901" s="126"/>
      <c r="FN901" s="126"/>
      <c r="FO901" s="126"/>
      <c r="FP901" s="126"/>
      <c r="FQ901" s="126"/>
      <c r="FR901" s="126"/>
      <c r="FS901" s="126"/>
      <c r="FT901" s="126"/>
      <c r="FU901" s="126"/>
      <c r="FV901" s="126"/>
      <c r="FW901" s="126"/>
      <c r="FX901" s="126"/>
      <c r="FY901" s="126"/>
      <c r="FZ901" s="126"/>
      <c r="GA901" s="126"/>
      <c r="GB901" s="126"/>
      <c r="GC901" s="126"/>
      <c r="GD901" s="126"/>
      <c r="GE901" s="126"/>
      <c r="GF901" s="126"/>
      <c r="GG901" s="126"/>
      <c r="GH901" s="126"/>
      <c r="GI901" s="126"/>
      <c r="GJ901" s="126"/>
      <c r="GK901" s="126"/>
      <c r="GL901" s="126"/>
      <c r="GM901" s="126"/>
      <c r="GN901" s="126"/>
      <c r="GO901" s="126"/>
      <c r="GP901" s="126"/>
      <c r="GQ901" s="126"/>
      <c r="GR901" s="126"/>
      <c r="GS901" s="126"/>
      <c r="GT901" s="126"/>
      <c r="GU901" s="126"/>
      <c r="GV901" s="126"/>
      <c r="GW901" s="126"/>
      <c r="GX901" s="126"/>
      <c r="GY901" s="126"/>
      <c r="GZ901" s="126"/>
      <c r="HA901" s="126"/>
    </row>
    <row r="902" spans="1:209" s="127" customFormat="1">
      <c r="A902" s="121"/>
      <c r="B902" s="67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  <c r="BI902" s="126"/>
      <c r="BJ902" s="126"/>
      <c r="BK902" s="126"/>
      <c r="BL902" s="126"/>
      <c r="BM902" s="126"/>
      <c r="BN902" s="126"/>
      <c r="BO902" s="126"/>
      <c r="BP902" s="126"/>
      <c r="BQ902" s="126"/>
      <c r="BR902" s="126"/>
      <c r="BS902" s="126"/>
      <c r="BT902" s="126"/>
      <c r="BU902" s="126"/>
      <c r="BV902" s="126"/>
      <c r="BW902" s="126"/>
      <c r="BX902" s="126"/>
      <c r="BY902" s="126"/>
      <c r="BZ902" s="126"/>
      <c r="CA902" s="126"/>
      <c r="CB902" s="126"/>
      <c r="CC902" s="126"/>
      <c r="CD902" s="126"/>
      <c r="CE902" s="126"/>
      <c r="CF902" s="126"/>
      <c r="CG902" s="126"/>
      <c r="CH902" s="126"/>
      <c r="CI902" s="126"/>
      <c r="CJ902" s="126"/>
      <c r="CK902" s="126"/>
      <c r="CL902" s="126"/>
      <c r="CM902" s="126"/>
      <c r="CN902" s="126"/>
      <c r="CO902" s="126"/>
      <c r="CP902" s="126"/>
      <c r="CQ902" s="126"/>
      <c r="CR902" s="126"/>
      <c r="CS902" s="126"/>
      <c r="CT902" s="126"/>
      <c r="CU902" s="126"/>
      <c r="CV902" s="126"/>
      <c r="CW902" s="126"/>
      <c r="CX902" s="126"/>
      <c r="CY902" s="126"/>
      <c r="CZ902" s="126"/>
      <c r="DA902" s="126"/>
      <c r="DB902" s="126"/>
      <c r="DC902" s="126"/>
      <c r="DD902" s="126"/>
      <c r="DE902" s="126"/>
      <c r="DF902" s="126"/>
      <c r="DG902" s="126"/>
      <c r="DH902" s="126"/>
      <c r="DI902" s="126"/>
      <c r="DJ902" s="126"/>
      <c r="DK902" s="126"/>
      <c r="DL902" s="126"/>
      <c r="DM902" s="126"/>
      <c r="DN902" s="126"/>
      <c r="DO902" s="126"/>
      <c r="DP902" s="126"/>
      <c r="DQ902" s="126"/>
      <c r="DR902" s="126"/>
      <c r="DS902" s="126"/>
      <c r="DT902" s="126"/>
      <c r="DU902" s="126"/>
      <c r="DV902" s="126"/>
      <c r="DW902" s="126"/>
      <c r="DX902" s="126"/>
      <c r="DY902" s="126"/>
      <c r="DZ902" s="126"/>
      <c r="EA902" s="126"/>
      <c r="EB902" s="126"/>
      <c r="EC902" s="126"/>
      <c r="ED902" s="126"/>
      <c r="EE902" s="126"/>
      <c r="EF902" s="126"/>
      <c r="EG902" s="126"/>
      <c r="EH902" s="126"/>
      <c r="EI902" s="126"/>
      <c r="EJ902" s="126"/>
      <c r="EK902" s="126"/>
      <c r="EL902" s="126"/>
      <c r="EM902" s="126"/>
      <c r="EN902" s="126"/>
      <c r="EO902" s="126"/>
      <c r="EP902" s="126"/>
      <c r="EQ902" s="126"/>
      <c r="ER902" s="126"/>
      <c r="ES902" s="126"/>
      <c r="ET902" s="126"/>
      <c r="EU902" s="126"/>
      <c r="EV902" s="126"/>
      <c r="EW902" s="126"/>
      <c r="EX902" s="126"/>
      <c r="EY902" s="126"/>
      <c r="EZ902" s="126"/>
      <c r="FA902" s="126"/>
      <c r="FB902" s="126"/>
      <c r="FC902" s="126"/>
      <c r="FD902" s="126"/>
      <c r="FE902" s="126"/>
      <c r="FF902" s="126"/>
      <c r="FG902" s="126"/>
      <c r="FH902" s="126"/>
      <c r="FI902" s="126"/>
      <c r="FJ902" s="126"/>
      <c r="FK902" s="126"/>
      <c r="FL902" s="126"/>
      <c r="FM902" s="126"/>
      <c r="FN902" s="126"/>
      <c r="FO902" s="126"/>
      <c r="FP902" s="126"/>
      <c r="FQ902" s="126"/>
      <c r="FR902" s="126"/>
      <c r="FS902" s="126"/>
      <c r="FT902" s="126"/>
      <c r="FU902" s="126"/>
      <c r="FV902" s="126"/>
      <c r="FW902" s="126"/>
      <c r="FX902" s="126"/>
      <c r="FY902" s="126"/>
      <c r="FZ902" s="126"/>
      <c r="GA902" s="126"/>
      <c r="GB902" s="126"/>
      <c r="GC902" s="126"/>
      <c r="GD902" s="126"/>
      <c r="GE902" s="126"/>
      <c r="GF902" s="126"/>
      <c r="GG902" s="126"/>
      <c r="GH902" s="126"/>
      <c r="GI902" s="126"/>
      <c r="GJ902" s="126"/>
      <c r="GK902" s="126"/>
      <c r="GL902" s="126"/>
      <c r="GM902" s="126"/>
      <c r="GN902" s="126"/>
      <c r="GO902" s="126"/>
      <c r="GP902" s="126"/>
      <c r="GQ902" s="126"/>
      <c r="GR902" s="126"/>
      <c r="GS902" s="126"/>
      <c r="GT902" s="126"/>
      <c r="GU902" s="126"/>
      <c r="GV902" s="126"/>
      <c r="GW902" s="126"/>
      <c r="GX902" s="126"/>
      <c r="GY902" s="126"/>
      <c r="GZ902" s="126"/>
      <c r="HA902" s="126"/>
    </row>
    <row r="903" spans="1:209" s="127" customFormat="1">
      <c r="A903" s="121"/>
      <c r="B903" s="67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  <c r="BI903" s="126"/>
      <c r="BJ903" s="126"/>
      <c r="BK903" s="126"/>
      <c r="BL903" s="126"/>
      <c r="BM903" s="126"/>
      <c r="BN903" s="126"/>
      <c r="BO903" s="126"/>
      <c r="BP903" s="126"/>
      <c r="BQ903" s="126"/>
      <c r="BR903" s="126"/>
      <c r="BS903" s="126"/>
      <c r="BT903" s="126"/>
      <c r="BU903" s="126"/>
      <c r="BV903" s="126"/>
      <c r="BW903" s="126"/>
      <c r="BX903" s="126"/>
      <c r="BY903" s="126"/>
      <c r="BZ903" s="126"/>
      <c r="CA903" s="126"/>
      <c r="CB903" s="126"/>
      <c r="CC903" s="126"/>
      <c r="CD903" s="126"/>
      <c r="CE903" s="126"/>
      <c r="CF903" s="126"/>
      <c r="CG903" s="126"/>
      <c r="CH903" s="126"/>
      <c r="CI903" s="126"/>
      <c r="CJ903" s="126"/>
      <c r="CK903" s="126"/>
      <c r="CL903" s="126"/>
      <c r="CM903" s="126"/>
      <c r="CN903" s="126"/>
      <c r="CO903" s="126"/>
      <c r="CP903" s="126"/>
      <c r="CQ903" s="126"/>
      <c r="CR903" s="126"/>
      <c r="CS903" s="126"/>
      <c r="CT903" s="126"/>
      <c r="CU903" s="126"/>
      <c r="CV903" s="126"/>
      <c r="CW903" s="126"/>
      <c r="CX903" s="126"/>
      <c r="CY903" s="126"/>
      <c r="CZ903" s="126"/>
      <c r="DA903" s="126"/>
      <c r="DB903" s="126"/>
      <c r="DC903" s="126"/>
      <c r="DD903" s="126"/>
      <c r="DE903" s="126"/>
      <c r="DF903" s="126"/>
      <c r="DG903" s="126"/>
      <c r="DH903" s="126"/>
      <c r="DI903" s="126"/>
      <c r="DJ903" s="126"/>
      <c r="DK903" s="126"/>
      <c r="DL903" s="126"/>
      <c r="DM903" s="126"/>
      <c r="DN903" s="126"/>
      <c r="DO903" s="126"/>
      <c r="DP903" s="126"/>
      <c r="DQ903" s="126"/>
      <c r="DR903" s="126"/>
      <c r="DS903" s="126"/>
      <c r="DT903" s="126"/>
      <c r="DU903" s="126"/>
      <c r="DV903" s="126"/>
      <c r="DW903" s="126"/>
      <c r="DX903" s="126"/>
      <c r="DY903" s="126"/>
      <c r="DZ903" s="126"/>
      <c r="EA903" s="126"/>
      <c r="EB903" s="126"/>
      <c r="EC903" s="126"/>
      <c r="ED903" s="126"/>
      <c r="EE903" s="126"/>
      <c r="EF903" s="126"/>
      <c r="EG903" s="126"/>
      <c r="EH903" s="126"/>
      <c r="EI903" s="126"/>
      <c r="EJ903" s="126"/>
      <c r="EK903" s="126"/>
      <c r="EL903" s="126"/>
      <c r="EM903" s="126"/>
      <c r="EN903" s="126"/>
      <c r="EO903" s="126"/>
      <c r="EP903" s="126"/>
      <c r="EQ903" s="126"/>
      <c r="ER903" s="126"/>
      <c r="ES903" s="126"/>
      <c r="ET903" s="126"/>
      <c r="EU903" s="126"/>
      <c r="EV903" s="126"/>
      <c r="EW903" s="126"/>
      <c r="EX903" s="126"/>
      <c r="EY903" s="126"/>
      <c r="EZ903" s="126"/>
      <c r="FA903" s="126"/>
      <c r="FB903" s="126"/>
      <c r="FC903" s="126"/>
      <c r="FD903" s="126"/>
      <c r="FE903" s="126"/>
      <c r="FF903" s="126"/>
      <c r="FG903" s="126"/>
      <c r="FH903" s="126"/>
      <c r="FI903" s="126"/>
      <c r="FJ903" s="126"/>
      <c r="FK903" s="126"/>
      <c r="FL903" s="126"/>
      <c r="FM903" s="126"/>
      <c r="FN903" s="126"/>
      <c r="FO903" s="126"/>
      <c r="FP903" s="126"/>
      <c r="FQ903" s="126"/>
      <c r="FR903" s="126"/>
      <c r="FS903" s="126"/>
      <c r="FT903" s="126"/>
      <c r="FU903" s="126"/>
      <c r="FV903" s="126"/>
      <c r="FW903" s="126"/>
      <c r="FX903" s="126"/>
      <c r="FY903" s="126"/>
      <c r="FZ903" s="126"/>
      <c r="GA903" s="126"/>
      <c r="GB903" s="126"/>
      <c r="GC903" s="126"/>
      <c r="GD903" s="126"/>
      <c r="GE903" s="126"/>
      <c r="GF903" s="126"/>
      <c r="GG903" s="126"/>
      <c r="GH903" s="126"/>
      <c r="GI903" s="126"/>
      <c r="GJ903" s="126"/>
      <c r="GK903" s="126"/>
      <c r="GL903" s="126"/>
      <c r="GM903" s="126"/>
      <c r="GN903" s="126"/>
      <c r="GO903" s="126"/>
      <c r="GP903" s="126"/>
      <c r="GQ903" s="126"/>
      <c r="GR903" s="126"/>
      <c r="GS903" s="126"/>
      <c r="GT903" s="126"/>
      <c r="GU903" s="126"/>
      <c r="GV903" s="126"/>
      <c r="GW903" s="126"/>
      <c r="GX903" s="126"/>
      <c r="GY903" s="126"/>
      <c r="GZ903" s="126"/>
      <c r="HA903" s="126"/>
    </row>
    <row r="904" spans="1:209" s="127" customFormat="1">
      <c r="A904" s="121"/>
      <c r="B904" s="67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  <c r="BI904" s="126"/>
      <c r="BJ904" s="126"/>
      <c r="BK904" s="126"/>
      <c r="BL904" s="126"/>
      <c r="BM904" s="126"/>
      <c r="BN904" s="126"/>
      <c r="BO904" s="126"/>
      <c r="BP904" s="126"/>
      <c r="BQ904" s="126"/>
      <c r="BR904" s="126"/>
      <c r="BS904" s="126"/>
      <c r="BT904" s="126"/>
      <c r="BU904" s="126"/>
      <c r="BV904" s="126"/>
      <c r="BW904" s="126"/>
      <c r="BX904" s="126"/>
      <c r="BY904" s="126"/>
      <c r="BZ904" s="126"/>
      <c r="CA904" s="126"/>
      <c r="CB904" s="126"/>
      <c r="CC904" s="126"/>
      <c r="CD904" s="126"/>
      <c r="CE904" s="126"/>
      <c r="CF904" s="126"/>
      <c r="CG904" s="126"/>
      <c r="CH904" s="126"/>
      <c r="CI904" s="126"/>
      <c r="CJ904" s="126"/>
      <c r="CK904" s="126"/>
      <c r="CL904" s="126"/>
      <c r="CM904" s="126"/>
      <c r="CN904" s="126"/>
      <c r="CO904" s="126"/>
      <c r="CP904" s="126"/>
      <c r="CQ904" s="126"/>
      <c r="CR904" s="126"/>
      <c r="CS904" s="126"/>
      <c r="CT904" s="126"/>
      <c r="CU904" s="126"/>
      <c r="CV904" s="126"/>
      <c r="CW904" s="126"/>
      <c r="CX904" s="126"/>
      <c r="CY904" s="126"/>
      <c r="CZ904" s="126"/>
      <c r="DA904" s="126"/>
      <c r="DB904" s="126"/>
      <c r="DC904" s="126"/>
      <c r="DD904" s="126"/>
      <c r="DE904" s="126"/>
      <c r="DF904" s="126"/>
      <c r="DG904" s="126"/>
      <c r="DH904" s="126"/>
      <c r="DI904" s="126"/>
      <c r="DJ904" s="126"/>
      <c r="DK904" s="126"/>
      <c r="DL904" s="126"/>
      <c r="DM904" s="126"/>
      <c r="DN904" s="126"/>
      <c r="DO904" s="126"/>
      <c r="DP904" s="126"/>
      <c r="DQ904" s="126"/>
      <c r="DR904" s="126"/>
      <c r="DS904" s="126"/>
      <c r="DT904" s="126"/>
      <c r="DU904" s="126"/>
      <c r="DV904" s="126"/>
      <c r="DW904" s="126"/>
      <c r="DX904" s="126"/>
      <c r="DY904" s="126"/>
      <c r="DZ904" s="126"/>
      <c r="EA904" s="126"/>
      <c r="EB904" s="126"/>
      <c r="EC904" s="126"/>
      <c r="ED904" s="126"/>
      <c r="EE904" s="126"/>
      <c r="EF904" s="126"/>
      <c r="EG904" s="126"/>
      <c r="EH904" s="126"/>
      <c r="EI904" s="126"/>
      <c r="EJ904" s="126"/>
      <c r="EK904" s="126"/>
      <c r="EL904" s="126"/>
      <c r="EM904" s="126"/>
      <c r="EN904" s="126"/>
      <c r="EO904" s="126"/>
      <c r="EP904" s="126"/>
      <c r="EQ904" s="126"/>
      <c r="ER904" s="126"/>
      <c r="ES904" s="126"/>
      <c r="ET904" s="126"/>
      <c r="EU904" s="126"/>
      <c r="EV904" s="126"/>
      <c r="EW904" s="126"/>
      <c r="EX904" s="126"/>
      <c r="EY904" s="126"/>
      <c r="EZ904" s="126"/>
      <c r="FA904" s="126"/>
      <c r="FB904" s="126"/>
      <c r="FC904" s="126"/>
      <c r="FD904" s="126"/>
      <c r="FE904" s="126"/>
      <c r="FF904" s="126"/>
      <c r="FG904" s="126"/>
      <c r="FH904" s="126"/>
      <c r="FI904" s="126"/>
      <c r="FJ904" s="126"/>
      <c r="FK904" s="126"/>
      <c r="FL904" s="126"/>
      <c r="FM904" s="126"/>
      <c r="FN904" s="126"/>
      <c r="FO904" s="126"/>
      <c r="FP904" s="126"/>
      <c r="FQ904" s="126"/>
      <c r="FR904" s="126"/>
      <c r="FS904" s="126"/>
      <c r="FT904" s="126"/>
      <c r="FU904" s="126"/>
      <c r="FV904" s="126"/>
      <c r="FW904" s="126"/>
      <c r="FX904" s="126"/>
      <c r="FY904" s="126"/>
      <c r="FZ904" s="126"/>
      <c r="GA904" s="126"/>
      <c r="GB904" s="126"/>
      <c r="GC904" s="126"/>
      <c r="GD904" s="126"/>
      <c r="GE904" s="126"/>
      <c r="GF904" s="126"/>
      <c r="GG904" s="126"/>
      <c r="GH904" s="126"/>
      <c r="GI904" s="126"/>
      <c r="GJ904" s="126"/>
      <c r="GK904" s="126"/>
      <c r="GL904" s="126"/>
      <c r="GM904" s="126"/>
      <c r="GN904" s="126"/>
      <c r="GO904" s="126"/>
      <c r="GP904" s="126"/>
      <c r="GQ904" s="126"/>
      <c r="GR904" s="126"/>
      <c r="GS904" s="126"/>
      <c r="GT904" s="126"/>
      <c r="GU904" s="126"/>
      <c r="GV904" s="126"/>
      <c r="GW904" s="126"/>
      <c r="GX904" s="126"/>
      <c r="GY904" s="126"/>
      <c r="GZ904" s="126"/>
      <c r="HA904" s="126"/>
    </row>
    <row r="905" spans="1:209" s="127" customFormat="1">
      <c r="A905" s="121"/>
      <c r="B905" s="67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  <c r="BI905" s="126"/>
      <c r="BJ905" s="126"/>
      <c r="BK905" s="126"/>
      <c r="BL905" s="126"/>
      <c r="BM905" s="126"/>
      <c r="BN905" s="126"/>
      <c r="BO905" s="126"/>
      <c r="BP905" s="126"/>
      <c r="BQ905" s="126"/>
      <c r="BR905" s="126"/>
      <c r="BS905" s="126"/>
      <c r="BT905" s="126"/>
      <c r="BU905" s="126"/>
      <c r="BV905" s="126"/>
      <c r="BW905" s="126"/>
      <c r="BX905" s="126"/>
      <c r="BY905" s="126"/>
      <c r="BZ905" s="126"/>
      <c r="CA905" s="126"/>
      <c r="CB905" s="126"/>
      <c r="CC905" s="126"/>
      <c r="CD905" s="126"/>
      <c r="CE905" s="126"/>
      <c r="CF905" s="126"/>
      <c r="CG905" s="126"/>
      <c r="CH905" s="126"/>
      <c r="CI905" s="126"/>
      <c r="CJ905" s="126"/>
      <c r="CK905" s="126"/>
      <c r="CL905" s="126"/>
      <c r="CM905" s="126"/>
      <c r="CN905" s="126"/>
      <c r="CO905" s="126"/>
      <c r="CP905" s="126"/>
      <c r="CQ905" s="126"/>
      <c r="CR905" s="126"/>
      <c r="CS905" s="126"/>
      <c r="CT905" s="126"/>
      <c r="CU905" s="126"/>
      <c r="CV905" s="126"/>
      <c r="CW905" s="126"/>
      <c r="CX905" s="126"/>
      <c r="CY905" s="126"/>
      <c r="CZ905" s="126"/>
      <c r="DA905" s="126"/>
      <c r="DB905" s="126"/>
      <c r="DC905" s="126"/>
      <c r="DD905" s="126"/>
      <c r="DE905" s="126"/>
      <c r="DF905" s="126"/>
      <c r="DG905" s="126"/>
      <c r="DH905" s="126"/>
      <c r="DI905" s="126"/>
      <c r="DJ905" s="126"/>
      <c r="DK905" s="126"/>
      <c r="DL905" s="126"/>
      <c r="DM905" s="126"/>
      <c r="DN905" s="126"/>
      <c r="DO905" s="126"/>
      <c r="DP905" s="126"/>
      <c r="DQ905" s="126"/>
      <c r="DR905" s="126"/>
      <c r="DS905" s="126"/>
      <c r="DT905" s="126"/>
      <c r="DU905" s="126"/>
      <c r="DV905" s="126"/>
      <c r="DW905" s="126"/>
      <c r="DX905" s="126"/>
      <c r="DY905" s="126"/>
      <c r="DZ905" s="126"/>
      <c r="EA905" s="126"/>
      <c r="EB905" s="126"/>
      <c r="EC905" s="126"/>
      <c r="ED905" s="126"/>
      <c r="EE905" s="126"/>
      <c r="EF905" s="126"/>
      <c r="EG905" s="126"/>
      <c r="EH905" s="126"/>
      <c r="EI905" s="126"/>
      <c r="EJ905" s="126"/>
      <c r="EK905" s="126"/>
      <c r="EL905" s="126"/>
      <c r="EM905" s="126"/>
      <c r="EN905" s="126"/>
      <c r="EO905" s="126"/>
      <c r="EP905" s="126"/>
      <c r="EQ905" s="126"/>
      <c r="ER905" s="126"/>
      <c r="ES905" s="126"/>
      <c r="ET905" s="126"/>
      <c r="EU905" s="126"/>
      <c r="EV905" s="126"/>
      <c r="EW905" s="126"/>
      <c r="EX905" s="126"/>
      <c r="EY905" s="126"/>
      <c r="EZ905" s="126"/>
      <c r="FA905" s="126"/>
      <c r="FB905" s="126"/>
      <c r="FC905" s="126"/>
      <c r="FD905" s="126"/>
      <c r="FE905" s="126"/>
      <c r="FF905" s="126"/>
      <c r="FG905" s="126"/>
      <c r="FH905" s="126"/>
      <c r="FI905" s="126"/>
      <c r="FJ905" s="126"/>
      <c r="FK905" s="126"/>
      <c r="FL905" s="126"/>
      <c r="FM905" s="126"/>
      <c r="FN905" s="126"/>
      <c r="FO905" s="126"/>
      <c r="FP905" s="126"/>
      <c r="FQ905" s="126"/>
      <c r="FR905" s="126"/>
      <c r="FS905" s="126"/>
      <c r="FT905" s="126"/>
      <c r="FU905" s="126"/>
      <c r="FV905" s="126"/>
      <c r="FW905" s="126"/>
      <c r="FX905" s="126"/>
      <c r="FY905" s="126"/>
      <c r="FZ905" s="126"/>
      <c r="GA905" s="126"/>
      <c r="GB905" s="126"/>
      <c r="GC905" s="126"/>
      <c r="GD905" s="126"/>
      <c r="GE905" s="126"/>
      <c r="GF905" s="126"/>
      <c r="GG905" s="126"/>
      <c r="GH905" s="126"/>
      <c r="GI905" s="126"/>
      <c r="GJ905" s="126"/>
      <c r="GK905" s="126"/>
      <c r="GL905" s="126"/>
      <c r="GM905" s="126"/>
      <c r="GN905" s="126"/>
      <c r="GO905" s="126"/>
      <c r="GP905" s="126"/>
      <c r="GQ905" s="126"/>
      <c r="GR905" s="126"/>
      <c r="GS905" s="126"/>
      <c r="GT905" s="126"/>
      <c r="GU905" s="126"/>
      <c r="GV905" s="126"/>
      <c r="GW905" s="126"/>
      <c r="GX905" s="126"/>
      <c r="GY905" s="126"/>
      <c r="GZ905" s="126"/>
      <c r="HA905" s="126"/>
    </row>
    <row r="906" spans="1:209" s="127" customFormat="1">
      <c r="A906" s="121"/>
      <c r="B906" s="67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  <c r="BI906" s="126"/>
      <c r="BJ906" s="126"/>
      <c r="BK906" s="126"/>
      <c r="BL906" s="126"/>
      <c r="BM906" s="126"/>
      <c r="BN906" s="126"/>
      <c r="BO906" s="126"/>
      <c r="BP906" s="126"/>
      <c r="BQ906" s="126"/>
      <c r="BR906" s="126"/>
      <c r="BS906" s="126"/>
      <c r="BT906" s="126"/>
      <c r="BU906" s="126"/>
      <c r="BV906" s="126"/>
      <c r="BW906" s="126"/>
      <c r="BX906" s="126"/>
      <c r="BY906" s="126"/>
      <c r="BZ906" s="126"/>
      <c r="CA906" s="126"/>
      <c r="CB906" s="126"/>
      <c r="CC906" s="126"/>
      <c r="CD906" s="126"/>
      <c r="CE906" s="126"/>
      <c r="CF906" s="126"/>
      <c r="CG906" s="126"/>
      <c r="CH906" s="126"/>
      <c r="CI906" s="126"/>
      <c r="CJ906" s="126"/>
      <c r="CK906" s="126"/>
      <c r="CL906" s="126"/>
      <c r="CM906" s="126"/>
      <c r="CN906" s="126"/>
      <c r="CO906" s="126"/>
      <c r="CP906" s="126"/>
      <c r="CQ906" s="126"/>
      <c r="CR906" s="126"/>
      <c r="CS906" s="126"/>
      <c r="CT906" s="126"/>
      <c r="CU906" s="126"/>
      <c r="CV906" s="126"/>
      <c r="CW906" s="126"/>
      <c r="CX906" s="126"/>
      <c r="CY906" s="126"/>
      <c r="CZ906" s="126"/>
      <c r="DA906" s="126"/>
      <c r="DB906" s="126"/>
      <c r="DC906" s="126"/>
      <c r="DD906" s="126"/>
      <c r="DE906" s="126"/>
      <c r="DF906" s="126"/>
      <c r="DG906" s="126"/>
      <c r="DH906" s="126"/>
      <c r="DI906" s="126"/>
      <c r="DJ906" s="126"/>
      <c r="DK906" s="126"/>
      <c r="DL906" s="126"/>
      <c r="DM906" s="126"/>
      <c r="DN906" s="126"/>
      <c r="DO906" s="126"/>
      <c r="DP906" s="126"/>
      <c r="DQ906" s="126"/>
      <c r="DR906" s="126"/>
      <c r="DS906" s="126"/>
      <c r="DT906" s="126"/>
      <c r="DU906" s="126"/>
      <c r="DV906" s="126"/>
      <c r="DW906" s="126"/>
      <c r="DX906" s="126"/>
      <c r="DY906" s="126"/>
      <c r="DZ906" s="126"/>
      <c r="EA906" s="126"/>
      <c r="EB906" s="126"/>
      <c r="EC906" s="126"/>
      <c r="ED906" s="126"/>
      <c r="EE906" s="126"/>
      <c r="EF906" s="126"/>
      <c r="EG906" s="126"/>
      <c r="EH906" s="126"/>
      <c r="EI906" s="126"/>
      <c r="EJ906" s="126"/>
      <c r="EK906" s="126"/>
      <c r="EL906" s="126"/>
      <c r="EM906" s="126"/>
      <c r="EN906" s="126"/>
      <c r="EO906" s="126"/>
      <c r="EP906" s="126"/>
      <c r="EQ906" s="126"/>
      <c r="ER906" s="126"/>
      <c r="ES906" s="126"/>
      <c r="ET906" s="126"/>
      <c r="EU906" s="126"/>
      <c r="EV906" s="126"/>
      <c r="EW906" s="126"/>
      <c r="EX906" s="126"/>
      <c r="EY906" s="126"/>
      <c r="EZ906" s="126"/>
      <c r="FA906" s="126"/>
      <c r="FB906" s="126"/>
      <c r="FC906" s="126"/>
      <c r="FD906" s="126"/>
      <c r="FE906" s="126"/>
      <c r="FF906" s="126"/>
      <c r="FG906" s="126"/>
      <c r="FH906" s="126"/>
      <c r="FI906" s="126"/>
      <c r="FJ906" s="126"/>
      <c r="FK906" s="126"/>
      <c r="FL906" s="126"/>
      <c r="FM906" s="126"/>
      <c r="FN906" s="126"/>
      <c r="FO906" s="126"/>
      <c r="FP906" s="126"/>
      <c r="FQ906" s="126"/>
      <c r="FR906" s="126"/>
      <c r="FS906" s="126"/>
      <c r="FT906" s="126"/>
      <c r="FU906" s="126"/>
      <c r="FV906" s="126"/>
      <c r="FW906" s="126"/>
      <c r="FX906" s="126"/>
      <c r="FY906" s="126"/>
      <c r="FZ906" s="126"/>
      <c r="GA906" s="126"/>
      <c r="GB906" s="126"/>
      <c r="GC906" s="126"/>
      <c r="GD906" s="126"/>
      <c r="GE906" s="126"/>
      <c r="GF906" s="126"/>
      <c r="GG906" s="126"/>
      <c r="GH906" s="126"/>
      <c r="GI906" s="126"/>
      <c r="GJ906" s="126"/>
      <c r="GK906" s="126"/>
      <c r="GL906" s="126"/>
      <c r="GM906" s="126"/>
      <c r="GN906" s="126"/>
      <c r="GO906" s="126"/>
      <c r="GP906" s="126"/>
      <c r="GQ906" s="126"/>
      <c r="GR906" s="126"/>
      <c r="GS906" s="126"/>
      <c r="GT906" s="126"/>
      <c r="GU906" s="126"/>
      <c r="GV906" s="126"/>
      <c r="GW906" s="126"/>
      <c r="GX906" s="126"/>
      <c r="GY906" s="126"/>
      <c r="GZ906" s="126"/>
      <c r="HA906" s="126"/>
    </row>
    <row r="907" spans="1:209" s="127" customFormat="1">
      <c r="A907" s="121"/>
      <c r="B907" s="67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  <c r="BI907" s="126"/>
      <c r="BJ907" s="126"/>
      <c r="BK907" s="126"/>
      <c r="BL907" s="126"/>
      <c r="BM907" s="126"/>
      <c r="BN907" s="126"/>
      <c r="BO907" s="126"/>
      <c r="BP907" s="126"/>
      <c r="BQ907" s="126"/>
      <c r="BR907" s="126"/>
      <c r="BS907" s="126"/>
      <c r="BT907" s="126"/>
      <c r="BU907" s="126"/>
      <c r="BV907" s="126"/>
      <c r="BW907" s="126"/>
      <c r="BX907" s="126"/>
      <c r="BY907" s="126"/>
      <c r="BZ907" s="126"/>
      <c r="CA907" s="126"/>
      <c r="CB907" s="126"/>
      <c r="CC907" s="126"/>
      <c r="CD907" s="126"/>
      <c r="CE907" s="126"/>
      <c r="CF907" s="126"/>
      <c r="CG907" s="126"/>
      <c r="CH907" s="126"/>
      <c r="CI907" s="126"/>
      <c r="CJ907" s="126"/>
      <c r="CK907" s="126"/>
      <c r="CL907" s="126"/>
      <c r="CM907" s="126"/>
      <c r="CN907" s="126"/>
      <c r="CO907" s="126"/>
      <c r="CP907" s="126"/>
      <c r="CQ907" s="126"/>
      <c r="CR907" s="126"/>
      <c r="CS907" s="126"/>
      <c r="CT907" s="126"/>
      <c r="CU907" s="126"/>
      <c r="CV907" s="126"/>
      <c r="CW907" s="126"/>
      <c r="CX907" s="126"/>
      <c r="CY907" s="126"/>
      <c r="CZ907" s="126"/>
      <c r="DA907" s="126"/>
      <c r="DB907" s="126"/>
      <c r="DC907" s="126"/>
      <c r="DD907" s="126"/>
      <c r="DE907" s="126"/>
      <c r="DF907" s="126"/>
      <c r="DG907" s="126"/>
      <c r="DH907" s="126"/>
      <c r="DI907" s="126"/>
      <c r="DJ907" s="126"/>
      <c r="DK907" s="126"/>
      <c r="DL907" s="126"/>
      <c r="DM907" s="126"/>
      <c r="DN907" s="126"/>
      <c r="DO907" s="126"/>
      <c r="DP907" s="126"/>
      <c r="DQ907" s="126"/>
      <c r="DR907" s="126"/>
      <c r="DS907" s="126"/>
      <c r="DT907" s="126"/>
      <c r="DU907" s="126"/>
      <c r="DV907" s="126"/>
      <c r="DW907" s="126"/>
      <c r="DX907" s="126"/>
      <c r="DY907" s="126"/>
      <c r="DZ907" s="126"/>
      <c r="EA907" s="126"/>
      <c r="EB907" s="126"/>
      <c r="EC907" s="126"/>
      <c r="ED907" s="126"/>
      <c r="EE907" s="126"/>
      <c r="EF907" s="126"/>
      <c r="EG907" s="126"/>
      <c r="EH907" s="126"/>
      <c r="EI907" s="126"/>
      <c r="EJ907" s="126"/>
      <c r="EK907" s="126"/>
      <c r="EL907" s="126"/>
      <c r="EM907" s="126"/>
      <c r="EN907" s="126"/>
      <c r="EO907" s="126"/>
      <c r="EP907" s="126"/>
      <c r="EQ907" s="126"/>
      <c r="ER907" s="126"/>
      <c r="ES907" s="126"/>
      <c r="ET907" s="126"/>
      <c r="EU907" s="126"/>
      <c r="EV907" s="126"/>
      <c r="EW907" s="126"/>
      <c r="EX907" s="126"/>
      <c r="EY907" s="126"/>
      <c r="EZ907" s="126"/>
      <c r="FA907" s="126"/>
      <c r="FB907" s="126"/>
      <c r="FC907" s="126"/>
      <c r="FD907" s="126"/>
      <c r="FE907" s="126"/>
      <c r="FF907" s="126"/>
      <c r="FG907" s="126"/>
      <c r="FH907" s="126"/>
      <c r="FI907" s="126"/>
      <c r="FJ907" s="126"/>
      <c r="FK907" s="126"/>
      <c r="FL907" s="126"/>
      <c r="FM907" s="126"/>
      <c r="FN907" s="126"/>
      <c r="FO907" s="126"/>
      <c r="FP907" s="126"/>
      <c r="FQ907" s="126"/>
      <c r="FR907" s="126"/>
      <c r="FS907" s="126"/>
      <c r="FT907" s="126"/>
      <c r="FU907" s="126"/>
      <c r="FV907" s="126"/>
      <c r="FW907" s="126"/>
      <c r="FX907" s="126"/>
      <c r="FY907" s="126"/>
      <c r="FZ907" s="126"/>
      <c r="GA907" s="126"/>
      <c r="GB907" s="126"/>
      <c r="GC907" s="126"/>
      <c r="GD907" s="126"/>
      <c r="GE907" s="126"/>
      <c r="GF907" s="126"/>
      <c r="GG907" s="126"/>
      <c r="GH907" s="126"/>
      <c r="GI907" s="126"/>
      <c r="GJ907" s="126"/>
      <c r="GK907" s="126"/>
      <c r="GL907" s="126"/>
      <c r="GM907" s="126"/>
      <c r="GN907" s="126"/>
      <c r="GO907" s="126"/>
      <c r="GP907" s="126"/>
      <c r="GQ907" s="126"/>
      <c r="GR907" s="126"/>
      <c r="GS907" s="126"/>
      <c r="GT907" s="126"/>
      <c r="GU907" s="126"/>
      <c r="GV907" s="126"/>
      <c r="GW907" s="126"/>
      <c r="GX907" s="126"/>
      <c r="GY907" s="126"/>
      <c r="GZ907" s="126"/>
      <c r="HA907" s="126"/>
    </row>
    <row r="908" spans="1:209" s="127" customFormat="1">
      <c r="A908" s="121"/>
      <c r="B908" s="67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  <c r="BI908" s="126"/>
      <c r="BJ908" s="126"/>
      <c r="BK908" s="126"/>
      <c r="BL908" s="126"/>
      <c r="BM908" s="126"/>
      <c r="BN908" s="126"/>
      <c r="BO908" s="126"/>
      <c r="BP908" s="126"/>
      <c r="BQ908" s="126"/>
      <c r="BR908" s="126"/>
      <c r="BS908" s="126"/>
      <c r="BT908" s="126"/>
      <c r="BU908" s="126"/>
      <c r="BV908" s="126"/>
      <c r="BW908" s="126"/>
      <c r="BX908" s="126"/>
      <c r="BY908" s="126"/>
      <c r="BZ908" s="126"/>
      <c r="CA908" s="126"/>
      <c r="CB908" s="126"/>
      <c r="CC908" s="126"/>
      <c r="CD908" s="126"/>
      <c r="CE908" s="126"/>
      <c r="CF908" s="126"/>
      <c r="CG908" s="126"/>
      <c r="CH908" s="126"/>
      <c r="CI908" s="126"/>
      <c r="CJ908" s="126"/>
      <c r="CK908" s="126"/>
      <c r="CL908" s="126"/>
      <c r="CM908" s="126"/>
      <c r="CN908" s="126"/>
      <c r="CO908" s="126"/>
      <c r="CP908" s="126"/>
      <c r="CQ908" s="126"/>
      <c r="CR908" s="126"/>
      <c r="CS908" s="126"/>
      <c r="CT908" s="126"/>
      <c r="CU908" s="126"/>
      <c r="CV908" s="126"/>
      <c r="CW908" s="126"/>
      <c r="CX908" s="126"/>
      <c r="CY908" s="126"/>
      <c r="CZ908" s="126"/>
      <c r="DA908" s="126"/>
      <c r="DB908" s="126"/>
      <c r="DC908" s="126"/>
      <c r="DD908" s="126"/>
      <c r="DE908" s="126"/>
      <c r="DF908" s="126"/>
      <c r="DG908" s="126"/>
      <c r="DH908" s="126"/>
      <c r="DI908" s="126"/>
      <c r="DJ908" s="126"/>
      <c r="DK908" s="126"/>
      <c r="DL908" s="126"/>
      <c r="DM908" s="126"/>
      <c r="DN908" s="126"/>
      <c r="DO908" s="126"/>
      <c r="DP908" s="126"/>
      <c r="DQ908" s="126"/>
      <c r="DR908" s="126"/>
      <c r="DS908" s="126"/>
      <c r="DT908" s="126"/>
      <c r="DU908" s="126"/>
      <c r="DV908" s="126"/>
      <c r="DW908" s="126"/>
      <c r="DX908" s="126"/>
      <c r="DY908" s="126"/>
      <c r="DZ908" s="126"/>
      <c r="EA908" s="126"/>
      <c r="EB908" s="126"/>
      <c r="EC908" s="126"/>
      <c r="ED908" s="126"/>
      <c r="EE908" s="126"/>
      <c r="EF908" s="126"/>
      <c r="EG908" s="126"/>
      <c r="EH908" s="126"/>
      <c r="EI908" s="126"/>
      <c r="EJ908" s="126"/>
      <c r="EK908" s="126"/>
      <c r="EL908" s="126"/>
      <c r="EM908" s="126"/>
      <c r="EN908" s="126"/>
      <c r="EO908" s="126"/>
      <c r="EP908" s="126"/>
      <c r="EQ908" s="126"/>
      <c r="ER908" s="126"/>
      <c r="ES908" s="126"/>
      <c r="ET908" s="126"/>
      <c r="EU908" s="126"/>
      <c r="EV908" s="126"/>
      <c r="EW908" s="126"/>
      <c r="EX908" s="126"/>
      <c r="EY908" s="126"/>
      <c r="EZ908" s="126"/>
      <c r="FA908" s="126"/>
      <c r="FB908" s="126"/>
      <c r="FC908" s="126"/>
      <c r="FD908" s="126"/>
      <c r="FE908" s="126"/>
      <c r="FF908" s="126"/>
      <c r="FG908" s="126"/>
      <c r="FH908" s="126"/>
      <c r="FI908" s="126"/>
      <c r="FJ908" s="126"/>
      <c r="FK908" s="126"/>
      <c r="FL908" s="126"/>
      <c r="FM908" s="126"/>
      <c r="FN908" s="126"/>
      <c r="FO908" s="126"/>
      <c r="FP908" s="126"/>
      <c r="FQ908" s="126"/>
      <c r="FR908" s="126"/>
      <c r="FS908" s="126"/>
      <c r="FT908" s="126"/>
      <c r="FU908" s="126"/>
      <c r="FV908" s="126"/>
      <c r="FW908" s="126"/>
      <c r="FX908" s="126"/>
      <c r="FY908" s="126"/>
      <c r="FZ908" s="126"/>
      <c r="GA908" s="126"/>
      <c r="GB908" s="126"/>
      <c r="GC908" s="126"/>
      <c r="GD908" s="126"/>
      <c r="GE908" s="126"/>
      <c r="GF908" s="126"/>
      <c r="GG908" s="126"/>
      <c r="GH908" s="126"/>
      <c r="GI908" s="126"/>
      <c r="GJ908" s="126"/>
      <c r="GK908" s="126"/>
      <c r="GL908" s="126"/>
      <c r="GM908" s="126"/>
      <c r="GN908" s="126"/>
      <c r="GO908" s="126"/>
      <c r="GP908" s="126"/>
      <c r="GQ908" s="126"/>
      <c r="GR908" s="126"/>
      <c r="GS908" s="126"/>
      <c r="GT908" s="126"/>
      <c r="GU908" s="126"/>
      <c r="GV908" s="126"/>
      <c r="GW908" s="126"/>
      <c r="GX908" s="126"/>
      <c r="GY908" s="126"/>
      <c r="GZ908" s="126"/>
      <c r="HA908" s="126"/>
    </row>
    <row r="909" spans="1:209" s="127" customFormat="1">
      <c r="A909" s="121"/>
      <c r="B909" s="67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  <c r="BI909" s="126"/>
      <c r="BJ909" s="126"/>
      <c r="BK909" s="126"/>
      <c r="BL909" s="126"/>
      <c r="BM909" s="126"/>
      <c r="BN909" s="126"/>
      <c r="BO909" s="126"/>
      <c r="BP909" s="126"/>
      <c r="BQ909" s="126"/>
      <c r="BR909" s="126"/>
      <c r="BS909" s="126"/>
      <c r="BT909" s="126"/>
      <c r="BU909" s="126"/>
      <c r="BV909" s="126"/>
      <c r="BW909" s="126"/>
      <c r="BX909" s="126"/>
      <c r="BY909" s="126"/>
      <c r="BZ909" s="126"/>
      <c r="CA909" s="126"/>
      <c r="CB909" s="126"/>
      <c r="CC909" s="126"/>
      <c r="CD909" s="126"/>
      <c r="CE909" s="126"/>
      <c r="CF909" s="126"/>
      <c r="CG909" s="126"/>
      <c r="CH909" s="126"/>
      <c r="CI909" s="126"/>
      <c r="CJ909" s="126"/>
      <c r="CK909" s="126"/>
      <c r="CL909" s="126"/>
      <c r="CM909" s="126"/>
      <c r="CN909" s="126"/>
      <c r="CO909" s="126"/>
      <c r="CP909" s="126"/>
      <c r="CQ909" s="126"/>
      <c r="CR909" s="126"/>
      <c r="CS909" s="126"/>
      <c r="CT909" s="126"/>
      <c r="CU909" s="126"/>
      <c r="CV909" s="126"/>
      <c r="CW909" s="126"/>
      <c r="CX909" s="126"/>
      <c r="CY909" s="126"/>
      <c r="CZ909" s="126"/>
      <c r="DA909" s="126"/>
      <c r="DB909" s="126"/>
      <c r="DC909" s="126"/>
      <c r="DD909" s="126"/>
      <c r="DE909" s="126"/>
      <c r="DF909" s="126"/>
      <c r="DG909" s="126"/>
      <c r="DH909" s="126"/>
      <c r="DI909" s="126"/>
      <c r="DJ909" s="126"/>
      <c r="DK909" s="126"/>
      <c r="DL909" s="126"/>
      <c r="DM909" s="126"/>
      <c r="DN909" s="126"/>
      <c r="DO909" s="126"/>
      <c r="DP909" s="126"/>
      <c r="DQ909" s="126"/>
      <c r="DR909" s="126"/>
      <c r="DS909" s="126"/>
      <c r="DT909" s="126"/>
      <c r="DU909" s="126"/>
      <c r="DV909" s="126"/>
      <c r="DW909" s="126"/>
      <c r="DX909" s="126"/>
      <c r="DY909" s="126"/>
      <c r="DZ909" s="126"/>
      <c r="EA909" s="126"/>
      <c r="EB909" s="126"/>
      <c r="EC909" s="126"/>
      <c r="ED909" s="126"/>
      <c r="EE909" s="126"/>
      <c r="EF909" s="126"/>
      <c r="EG909" s="126"/>
      <c r="EH909" s="126"/>
      <c r="EI909" s="126"/>
      <c r="EJ909" s="126"/>
      <c r="EK909" s="126"/>
      <c r="EL909" s="126"/>
      <c r="EM909" s="126"/>
      <c r="EN909" s="126"/>
      <c r="EO909" s="126"/>
      <c r="EP909" s="126"/>
      <c r="EQ909" s="126"/>
      <c r="ER909" s="126"/>
      <c r="ES909" s="126"/>
      <c r="ET909" s="126"/>
      <c r="EU909" s="126"/>
      <c r="EV909" s="126"/>
      <c r="EW909" s="126"/>
      <c r="EX909" s="126"/>
      <c r="EY909" s="126"/>
      <c r="EZ909" s="126"/>
      <c r="FA909" s="126"/>
      <c r="FB909" s="126"/>
      <c r="FC909" s="126"/>
      <c r="FD909" s="126"/>
      <c r="FE909" s="126"/>
      <c r="FF909" s="126"/>
      <c r="FG909" s="126"/>
      <c r="FH909" s="126"/>
      <c r="FI909" s="126"/>
      <c r="FJ909" s="126"/>
      <c r="FK909" s="126"/>
      <c r="FL909" s="126"/>
      <c r="FM909" s="126"/>
      <c r="FN909" s="126"/>
      <c r="FO909" s="126"/>
      <c r="FP909" s="126"/>
      <c r="FQ909" s="126"/>
      <c r="FR909" s="126"/>
      <c r="FS909" s="126"/>
      <c r="FT909" s="126"/>
      <c r="FU909" s="126"/>
      <c r="FV909" s="126"/>
      <c r="FW909" s="126"/>
      <c r="FX909" s="126"/>
      <c r="FY909" s="126"/>
      <c r="FZ909" s="126"/>
      <c r="GA909" s="126"/>
      <c r="GB909" s="126"/>
      <c r="GC909" s="126"/>
      <c r="GD909" s="126"/>
      <c r="GE909" s="126"/>
      <c r="GF909" s="126"/>
      <c r="GG909" s="126"/>
      <c r="GH909" s="126"/>
      <c r="GI909" s="126"/>
      <c r="GJ909" s="126"/>
      <c r="GK909" s="126"/>
      <c r="GL909" s="126"/>
      <c r="GM909" s="126"/>
      <c r="GN909" s="126"/>
      <c r="GO909" s="126"/>
      <c r="GP909" s="126"/>
      <c r="GQ909" s="126"/>
      <c r="GR909" s="126"/>
      <c r="GS909" s="126"/>
      <c r="GT909" s="126"/>
      <c r="GU909" s="126"/>
      <c r="GV909" s="126"/>
      <c r="GW909" s="126"/>
      <c r="GX909" s="126"/>
      <c r="GY909" s="126"/>
      <c r="GZ909" s="126"/>
      <c r="HA909" s="126"/>
    </row>
    <row r="910" spans="1:209" s="127" customFormat="1">
      <c r="A910" s="121"/>
      <c r="B910" s="67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  <c r="BI910" s="126"/>
      <c r="BJ910" s="126"/>
      <c r="BK910" s="126"/>
      <c r="BL910" s="126"/>
      <c r="BM910" s="126"/>
      <c r="BN910" s="126"/>
      <c r="BO910" s="126"/>
      <c r="BP910" s="126"/>
      <c r="BQ910" s="126"/>
      <c r="BR910" s="126"/>
      <c r="BS910" s="126"/>
      <c r="BT910" s="126"/>
      <c r="BU910" s="126"/>
      <c r="BV910" s="126"/>
      <c r="BW910" s="126"/>
      <c r="BX910" s="126"/>
      <c r="BY910" s="126"/>
      <c r="BZ910" s="126"/>
      <c r="CA910" s="126"/>
      <c r="CB910" s="126"/>
      <c r="CC910" s="126"/>
      <c r="CD910" s="126"/>
      <c r="CE910" s="126"/>
      <c r="CF910" s="126"/>
      <c r="CG910" s="126"/>
      <c r="CH910" s="126"/>
      <c r="CI910" s="126"/>
      <c r="CJ910" s="126"/>
      <c r="CK910" s="126"/>
      <c r="CL910" s="126"/>
      <c r="CM910" s="126"/>
      <c r="CN910" s="126"/>
      <c r="CO910" s="126"/>
      <c r="CP910" s="126"/>
      <c r="CQ910" s="126"/>
      <c r="CR910" s="126"/>
      <c r="CS910" s="126"/>
      <c r="CT910" s="126"/>
      <c r="CU910" s="126"/>
      <c r="CV910" s="126"/>
      <c r="CW910" s="126"/>
      <c r="CX910" s="126"/>
      <c r="CY910" s="126"/>
      <c r="CZ910" s="126"/>
      <c r="DA910" s="126"/>
      <c r="DB910" s="126"/>
      <c r="DC910" s="126"/>
      <c r="DD910" s="126"/>
      <c r="DE910" s="126"/>
      <c r="DF910" s="126"/>
      <c r="DG910" s="126"/>
      <c r="DH910" s="126"/>
      <c r="DI910" s="126"/>
      <c r="DJ910" s="126"/>
      <c r="DK910" s="126"/>
      <c r="DL910" s="126"/>
      <c r="DM910" s="126"/>
      <c r="DN910" s="126"/>
      <c r="DO910" s="126"/>
      <c r="DP910" s="126"/>
      <c r="DQ910" s="126"/>
      <c r="DR910" s="126"/>
      <c r="DS910" s="126"/>
      <c r="DT910" s="126"/>
      <c r="DU910" s="126"/>
      <c r="DV910" s="126"/>
      <c r="DW910" s="126"/>
      <c r="DX910" s="126"/>
      <c r="DY910" s="126"/>
      <c r="DZ910" s="126"/>
      <c r="EA910" s="126"/>
      <c r="EB910" s="126"/>
      <c r="EC910" s="126"/>
      <c r="ED910" s="126"/>
      <c r="EE910" s="126"/>
      <c r="EF910" s="126"/>
      <c r="EG910" s="126"/>
      <c r="EH910" s="126"/>
      <c r="EI910" s="126"/>
      <c r="EJ910" s="126"/>
      <c r="EK910" s="126"/>
      <c r="EL910" s="126"/>
      <c r="EM910" s="126"/>
      <c r="EN910" s="126"/>
      <c r="EO910" s="126"/>
      <c r="EP910" s="126"/>
      <c r="EQ910" s="126"/>
      <c r="ER910" s="126"/>
      <c r="ES910" s="126"/>
      <c r="ET910" s="126"/>
      <c r="EU910" s="126"/>
      <c r="EV910" s="126"/>
      <c r="EW910" s="126"/>
      <c r="EX910" s="126"/>
      <c r="EY910" s="126"/>
      <c r="EZ910" s="126"/>
      <c r="FA910" s="126"/>
      <c r="FB910" s="126"/>
      <c r="FC910" s="126"/>
      <c r="FD910" s="126"/>
      <c r="FE910" s="126"/>
      <c r="FF910" s="126"/>
      <c r="FG910" s="126"/>
      <c r="FH910" s="126"/>
      <c r="FI910" s="126"/>
      <c r="FJ910" s="126"/>
      <c r="FK910" s="126"/>
      <c r="FL910" s="126"/>
      <c r="FM910" s="126"/>
      <c r="FN910" s="126"/>
      <c r="FO910" s="126"/>
      <c r="FP910" s="126"/>
      <c r="FQ910" s="126"/>
      <c r="FR910" s="126"/>
      <c r="FS910" s="126"/>
      <c r="FT910" s="126"/>
      <c r="FU910" s="126"/>
      <c r="FV910" s="126"/>
      <c r="FW910" s="126"/>
      <c r="FX910" s="126"/>
      <c r="FY910" s="126"/>
      <c r="FZ910" s="126"/>
      <c r="GA910" s="126"/>
      <c r="GB910" s="126"/>
      <c r="GC910" s="126"/>
      <c r="GD910" s="126"/>
      <c r="GE910" s="126"/>
      <c r="GF910" s="126"/>
      <c r="GG910" s="126"/>
      <c r="GH910" s="126"/>
      <c r="GI910" s="126"/>
      <c r="GJ910" s="126"/>
      <c r="GK910" s="126"/>
      <c r="GL910" s="126"/>
      <c r="GM910" s="126"/>
      <c r="GN910" s="126"/>
      <c r="GO910" s="126"/>
      <c r="GP910" s="126"/>
      <c r="GQ910" s="126"/>
      <c r="GR910" s="126"/>
      <c r="GS910" s="126"/>
      <c r="GT910" s="126"/>
      <c r="GU910" s="126"/>
      <c r="GV910" s="126"/>
      <c r="GW910" s="126"/>
      <c r="GX910" s="126"/>
      <c r="GY910" s="126"/>
      <c r="GZ910" s="126"/>
      <c r="HA910" s="126"/>
    </row>
    <row r="911" spans="1:209" s="127" customFormat="1">
      <c r="A911" s="121"/>
      <c r="B911" s="67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  <c r="BI911" s="126"/>
      <c r="BJ911" s="126"/>
      <c r="BK911" s="126"/>
      <c r="BL911" s="126"/>
      <c r="BM911" s="126"/>
      <c r="BN911" s="126"/>
      <c r="BO911" s="126"/>
      <c r="BP911" s="126"/>
      <c r="BQ911" s="126"/>
      <c r="BR911" s="126"/>
      <c r="BS911" s="126"/>
      <c r="BT911" s="126"/>
      <c r="BU911" s="126"/>
      <c r="BV911" s="126"/>
      <c r="BW911" s="126"/>
      <c r="BX911" s="126"/>
      <c r="BY911" s="126"/>
      <c r="BZ911" s="126"/>
      <c r="CA911" s="126"/>
      <c r="CB911" s="126"/>
      <c r="CC911" s="126"/>
      <c r="CD911" s="126"/>
      <c r="CE911" s="126"/>
      <c r="CF911" s="126"/>
      <c r="CG911" s="126"/>
      <c r="CH911" s="126"/>
      <c r="CI911" s="126"/>
      <c r="CJ911" s="126"/>
      <c r="CK911" s="126"/>
      <c r="CL911" s="126"/>
      <c r="CM911" s="126"/>
      <c r="CN911" s="126"/>
      <c r="CO911" s="126"/>
      <c r="CP911" s="126"/>
      <c r="CQ911" s="126"/>
      <c r="CR911" s="126"/>
      <c r="CS911" s="126"/>
      <c r="CT911" s="126"/>
      <c r="CU911" s="126"/>
      <c r="CV911" s="126"/>
      <c r="CW911" s="126"/>
      <c r="CX911" s="126"/>
      <c r="CY911" s="126"/>
      <c r="CZ911" s="126"/>
      <c r="DA911" s="126"/>
      <c r="DB911" s="126"/>
      <c r="DC911" s="126"/>
      <c r="DD911" s="126"/>
      <c r="DE911" s="126"/>
      <c r="DF911" s="126"/>
      <c r="DG911" s="126"/>
      <c r="DH911" s="126"/>
      <c r="DI911" s="126"/>
      <c r="DJ911" s="126"/>
      <c r="DK911" s="126"/>
      <c r="DL911" s="126"/>
      <c r="DM911" s="126"/>
      <c r="DN911" s="126"/>
      <c r="DO911" s="126"/>
      <c r="DP911" s="126"/>
      <c r="DQ911" s="126"/>
      <c r="DR911" s="126"/>
      <c r="DS911" s="126"/>
      <c r="DT911" s="126"/>
      <c r="DU911" s="126"/>
      <c r="DV911" s="126"/>
      <c r="DW911" s="126"/>
      <c r="DX911" s="126"/>
      <c r="DY911" s="126"/>
      <c r="DZ911" s="126"/>
      <c r="EA911" s="126"/>
      <c r="EB911" s="126"/>
      <c r="EC911" s="126"/>
      <c r="ED911" s="126"/>
      <c r="EE911" s="126"/>
      <c r="EF911" s="126"/>
      <c r="EG911" s="126"/>
      <c r="EH911" s="126"/>
      <c r="EI911" s="126"/>
      <c r="EJ911" s="126"/>
      <c r="EK911" s="126"/>
      <c r="EL911" s="126"/>
      <c r="EM911" s="126"/>
      <c r="EN911" s="126"/>
      <c r="EO911" s="126"/>
      <c r="EP911" s="126"/>
      <c r="EQ911" s="126"/>
      <c r="ER911" s="126"/>
      <c r="ES911" s="126"/>
      <c r="ET911" s="126"/>
      <c r="EU911" s="126"/>
      <c r="EV911" s="126"/>
      <c r="EW911" s="126"/>
      <c r="EX911" s="126"/>
      <c r="EY911" s="126"/>
      <c r="EZ911" s="126"/>
      <c r="FA911" s="126"/>
      <c r="FB911" s="126"/>
      <c r="FC911" s="126"/>
      <c r="FD911" s="126"/>
      <c r="FE911" s="126"/>
      <c r="FF911" s="126"/>
      <c r="FG911" s="126"/>
      <c r="FH911" s="126"/>
      <c r="FI911" s="126"/>
      <c r="FJ911" s="126"/>
      <c r="FK911" s="126"/>
      <c r="FL911" s="126"/>
      <c r="FM911" s="126"/>
      <c r="FN911" s="126"/>
      <c r="FO911" s="126"/>
      <c r="FP911" s="126"/>
      <c r="FQ911" s="126"/>
      <c r="FR911" s="126"/>
      <c r="FS911" s="126"/>
      <c r="FT911" s="126"/>
      <c r="FU911" s="126"/>
      <c r="FV911" s="126"/>
      <c r="FW911" s="126"/>
      <c r="FX911" s="126"/>
      <c r="FY911" s="126"/>
      <c r="FZ911" s="126"/>
      <c r="GA911" s="126"/>
      <c r="GB911" s="126"/>
      <c r="GC911" s="126"/>
      <c r="GD911" s="126"/>
      <c r="GE911" s="126"/>
      <c r="GF911" s="126"/>
      <c r="GG911" s="126"/>
      <c r="GH911" s="126"/>
      <c r="GI911" s="126"/>
      <c r="GJ911" s="126"/>
      <c r="GK911" s="126"/>
      <c r="GL911" s="126"/>
      <c r="GM911" s="126"/>
      <c r="GN911" s="126"/>
      <c r="GO911" s="126"/>
      <c r="GP911" s="126"/>
      <c r="GQ911" s="126"/>
      <c r="GR911" s="126"/>
      <c r="GS911" s="126"/>
      <c r="GT911" s="126"/>
      <c r="GU911" s="126"/>
      <c r="GV911" s="126"/>
      <c r="GW911" s="126"/>
      <c r="GX911" s="126"/>
      <c r="GY911" s="126"/>
      <c r="GZ911" s="126"/>
      <c r="HA911" s="126"/>
    </row>
    <row r="912" spans="1:209" s="127" customFormat="1">
      <c r="A912" s="121"/>
      <c r="B912" s="67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  <c r="BI912" s="126"/>
      <c r="BJ912" s="126"/>
      <c r="BK912" s="126"/>
      <c r="BL912" s="126"/>
      <c r="BM912" s="126"/>
      <c r="BN912" s="126"/>
      <c r="BO912" s="126"/>
      <c r="BP912" s="126"/>
      <c r="BQ912" s="126"/>
      <c r="BR912" s="126"/>
      <c r="BS912" s="126"/>
      <c r="BT912" s="126"/>
      <c r="BU912" s="126"/>
      <c r="BV912" s="126"/>
      <c r="BW912" s="126"/>
      <c r="BX912" s="126"/>
      <c r="BY912" s="126"/>
      <c r="BZ912" s="126"/>
      <c r="CA912" s="126"/>
      <c r="CB912" s="126"/>
      <c r="CC912" s="126"/>
      <c r="CD912" s="126"/>
      <c r="CE912" s="126"/>
      <c r="CF912" s="126"/>
      <c r="CG912" s="126"/>
      <c r="CH912" s="126"/>
      <c r="CI912" s="126"/>
      <c r="CJ912" s="126"/>
      <c r="CK912" s="126"/>
      <c r="CL912" s="126"/>
      <c r="CM912" s="126"/>
      <c r="CN912" s="126"/>
      <c r="CO912" s="126"/>
      <c r="CP912" s="126"/>
      <c r="CQ912" s="126"/>
      <c r="CR912" s="126"/>
      <c r="CS912" s="126"/>
      <c r="CT912" s="126"/>
      <c r="CU912" s="126"/>
      <c r="CV912" s="126"/>
      <c r="CW912" s="126"/>
      <c r="CX912" s="126"/>
      <c r="CY912" s="126"/>
      <c r="CZ912" s="126"/>
      <c r="DA912" s="126"/>
      <c r="DB912" s="126"/>
      <c r="DC912" s="126"/>
      <c r="DD912" s="126"/>
      <c r="DE912" s="126"/>
      <c r="DF912" s="126"/>
      <c r="DG912" s="126"/>
      <c r="DH912" s="126"/>
      <c r="DI912" s="126"/>
      <c r="DJ912" s="126"/>
      <c r="DK912" s="126"/>
      <c r="DL912" s="126"/>
      <c r="DM912" s="126"/>
      <c r="DN912" s="126"/>
      <c r="DO912" s="126"/>
      <c r="DP912" s="126"/>
      <c r="DQ912" s="126"/>
      <c r="DR912" s="126"/>
      <c r="DS912" s="126"/>
      <c r="DT912" s="126"/>
      <c r="DU912" s="126"/>
      <c r="DV912" s="126"/>
      <c r="DW912" s="126"/>
      <c r="DX912" s="126"/>
      <c r="DY912" s="126"/>
      <c r="DZ912" s="126"/>
      <c r="EA912" s="126"/>
      <c r="EB912" s="126"/>
      <c r="EC912" s="126"/>
      <c r="ED912" s="126"/>
      <c r="EE912" s="126"/>
      <c r="EF912" s="126"/>
      <c r="EG912" s="126"/>
      <c r="EH912" s="126"/>
      <c r="EI912" s="126"/>
      <c r="EJ912" s="126"/>
      <c r="EK912" s="126"/>
      <c r="EL912" s="126"/>
      <c r="EM912" s="126"/>
      <c r="EN912" s="126"/>
      <c r="EO912" s="126"/>
      <c r="EP912" s="126"/>
      <c r="EQ912" s="126"/>
      <c r="ER912" s="126"/>
      <c r="ES912" s="126"/>
      <c r="ET912" s="126"/>
      <c r="EU912" s="126"/>
      <c r="EV912" s="126"/>
      <c r="EW912" s="126"/>
      <c r="EX912" s="126"/>
      <c r="EY912" s="126"/>
      <c r="EZ912" s="126"/>
      <c r="FA912" s="126"/>
      <c r="FB912" s="126"/>
      <c r="FC912" s="126"/>
      <c r="FD912" s="126"/>
      <c r="FE912" s="126"/>
      <c r="FF912" s="126"/>
      <c r="FG912" s="126"/>
      <c r="FH912" s="126"/>
      <c r="FI912" s="126"/>
      <c r="FJ912" s="126"/>
      <c r="FK912" s="126"/>
      <c r="FL912" s="126"/>
      <c r="FM912" s="126"/>
      <c r="FN912" s="126"/>
      <c r="FO912" s="126"/>
      <c r="FP912" s="126"/>
      <c r="FQ912" s="126"/>
      <c r="FR912" s="126"/>
      <c r="FS912" s="126"/>
      <c r="FT912" s="126"/>
      <c r="FU912" s="126"/>
      <c r="FV912" s="126"/>
      <c r="FW912" s="126"/>
      <c r="FX912" s="126"/>
      <c r="FY912" s="126"/>
      <c r="FZ912" s="126"/>
      <c r="GA912" s="126"/>
      <c r="GB912" s="126"/>
      <c r="GC912" s="126"/>
      <c r="GD912" s="126"/>
      <c r="GE912" s="126"/>
      <c r="GF912" s="126"/>
      <c r="GG912" s="126"/>
      <c r="GH912" s="126"/>
      <c r="GI912" s="126"/>
      <c r="GJ912" s="126"/>
      <c r="GK912" s="126"/>
      <c r="GL912" s="126"/>
      <c r="GM912" s="126"/>
      <c r="GN912" s="126"/>
      <c r="GO912" s="126"/>
      <c r="GP912" s="126"/>
      <c r="GQ912" s="126"/>
      <c r="GR912" s="126"/>
      <c r="GS912" s="126"/>
      <c r="GT912" s="126"/>
      <c r="GU912" s="126"/>
      <c r="GV912" s="126"/>
      <c r="GW912" s="126"/>
      <c r="GX912" s="126"/>
      <c r="GY912" s="126"/>
      <c r="GZ912" s="126"/>
      <c r="HA912" s="126"/>
    </row>
    <row r="913" spans="1:209" s="127" customFormat="1">
      <c r="A913" s="121"/>
      <c r="B913" s="67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  <c r="BI913" s="126"/>
      <c r="BJ913" s="126"/>
      <c r="BK913" s="126"/>
      <c r="BL913" s="126"/>
      <c r="BM913" s="126"/>
      <c r="BN913" s="126"/>
      <c r="BO913" s="126"/>
      <c r="BP913" s="126"/>
      <c r="BQ913" s="126"/>
      <c r="BR913" s="126"/>
      <c r="BS913" s="126"/>
      <c r="BT913" s="126"/>
      <c r="BU913" s="126"/>
      <c r="BV913" s="126"/>
      <c r="BW913" s="126"/>
      <c r="BX913" s="126"/>
      <c r="BY913" s="126"/>
      <c r="BZ913" s="126"/>
      <c r="CA913" s="126"/>
      <c r="CB913" s="126"/>
      <c r="CC913" s="126"/>
      <c r="CD913" s="126"/>
      <c r="CE913" s="126"/>
      <c r="CF913" s="126"/>
      <c r="CG913" s="126"/>
      <c r="CH913" s="126"/>
      <c r="CI913" s="126"/>
      <c r="CJ913" s="126"/>
      <c r="CK913" s="126"/>
      <c r="CL913" s="126"/>
      <c r="CM913" s="126"/>
      <c r="CN913" s="126"/>
      <c r="CO913" s="126"/>
      <c r="CP913" s="126"/>
      <c r="CQ913" s="126"/>
      <c r="CR913" s="126"/>
      <c r="CS913" s="126"/>
      <c r="CT913" s="126"/>
      <c r="CU913" s="126"/>
      <c r="CV913" s="126"/>
      <c r="CW913" s="126"/>
      <c r="CX913" s="126"/>
      <c r="CY913" s="126"/>
      <c r="CZ913" s="126"/>
      <c r="DA913" s="126"/>
      <c r="DB913" s="126"/>
      <c r="DC913" s="126"/>
      <c r="DD913" s="126"/>
      <c r="DE913" s="126"/>
      <c r="DF913" s="126"/>
      <c r="DG913" s="126"/>
      <c r="DH913" s="126"/>
      <c r="DI913" s="126"/>
      <c r="DJ913" s="126"/>
      <c r="DK913" s="126"/>
      <c r="DL913" s="126"/>
      <c r="DM913" s="126"/>
      <c r="DN913" s="126"/>
      <c r="DO913" s="126"/>
      <c r="DP913" s="126"/>
      <c r="DQ913" s="126"/>
      <c r="DR913" s="126"/>
      <c r="DS913" s="126"/>
      <c r="DT913" s="126"/>
      <c r="DU913" s="126"/>
      <c r="DV913" s="126"/>
      <c r="DW913" s="126"/>
      <c r="DX913" s="126"/>
      <c r="DY913" s="126"/>
      <c r="DZ913" s="126"/>
      <c r="EA913" s="126"/>
      <c r="EB913" s="126"/>
      <c r="EC913" s="126"/>
      <c r="ED913" s="126"/>
      <c r="EE913" s="126"/>
      <c r="EF913" s="126"/>
      <c r="EG913" s="126"/>
      <c r="EH913" s="126"/>
      <c r="EI913" s="126"/>
      <c r="EJ913" s="126"/>
      <c r="EK913" s="126"/>
      <c r="EL913" s="126"/>
      <c r="EM913" s="126"/>
      <c r="EN913" s="126"/>
      <c r="EO913" s="126"/>
      <c r="EP913" s="126"/>
      <c r="EQ913" s="126"/>
      <c r="ER913" s="126"/>
      <c r="ES913" s="126"/>
      <c r="ET913" s="126"/>
      <c r="EU913" s="126"/>
      <c r="EV913" s="126"/>
      <c r="EW913" s="126"/>
      <c r="EX913" s="126"/>
      <c r="EY913" s="126"/>
      <c r="EZ913" s="126"/>
      <c r="FA913" s="126"/>
      <c r="FB913" s="126"/>
      <c r="FC913" s="126"/>
      <c r="FD913" s="126"/>
      <c r="FE913" s="126"/>
      <c r="FF913" s="126"/>
      <c r="FG913" s="126"/>
      <c r="FH913" s="126"/>
      <c r="FI913" s="126"/>
      <c r="FJ913" s="126"/>
      <c r="FK913" s="126"/>
      <c r="FL913" s="126"/>
      <c r="FM913" s="126"/>
      <c r="FN913" s="126"/>
      <c r="FO913" s="126"/>
      <c r="FP913" s="126"/>
      <c r="FQ913" s="126"/>
      <c r="FR913" s="126"/>
      <c r="FS913" s="126"/>
      <c r="FT913" s="126"/>
      <c r="FU913" s="126"/>
      <c r="FV913" s="126"/>
      <c r="FW913" s="126"/>
      <c r="FX913" s="126"/>
      <c r="FY913" s="126"/>
      <c r="FZ913" s="126"/>
      <c r="GA913" s="126"/>
      <c r="GB913" s="126"/>
      <c r="GC913" s="126"/>
      <c r="GD913" s="126"/>
      <c r="GE913" s="126"/>
      <c r="GF913" s="126"/>
      <c r="GG913" s="126"/>
      <c r="GH913" s="126"/>
      <c r="GI913" s="126"/>
      <c r="GJ913" s="126"/>
      <c r="GK913" s="126"/>
      <c r="GL913" s="126"/>
      <c r="GM913" s="126"/>
      <c r="GN913" s="126"/>
      <c r="GO913" s="126"/>
      <c r="GP913" s="126"/>
      <c r="GQ913" s="126"/>
      <c r="GR913" s="126"/>
      <c r="GS913" s="126"/>
      <c r="GT913" s="126"/>
      <c r="GU913" s="126"/>
      <c r="GV913" s="126"/>
      <c r="GW913" s="126"/>
      <c r="GX913" s="126"/>
      <c r="GY913" s="126"/>
      <c r="GZ913" s="126"/>
      <c r="HA913" s="126"/>
    </row>
    <row r="914" spans="1:209" s="127" customFormat="1">
      <c r="A914" s="121"/>
      <c r="B914" s="67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26"/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  <c r="BI914" s="126"/>
      <c r="BJ914" s="126"/>
      <c r="BK914" s="126"/>
      <c r="BL914" s="126"/>
      <c r="BM914" s="126"/>
      <c r="BN914" s="126"/>
      <c r="BO914" s="126"/>
      <c r="BP914" s="126"/>
      <c r="BQ914" s="126"/>
      <c r="BR914" s="126"/>
      <c r="BS914" s="126"/>
      <c r="BT914" s="126"/>
      <c r="BU914" s="126"/>
      <c r="BV914" s="126"/>
      <c r="BW914" s="126"/>
      <c r="BX914" s="126"/>
      <c r="BY914" s="126"/>
      <c r="BZ914" s="126"/>
      <c r="CA914" s="126"/>
      <c r="CB914" s="126"/>
      <c r="CC914" s="126"/>
      <c r="CD914" s="126"/>
      <c r="CE914" s="126"/>
      <c r="CF914" s="126"/>
      <c r="CG914" s="126"/>
      <c r="CH914" s="126"/>
      <c r="CI914" s="126"/>
      <c r="CJ914" s="126"/>
      <c r="CK914" s="126"/>
      <c r="CL914" s="126"/>
      <c r="CM914" s="126"/>
      <c r="CN914" s="126"/>
      <c r="CO914" s="126"/>
      <c r="CP914" s="126"/>
      <c r="CQ914" s="126"/>
      <c r="CR914" s="126"/>
      <c r="CS914" s="126"/>
      <c r="CT914" s="126"/>
      <c r="CU914" s="126"/>
      <c r="CV914" s="126"/>
      <c r="CW914" s="126"/>
      <c r="CX914" s="126"/>
      <c r="CY914" s="126"/>
      <c r="CZ914" s="126"/>
      <c r="DA914" s="126"/>
      <c r="DB914" s="126"/>
      <c r="DC914" s="126"/>
      <c r="DD914" s="126"/>
      <c r="DE914" s="126"/>
      <c r="DF914" s="126"/>
      <c r="DG914" s="126"/>
      <c r="DH914" s="126"/>
      <c r="DI914" s="126"/>
      <c r="DJ914" s="126"/>
      <c r="DK914" s="126"/>
      <c r="DL914" s="126"/>
      <c r="DM914" s="126"/>
      <c r="DN914" s="126"/>
      <c r="DO914" s="126"/>
      <c r="DP914" s="126"/>
      <c r="DQ914" s="126"/>
      <c r="DR914" s="126"/>
      <c r="DS914" s="126"/>
      <c r="DT914" s="126"/>
      <c r="DU914" s="126"/>
      <c r="DV914" s="126"/>
      <c r="DW914" s="126"/>
      <c r="DX914" s="126"/>
      <c r="DY914" s="126"/>
      <c r="DZ914" s="126"/>
      <c r="EA914" s="126"/>
      <c r="EB914" s="126"/>
      <c r="EC914" s="126"/>
      <c r="ED914" s="126"/>
      <c r="EE914" s="126"/>
      <c r="EF914" s="126"/>
      <c r="EG914" s="126"/>
      <c r="EH914" s="126"/>
      <c r="EI914" s="126"/>
      <c r="EJ914" s="126"/>
      <c r="EK914" s="126"/>
      <c r="EL914" s="126"/>
      <c r="EM914" s="126"/>
      <c r="EN914" s="126"/>
      <c r="EO914" s="126"/>
      <c r="EP914" s="126"/>
      <c r="EQ914" s="126"/>
      <c r="ER914" s="126"/>
      <c r="ES914" s="126"/>
      <c r="ET914" s="126"/>
      <c r="EU914" s="126"/>
      <c r="EV914" s="126"/>
      <c r="EW914" s="126"/>
      <c r="EX914" s="126"/>
      <c r="EY914" s="126"/>
      <c r="EZ914" s="126"/>
      <c r="FA914" s="126"/>
      <c r="FB914" s="126"/>
      <c r="FC914" s="126"/>
      <c r="FD914" s="126"/>
      <c r="FE914" s="126"/>
      <c r="FF914" s="126"/>
      <c r="FG914" s="126"/>
      <c r="FH914" s="126"/>
      <c r="FI914" s="126"/>
      <c r="FJ914" s="126"/>
      <c r="FK914" s="126"/>
      <c r="FL914" s="126"/>
      <c r="FM914" s="126"/>
      <c r="FN914" s="126"/>
      <c r="FO914" s="126"/>
      <c r="FP914" s="126"/>
      <c r="FQ914" s="126"/>
      <c r="FR914" s="126"/>
      <c r="FS914" s="126"/>
      <c r="FT914" s="126"/>
      <c r="FU914" s="126"/>
      <c r="FV914" s="126"/>
      <c r="FW914" s="126"/>
      <c r="FX914" s="126"/>
      <c r="FY914" s="126"/>
      <c r="FZ914" s="126"/>
      <c r="GA914" s="126"/>
      <c r="GB914" s="126"/>
      <c r="GC914" s="126"/>
      <c r="GD914" s="126"/>
      <c r="GE914" s="126"/>
      <c r="GF914" s="126"/>
      <c r="GG914" s="126"/>
      <c r="GH914" s="126"/>
      <c r="GI914" s="126"/>
      <c r="GJ914" s="126"/>
      <c r="GK914" s="126"/>
      <c r="GL914" s="126"/>
      <c r="GM914" s="126"/>
      <c r="GN914" s="126"/>
      <c r="GO914" s="126"/>
      <c r="GP914" s="126"/>
      <c r="GQ914" s="126"/>
      <c r="GR914" s="126"/>
      <c r="GS914" s="126"/>
      <c r="GT914" s="126"/>
      <c r="GU914" s="126"/>
      <c r="GV914" s="126"/>
      <c r="GW914" s="126"/>
      <c r="GX914" s="126"/>
      <c r="GY914" s="126"/>
      <c r="GZ914" s="126"/>
      <c r="HA914" s="126"/>
    </row>
    <row r="915" spans="1:209" s="127" customFormat="1">
      <c r="A915" s="121"/>
      <c r="B915" s="67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126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  <c r="CW915" s="126"/>
      <c r="CX915" s="126"/>
      <c r="CY915" s="126"/>
      <c r="CZ915" s="126"/>
      <c r="DA915" s="126"/>
      <c r="DB915" s="126"/>
      <c r="DC915" s="126"/>
      <c r="DD915" s="126"/>
      <c r="DE915" s="126"/>
      <c r="DF915" s="126"/>
      <c r="DG915" s="126"/>
      <c r="DH915" s="126"/>
      <c r="DI915" s="126"/>
      <c r="DJ915" s="126"/>
      <c r="DK915" s="126"/>
      <c r="DL915" s="126"/>
      <c r="DM915" s="126"/>
      <c r="DN915" s="126"/>
      <c r="DO915" s="126"/>
      <c r="DP915" s="126"/>
      <c r="DQ915" s="126"/>
      <c r="DR915" s="126"/>
      <c r="DS915" s="126"/>
      <c r="DT915" s="126"/>
      <c r="DU915" s="126"/>
      <c r="DV915" s="126"/>
      <c r="DW915" s="126"/>
      <c r="DX915" s="126"/>
      <c r="DY915" s="126"/>
      <c r="DZ915" s="126"/>
      <c r="EA915" s="126"/>
      <c r="EB915" s="126"/>
      <c r="EC915" s="126"/>
      <c r="ED915" s="126"/>
      <c r="EE915" s="126"/>
      <c r="EF915" s="126"/>
      <c r="EG915" s="126"/>
      <c r="EH915" s="126"/>
      <c r="EI915" s="126"/>
      <c r="EJ915" s="126"/>
      <c r="EK915" s="126"/>
      <c r="EL915" s="126"/>
      <c r="EM915" s="126"/>
      <c r="EN915" s="126"/>
      <c r="EO915" s="126"/>
      <c r="EP915" s="126"/>
      <c r="EQ915" s="126"/>
      <c r="ER915" s="126"/>
      <c r="ES915" s="126"/>
      <c r="ET915" s="126"/>
      <c r="EU915" s="126"/>
      <c r="EV915" s="126"/>
      <c r="EW915" s="126"/>
      <c r="EX915" s="126"/>
      <c r="EY915" s="126"/>
      <c r="EZ915" s="126"/>
      <c r="FA915" s="126"/>
      <c r="FB915" s="126"/>
      <c r="FC915" s="126"/>
      <c r="FD915" s="126"/>
      <c r="FE915" s="126"/>
      <c r="FF915" s="126"/>
      <c r="FG915" s="126"/>
      <c r="FH915" s="126"/>
      <c r="FI915" s="126"/>
      <c r="FJ915" s="126"/>
      <c r="FK915" s="126"/>
      <c r="FL915" s="126"/>
      <c r="FM915" s="126"/>
      <c r="FN915" s="126"/>
      <c r="FO915" s="126"/>
      <c r="FP915" s="126"/>
      <c r="FQ915" s="126"/>
      <c r="FR915" s="126"/>
      <c r="FS915" s="126"/>
      <c r="FT915" s="126"/>
      <c r="FU915" s="126"/>
      <c r="FV915" s="126"/>
      <c r="FW915" s="126"/>
      <c r="FX915" s="126"/>
      <c r="FY915" s="126"/>
      <c r="FZ915" s="126"/>
      <c r="GA915" s="126"/>
      <c r="GB915" s="126"/>
      <c r="GC915" s="126"/>
      <c r="GD915" s="126"/>
      <c r="GE915" s="126"/>
      <c r="GF915" s="126"/>
      <c r="GG915" s="126"/>
      <c r="GH915" s="126"/>
      <c r="GI915" s="126"/>
      <c r="GJ915" s="126"/>
      <c r="GK915" s="126"/>
      <c r="GL915" s="126"/>
      <c r="GM915" s="126"/>
      <c r="GN915" s="126"/>
      <c r="GO915" s="126"/>
      <c r="GP915" s="126"/>
      <c r="GQ915" s="126"/>
      <c r="GR915" s="126"/>
      <c r="GS915" s="126"/>
      <c r="GT915" s="126"/>
      <c r="GU915" s="126"/>
      <c r="GV915" s="126"/>
      <c r="GW915" s="126"/>
      <c r="GX915" s="126"/>
      <c r="GY915" s="126"/>
      <c r="GZ915" s="126"/>
      <c r="HA915" s="126"/>
    </row>
    <row r="916" spans="1:209" s="127" customFormat="1">
      <c r="A916" s="121"/>
      <c r="B916" s="67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126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  <c r="CW916" s="126"/>
      <c r="CX916" s="126"/>
      <c r="CY916" s="126"/>
      <c r="CZ916" s="126"/>
      <c r="DA916" s="126"/>
      <c r="DB916" s="126"/>
      <c r="DC916" s="126"/>
      <c r="DD916" s="126"/>
      <c r="DE916" s="126"/>
      <c r="DF916" s="126"/>
      <c r="DG916" s="126"/>
      <c r="DH916" s="126"/>
      <c r="DI916" s="126"/>
      <c r="DJ916" s="126"/>
      <c r="DK916" s="126"/>
      <c r="DL916" s="126"/>
      <c r="DM916" s="126"/>
      <c r="DN916" s="126"/>
      <c r="DO916" s="126"/>
      <c r="DP916" s="126"/>
      <c r="DQ916" s="126"/>
      <c r="DR916" s="126"/>
      <c r="DS916" s="126"/>
      <c r="DT916" s="126"/>
      <c r="DU916" s="126"/>
      <c r="DV916" s="126"/>
      <c r="DW916" s="126"/>
      <c r="DX916" s="126"/>
      <c r="DY916" s="126"/>
      <c r="DZ916" s="126"/>
      <c r="EA916" s="126"/>
      <c r="EB916" s="126"/>
      <c r="EC916" s="126"/>
      <c r="ED916" s="126"/>
      <c r="EE916" s="126"/>
      <c r="EF916" s="126"/>
      <c r="EG916" s="126"/>
      <c r="EH916" s="126"/>
      <c r="EI916" s="126"/>
      <c r="EJ916" s="126"/>
      <c r="EK916" s="126"/>
      <c r="EL916" s="126"/>
      <c r="EM916" s="126"/>
      <c r="EN916" s="126"/>
      <c r="EO916" s="126"/>
      <c r="EP916" s="126"/>
      <c r="EQ916" s="126"/>
      <c r="ER916" s="126"/>
      <c r="ES916" s="126"/>
      <c r="ET916" s="126"/>
      <c r="EU916" s="126"/>
      <c r="EV916" s="126"/>
      <c r="EW916" s="126"/>
      <c r="EX916" s="126"/>
      <c r="EY916" s="126"/>
      <c r="EZ916" s="126"/>
      <c r="FA916" s="126"/>
      <c r="FB916" s="126"/>
      <c r="FC916" s="126"/>
      <c r="FD916" s="126"/>
      <c r="FE916" s="126"/>
      <c r="FF916" s="126"/>
      <c r="FG916" s="126"/>
      <c r="FH916" s="126"/>
      <c r="FI916" s="126"/>
      <c r="FJ916" s="126"/>
      <c r="FK916" s="126"/>
      <c r="FL916" s="126"/>
      <c r="FM916" s="126"/>
      <c r="FN916" s="126"/>
      <c r="FO916" s="126"/>
      <c r="FP916" s="126"/>
      <c r="FQ916" s="126"/>
      <c r="FR916" s="126"/>
      <c r="FS916" s="126"/>
      <c r="FT916" s="126"/>
      <c r="FU916" s="126"/>
      <c r="FV916" s="126"/>
      <c r="FW916" s="126"/>
      <c r="FX916" s="126"/>
      <c r="FY916" s="126"/>
      <c r="FZ916" s="126"/>
      <c r="GA916" s="126"/>
      <c r="GB916" s="126"/>
      <c r="GC916" s="126"/>
      <c r="GD916" s="126"/>
      <c r="GE916" s="126"/>
      <c r="GF916" s="126"/>
      <c r="GG916" s="126"/>
      <c r="GH916" s="126"/>
      <c r="GI916" s="126"/>
      <c r="GJ916" s="126"/>
      <c r="GK916" s="126"/>
      <c r="GL916" s="126"/>
      <c r="GM916" s="126"/>
      <c r="GN916" s="126"/>
      <c r="GO916" s="126"/>
      <c r="GP916" s="126"/>
      <c r="GQ916" s="126"/>
      <c r="GR916" s="126"/>
      <c r="GS916" s="126"/>
      <c r="GT916" s="126"/>
      <c r="GU916" s="126"/>
      <c r="GV916" s="126"/>
      <c r="GW916" s="126"/>
      <c r="GX916" s="126"/>
      <c r="GY916" s="126"/>
      <c r="GZ916" s="126"/>
      <c r="HA916" s="126"/>
    </row>
    <row r="917" spans="1:209" s="127" customFormat="1">
      <c r="A917" s="121"/>
      <c r="B917" s="67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126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  <c r="CW917" s="126"/>
      <c r="CX917" s="126"/>
      <c r="CY917" s="126"/>
      <c r="CZ917" s="126"/>
      <c r="DA917" s="126"/>
      <c r="DB917" s="126"/>
      <c r="DC917" s="126"/>
      <c r="DD917" s="126"/>
      <c r="DE917" s="126"/>
      <c r="DF917" s="126"/>
      <c r="DG917" s="126"/>
      <c r="DH917" s="126"/>
      <c r="DI917" s="126"/>
      <c r="DJ917" s="126"/>
      <c r="DK917" s="126"/>
      <c r="DL917" s="126"/>
      <c r="DM917" s="126"/>
      <c r="DN917" s="126"/>
      <c r="DO917" s="126"/>
      <c r="DP917" s="126"/>
      <c r="DQ917" s="126"/>
      <c r="DR917" s="126"/>
      <c r="DS917" s="126"/>
      <c r="DT917" s="126"/>
      <c r="DU917" s="126"/>
      <c r="DV917" s="126"/>
      <c r="DW917" s="126"/>
      <c r="DX917" s="126"/>
      <c r="DY917" s="126"/>
      <c r="DZ917" s="126"/>
      <c r="EA917" s="126"/>
      <c r="EB917" s="126"/>
      <c r="EC917" s="126"/>
      <c r="ED917" s="126"/>
      <c r="EE917" s="126"/>
      <c r="EF917" s="126"/>
      <c r="EG917" s="126"/>
      <c r="EH917" s="126"/>
      <c r="EI917" s="126"/>
      <c r="EJ917" s="126"/>
      <c r="EK917" s="126"/>
      <c r="EL917" s="126"/>
      <c r="EM917" s="126"/>
      <c r="EN917" s="126"/>
      <c r="EO917" s="126"/>
      <c r="EP917" s="126"/>
      <c r="EQ917" s="126"/>
      <c r="ER917" s="126"/>
      <c r="ES917" s="126"/>
      <c r="ET917" s="126"/>
      <c r="EU917" s="126"/>
      <c r="EV917" s="126"/>
      <c r="EW917" s="126"/>
      <c r="EX917" s="126"/>
      <c r="EY917" s="126"/>
      <c r="EZ917" s="126"/>
      <c r="FA917" s="126"/>
      <c r="FB917" s="126"/>
      <c r="FC917" s="126"/>
      <c r="FD917" s="126"/>
      <c r="FE917" s="126"/>
      <c r="FF917" s="126"/>
      <c r="FG917" s="126"/>
      <c r="FH917" s="126"/>
      <c r="FI917" s="126"/>
      <c r="FJ917" s="126"/>
      <c r="FK917" s="126"/>
      <c r="FL917" s="126"/>
      <c r="FM917" s="126"/>
      <c r="FN917" s="126"/>
      <c r="FO917" s="126"/>
      <c r="FP917" s="126"/>
      <c r="FQ917" s="126"/>
      <c r="FR917" s="126"/>
      <c r="FS917" s="126"/>
      <c r="FT917" s="126"/>
      <c r="FU917" s="126"/>
      <c r="FV917" s="126"/>
      <c r="FW917" s="126"/>
      <c r="FX917" s="126"/>
      <c r="FY917" s="126"/>
      <c r="FZ917" s="126"/>
      <c r="GA917" s="126"/>
      <c r="GB917" s="126"/>
      <c r="GC917" s="126"/>
      <c r="GD917" s="126"/>
      <c r="GE917" s="126"/>
      <c r="GF917" s="126"/>
      <c r="GG917" s="126"/>
      <c r="GH917" s="126"/>
      <c r="GI917" s="126"/>
      <c r="GJ917" s="126"/>
      <c r="GK917" s="126"/>
      <c r="GL917" s="126"/>
      <c r="GM917" s="126"/>
      <c r="GN917" s="126"/>
      <c r="GO917" s="126"/>
      <c r="GP917" s="126"/>
      <c r="GQ917" s="126"/>
      <c r="GR917" s="126"/>
      <c r="GS917" s="126"/>
      <c r="GT917" s="126"/>
      <c r="GU917" s="126"/>
      <c r="GV917" s="126"/>
      <c r="GW917" s="126"/>
      <c r="GX917" s="126"/>
      <c r="GY917" s="126"/>
      <c r="GZ917" s="126"/>
      <c r="HA917" s="126"/>
    </row>
    <row r="918" spans="1:209" s="127" customFormat="1">
      <c r="A918" s="121"/>
      <c r="B918" s="67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126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  <c r="CW918" s="126"/>
      <c r="CX918" s="126"/>
      <c r="CY918" s="126"/>
      <c r="CZ918" s="126"/>
      <c r="DA918" s="126"/>
      <c r="DB918" s="126"/>
      <c r="DC918" s="126"/>
      <c r="DD918" s="126"/>
      <c r="DE918" s="126"/>
      <c r="DF918" s="126"/>
      <c r="DG918" s="126"/>
      <c r="DH918" s="126"/>
      <c r="DI918" s="126"/>
      <c r="DJ918" s="126"/>
      <c r="DK918" s="126"/>
      <c r="DL918" s="126"/>
      <c r="DM918" s="126"/>
      <c r="DN918" s="126"/>
      <c r="DO918" s="126"/>
      <c r="DP918" s="126"/>
      <c r="DQ918" s="126"/>
      <c r="DR918" s="126"/>
      <c r="DS918" s="126"/>
      <c r="DT918" s="126"/>
      <c r="DU918" s="126"/>
      <c r="DV918" s="126"/>
      <c r="DW918" s="126"/>
      <c r="DX918" s="126"/>
      <c r="DY918" s="126"/>
      <c r="DZ918" s="126"/>
      <c r="EA918" s="126"/>
      <c r="EB918" s="126"/>
      <c r="EC918" s="126"/>
      <c r="ED918" s="126"/>
      <c r="EE918" s="126"/>
      <c r="EF918" s="126"/>
      <c r="EG918" s="126"/>
      <c r="EH918" s="126"/>
      <c r="EI918" s="126"/>
      <c r="EJ918" s="126"/>
      <c r="EK918" s="126"/>
      <c r="EL918" s="126"/>
      <c r="EM918" s="126"/>
      <c r="EN918" s="126"/>
      <c r="EO918" s="126"/>
      <c r="EP918" s="126"/>
      <c r="EQ918" s="126"/>
      <c r="ER918" s="126"/>
      <c r="ES918" s="126"/>
      <c r="ET918" s="126"/>
      <c r="EU918" s="126"/>
      <c r="EV918" s="126"/>
      <c r="EW918" s="126"/>
      <c r="EX918" s="126"/>
      <c r="EY918" s="126"/>
      <c r="EZ918" s="126"/>
      <c r="FA918" s="126"/>
      <c r="FB918" s="126"/>
      <c r="FC918" s="126"/>
      <c r="FD918" s="126"/>
      <c r="FE918" s="126"/>
      <c r="FF918" s="126"/>
      <c r="FG918" s="126"/>
      <c r="FH918" s="126"/>
      <c r="FI918" s="126"/>
      <c r="FJ918" s="126"/>
      <c r="FK918" s="126"/>
      <c r="FL918" s="126"/>
      <c r="FM918" s="126"/>
      <c r="FN918" s="126"/>
      <c r="FO918" s="126"/>
      <c r="FP918" s="126"/>
      <c r="FQ918" s="126"/>
      <c r="FR918" s="126"/>
      <c r="FS918" s="126"/>
      <c r="FT918" s="126"/>
      <c r="FU918" s="126"/>
      <c r="FV918" s="126"/>
      <c r="FW918" s="126"/>
      <c r="FX918" s="126"/>
      <c r="FY918" s="126"/>
      <c r="FZ918" s="126"/>
      <c r="GA918" s="126"/>
      <c r="GB918" s="126"/>
      <c r="GC918" s="126"/>
      <c r="GD918" s="126"/>
      <c r="GE918" s="126"/>
      <c r="GF918" s="126"/>
      <c r="GG918" s="126"/>
      <c r="GH918" s="126"/>
      <c r="GI918" s="126"/>
      <c r="GJ918" s="126"/>
      <c r="GK918" s="126"/>
      <c r="GL918" s="126"/>
      <c r="GM918" s="126"/>
      <c r="GN918" s="126"/>
      <c r="GO918" s="126"/>
      <c r="GP918" s="126"/>
      <c r="GQ918" s="126"/>
      <c r="GR918" s="126"/>
      <c r="GS918" s="126"/>
      <c r="GT918" s="126"/>
      <c r="GU918" s="126"/>
      <c r="GV918" s="126"/>
      <c r="GW918" s="126"/>
      <c r="GX918" s="126"/>
      <c r="GY918" s="126"/>
      <c r="GZ918" s="126"/>
      <c r="HA918" s="126"/>
    </row>
    <row r="919" spans="1:209" s="127" customFormat="1">
      <c r="A919" s="121"/>
      <c r="B919" s="67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  <c r="BR919" s="126"/>
      <c r="BS919" s="126"/>
      <c r="BT919" s="126"/>
      <c r="BU919" s="126"/>
      <c r="BV919" s="126"/>
      <c r="BW919" s="126"/>
      <c r="BX919" s="126"/>
      <c r="BY919" s="126"/>
      <c r="BZ919" s="126"/>
      <c r="CA919" s="126"/>
      <c r="CB919" s="126"/>
      <c r="CC919" s="126"/>
      <c r="CD919" s="126"/>
      <c r="CE919" s="126"/>
      <c r="CF919" s="126"/>
      <c r="CG919" s="126"/>
      <c r="CH919" s="126"/>
      <c r="CI919" s="126"/>
      <c r="CJ919" s="126"/>
      <c r="CK919" s="126"/>
      <c r="CL919" s="126"/>
      <c r="CM919" s="126"/>
      <c r="CN919" s="126"/>
      <c r="CO919" s="126"/>
      <c r="CP919" s="126"/>
      <c r="CQ919" s="126"/>
      <c r="CR919" s="126"/>
      <c r="CS919" s="126"/>
      <c r="CT919" s="126"/>
      <c r="CU919" s="126"/>
      <c r="CV919" s="126"/>
      <c r="CW919" s="126"/>
      <c r="CX919" s="126"/>
      <c r="CY919" s="126"/>
      <c r="CZ919" s="126"/>
      <c r="DA919" s="126"/>
      <c r="DB919" s="126"/>
      <c r="DC919" s="126"/>
      <c r="DD919" s="126"/>
      <c r="DE919" s="126"/>
      <c r="DF919" s="126"/>
      <c r="DG919" s="126"/>
      <c r="DH919" s="126"/>
      <c r="DI919" s="126"/>
      <c r="DJ919" s="126"/>
      <c r="DK919" s="126"/>
      <c r="DL919" s="126"/>
      <c r="DM919" s="126"/>
      <c r="DN919" s="126"/>
      <c r="DO919" s="126"/>
      <c r="DP919" s="126"/>
      <c r="DQ919" s="126"/>
      <c r="DR919" s="126"/>
      <c r="DS919" s="126"/>
      <c r="DT919" s="126"/>
      <c r="DU919" s="126"/>
      <c r="DV919" s="126"/>
      <c r="DW919" s="126"/>
      <c r="DX919" s="126"/>
      <c r="DY919" s="126"/>
      <c r="DZ919" s="126"/>
      <c r="EA919" s="126"/>
      <c r="EB919" s="126"/>
      <c r="EC919" s="126"/>
      <c r="ED919" s="126"/>
      <c r="EE919" s="126"/>
      <c r="EF919" s="126"/>
      <c r="EG919" s="126"/>
      <c r="EH919" s="126"/>
      <c r="EI919" s="126"/>
      <c r="EJ919" s="126"/>
      <c r="EK919" s="126"/>
      <c r="EL919" s="126"/>
      <c r="EM919" s="126"/>
      <c r="EN919" s="126"/>
      <c r="EO919" s="126"/>
      <c r="EP919" s="126"/>
      <c r="EQ919" s="126"/>
      <c r="ER919" s="126"/>
      <c r="ES919" s="126"/>
      <c r="ET919" s="126"/>
      <c r="EU919" s="126"/>
      <c r="EV919" s="126"/>
      <c r="EW919" s="126"/>
      <c r="EX919" s="126"/>
      <c r="EY919" s="126"/>
      <c r="EZ919" s="126"/>
      <c r="FA919" s="126"/>
      <c r="FB919" s="126"/>
      <c r="FC919" s="126"/>
      <c r="FD919" s="126"/>
      <c r="FE919" s="126"/>
      <c r="FF919" s="126"/>
      <c r="FG919" s="126"/>
      <c r="FH919" s="126"/>
      <c r="FI919" s="126"/>
      <c r="FJ919" s="126"/>
      <c r="FK919" s="126"/>
      <c r="FL919" s="126"/>
      <c r="FM919" s="126"/>
      <c r="FN919" s="126"/>
      <c r="FO919" s="126"/>
      <c r="FP919" s="126"/>
      <c r="FQ919" s="126"/>
      <c r="FR919" s="126"/>
      <c r="FS919" s="126"/>
      <c r="FT919" s="126"/>
      <c r="FU919" s="126"/>
      <c r="FV919" s="126"/>
      <c r="FW919" s="126"/>
      <c r="FX919" s="126"/>
      <c r="FY919" s="126"/>
      <c r="FZ919" s="126"/>
      <c r="GA919" s="126"/>
      <c r="GB919" s="126"/>
      <c r="GC919" s="126"/>
      <c r="GD919" s="126"/>
      <c r="GE919" s="126"/>
      <c r="GF919" s="126"/>
      <c r="GG919" s="126"/>
      <c r="GH919" s="126"/>
      <c r="GI919" s="126"/>
      <c r="GJ919" s="126"/>
      <c r="GK919" s="126"/>
      <c r="GL919" s="126"/>
      <c r="GM919" s="126"/>
      <c r="GN919" s="126"/>
      <c r="GO919" s="126"/>
      <c r="GP919" s="126"/>
      <c r="GQ919" s="126"/>
      <c r="GR919" s="126"/>
      <c r="GS919" s="126"/>
      <c r="GT919" s="126"/>
      <c r="GU919" s="126"/>
      <c r="GV919" s="126"/>
      <c r="GW919" s="126"/>
      <c r="GX919" s="126"/>
      <c r="GY919" s="126"/>
      <c r="GZ919" s="126"/>
      <c r="HA919" s="126"/>
    </row>
    <row r="920" spans="1:209" s="127" customFormat="1">
      <c r="A920" s="121"/>
      <c r="B920" s="67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  <c r="BI920" s="126"/>
      <c r="BJ920" s="126"/>
      <c r="BK920" s="126"/>
      <c r="BL920" s="126"/>
      <c r="BM920" s="126"/>
      <c r="BN920" s="126"/>
      <c r="BO920" s="126"/>
      <c r="BP920" s="126"/>
      <c r="BQ920" s="126"/>
      <c r="BR920" s="126"/>
      <c r="BS920" s="126"/>
      <c r="BT920" s="126"/>
      <c r="BU920" s="126"/>
      <c r="BV920" s="126"/>
      <c r="BW920" s="126"/>
      <c r="BX920" s="126"/>
      <c r="BY920" s="126"/>
      <c r="BZ920" s="126"/>
      <c r="CA920" s="126"/>
      <c r="CB920" s="126"/>
      <c r="CC920" s="126"/>
      <c r="CD920" s="126"/>
      <c r="CE920" s="126"/>
      <c r="CF920" s="126"/>
      <c r="CG920" s="126"/>
      <c r="CH920" s="126"/>
      <c r="CI920" s="126"/>
      <c r="CJ920" s="126"/>
      <c r="CK920" s="126"/>
      <c r="CL920" s="126"/>
      <c r="CM920" s="126"/>
      <c r="CN920" s="126"/>
      <c r="CO920" s="126"/>
      <c r="CP920" s="126"/>
      <c r="CQ920" s="126"/>
      <c r="CR920" s="126"/>
      <c r="CS920" s="126"/>
      <c r="CT920" s="126"/>
      <c r="CU920" s="126"/>
      <c r="CV920" s="126"/>
      <c r="CW920" s="126"/>
      <c r="CX920" s="126"/>
      <c r="CY920" s="126"/>
      <c r="CZ920" s="126"/>
      <c r="DA920" s="126"/>
      <c r="DB920" s="126"/>
      <c r="DC920" s="126"/>
      <c r="DD920" s="126"/>
      <c r="DE920" s="126"/>
      <c r="DF920" s="126"/>
      <c r="DG920" s="126"/>
      <c r="DH920" s="126"/>
      <c r="DI920" s="126"/>
      <c r="DJ920" s="126"/>
      <c r="DK920" s="126"/>
      <c r="DL920" s="126"/>
      <c r="DM920" s="126"/>
      <c r="DN920" s="126"/>
      <c r="DO920" s="126"/>
      <c r="DP920" s="126"/>
      <c r="DQ920" s="126"/>
      <c r="DR920" s="126"/>
      <c r="DS920" s="126"/>
      <c r="DT920" s="126"/>
      <c r="DU920" s="126"/>
      <c r="DV920" s="126"/>
      <c r="DW920" s="126"/>
      <c r="DX920" s="126"/>
      <c r="DY920" s="126"/>
      <c r="DZ920" s="126"/>
      <c r="EA920" s="126"/>
      <c r="EB920" s="126"/>
      <c r="EC920" s="126"/>
      <c r="ED920" s="126"/>
      <c r="EE920" s="126"/>
      <c r="EF920" s="126"/>
      <c r="EG920" s="126"/>
      <c r="EH920" s="126"/>
      <c r="EI920" s="126"/>
      <c r="EJ920" s="126"/>
      <c r="EK920" s="126"/>
      <c r="EL920" s="126"/>
      <c r="EM920" s="126"/>
      <c r="EN920" s="126"/>
      <c r="EO920" s="126"/>
      <c r="EP920" s="126"/>
      <c r="EQ920" s="126"/>
      <c r="ER920" s="126"/>
      <c r="ES920" s="126"/>
      <c r="ET920" s="126"/>
      <c r="EU920" s="126"/>
      <c r="EV920" s="126"/>
      <c r="EW920" s="126"/>
      <c r="EX920" s="126"/>
      <c r="EY920" s="126"/>
      <c r="EZ920" s="126"/>
      <c r="FA920" s="126"/>
      <c r="FB920" s="126"/>
      <c r="FC920" s="126"/>
      <c r="FD920" s="126"/>
      <c r="FE920" s="126"/>
      <c r="FF920" s="126"/>
      <c r="FG920" s="126"/>
      <c r="FH920" s="126"/>
      <c r="FI920" s="126"/>
      <c r="FJ920" s="126"/>
      <c r="FK920" s="126"/>
      <c r="FL920" s="126"/>
      <c r="FM920" s="126"/>
      <c r="FN920" s="126"/>
      <c r="FO920" s="126"/>
      <c r="FP920" s="126"/>
      <c r="FQ920" s="126"/>
      <c r="FR920" s="126"/>
      <c r="FS920" s="126"/>
      <c r="FT920" s="126"/>
      <c r="FU920" s="126"/>
      <c r="FV920" s="126"/>
      <c r="FW920" s="126"/>
      <c r="FX920" s="126"/>
      <c r="FY920" s="126"/>
      <c r="FZ920" s="126"/>
      <c r="GA920" s="126"/>
      <c r="GB920" s="126"/>
      <c r="GC920" s="126"/>
      <c r="GD920" s="126"/>
      <c r="GE920" s="126"/>
      <c r="GF920" s="126"/>
      <c r="GG920" s="126"/>
      <c r="GH920" s="126"/>
      <c r="GI920" s="126"/>
      <c r="GJ920" s="126"/>
      <c r="GK920" s="126"/>
      <c r="GL920" s="126"/>
      <c r="GM920" s="126"/>
      <c r="GN920" s="126"/>
      <c r="GO920" s="126"/>
      <c r="GP920" s="126"/>
      <c r="GQ920" s="126"/>
      <c r="GR920" s="126"/>
      <c r="GS920" s="126"/>
      <c r="GT920" s="126"/>
      <c r="GU920" s="126"/>
      <c r="GV920" s="126"/>
      <c r="GW920" s="126"/>
      <c r="GX920" s="126"/>
      <c r="GY920" s="126"/>
      <c r="GZ920" s="126"/>
      <c r="HA920" s="126"/>
    </row>
    <row r="921" spans="1:209" s="127" customFormat="1">
      <c r="A921" s="121"/>
      <c r="B921" s="67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  <c r="BI921" s="126"/>
      <c r="BJ921" s="126"/>
      <c r="BK921" s="126"/>
      <c r="BL921" s="126"/>
      <c r="BM921" s="126"/>
      <c r="BN921" s="126"/>
      <c r="BO921" s="126"/>
      <c r="BP921" s="126"/>
      <c r="BQ921" s="126"/>
      <c r="BR921" s="126"/>
      <c r="BS921" s="126"/>
      <c r="BT921" s="126"/>
      <c r="BU921" s="126"/>
      <c r="BV921" s="126"/>
      <c r="BW921" s="126"/>
      <c r="BX921" s="126"/>
      <c r="BY921" s="126"/>
      <c r="BZ921" s="126"/>
      <c r="CA921" s="126"/>
      <c r="CB921" s="126"/>
      <c r="CC921" s="126"/>
      <c r="CD921" s="126"/>
      <c r="CE921" s="126"/>
      <c r="CF921" s="126"/>
      <c r="CG921" s="126"/>
      <c r="CH921" s="126"/>
      <c r="CI921" s="126"/>
      <c r="CJ921" s="126"/>
      <c r="CK921" s="126"/>
      <c r="CL921" s="126"/>
      <c r="CM921" s="126"/>
      <c r="CN921" s="126"/>
      <c r="CO921" s="126"/>
      <c r="CP921" s="126"/>
      <c r="CQ921" s="126"/>
      <c r="CR921" s="126"/>
      <c r="CS921" s="126"/>
      <c r="CT921" s="126"/>
      <c r="CU921" s="126"/>
      <c r="CV921" s="126"/>
      <c r="CW921" s="126"/>
      <c r="CX921" s="126"/>
      <c r="CY921" s="126"/>
      <c r="CZ921" s="126"/>
      <c r="DA921" s="126"/>
      <c r="DB921" s="126"/>
      <c r="DC921" s="126"/>
      <c r="DD921" s="126"/>
      <c r="DE921" s="126"/>
      <c r="DF921" s="126"/>
      <c r="DG921" s="126"/>
      <c r="DH921" s="126"/>
      <c r="DI921" s="126"/>
      <c r="DJ921" s="126"/>
      <c r="DK921" s="126"/>
      <c r="DL921" s="126"/>
      <c r="DM921" s="126"/>
      <c r="DN921" s="126"/>
      <c r="DO921" s="126"/>
      <c r="DP921" s="126"/>
      <c r="DQ921" s="126"/>
      <c r="DR921" s="126"/>
      <c r="DS921" s="126"/>
      <c r="DT921" s="126"/>
      <c r="DU921" s="126"/>
      <c r="DV921" s="126"/>
      <c r="DW921" s="126"/>
      <c r="DX921" s="126"/>
      <c r="DY921" s="126"/>
      <c r="DZ921" s="126"/>
      <c r="EA921" s="126"/>
      <c r="EB921" s="126"/>
      <c r="EC921" s="126"/>
      <c r="ED921" s="126"/>
      <c r="EE921" s="126"/>
      <c r="EF921" s="126"/>
      <c r="EG921" s="126"/>
      <c r="EH921" s="126"/>
      <c r="EI921" s="126"/>
      <c r="EJ921" s="126"/>
      <c r="EK921" s="126"/>
      <c r="EL921" s="126"/>
      <c r="EM921" s="126"/>
      <c r="EN921" s="126"/>
      <c r="EO921" s="126"/>
      <c r="EP921" s="126"/>
      <c r="EQ921" s="126"/>
      <c r="ER921" s="126"/>
      <c r="ES921" s="126"/>
      <c r="ET921" s="126"/>
      <c r="EU921" s="126"/>
      <c r="EV921" s="126"/>
      <c r="EW921" s="126"/>
      <c r="EX921" s="126"/>
      <c r="EY921" s="126"/>
      <c r="EZ921" s="126"/>
      <c r="FA921" s="126"/>
      <c r="FB921" s="126"/>
      <c r="FC921" s="126"/>
      <c r="FD921" s="126"/>
      <c r="FE921" s="126"/>
      <c r="FF921" s="126"/>
      <c r="FG921" s="126"/>
      <c r="FH921" s="126"/>
      <c r="FI921" s="126"/>
      <c r="FJ921" s="126"/>
      <c r="FK921" s="126"/>
      <c r="FL921" s="126"/>
      <c r="FM921" s="126"/>
      <c r="FN921" s="126"/>
      <c r="FO921" s="126"/>
      <c r="FP921" s="126"/>
      <c r="FQ921" s="126"/>
      <c r="FR921" s="126"/>
      <c r="FS921" s="126"/>
      <c r="FT921" s="126"/>
      <c r="FU921" s="126"/>
      <c r="FV921" s="126"/>
      <c r="FW921" s="126"/>
      <c r="FX921" s="126"/>
      <c r="FY921" s="126"/>
      <c r="FZ921" s="126"/>
      <c r="GA921" s="126"/>
      <c r="GB921" s="126"/>
      <c r="GC921" s="126"/>
      <c r="GD921" s="126"/>
      <c r="GE921" s="126"/>
      <c r="GF921" s="126"/>
      <c r="GG921" s="126"/>
      <c r="GH921" s="126"/>
      <c r="GI921" s="126"/>
      <c r="GJ921" s="126"/>
      <c r="GK921" s="126"/>
      <c r="GL921" s="126"/>
      <c r="GM921" s="126"/>
      <c r="GN921" s="126"/>
      <c r="GO921" s="126"/>
      <c r="GP921" s="126"/>
      <c r="GQ921" s="126"/>
      <c r="GR921" s="126"/>
      <c r="GS921" s="126"/>
      <c r="GT921" s="126"/>
      <c r="GU921" s="126"/>
      <c r="GV921" s="126"/>
      <c r="GW921" s="126"/>
      <c r="GX921" s="126"/>
      <c r="GY921" s="126"/>
      <c r="GZ921" s="126"/>
      <c r="HA921" s="126"/>
    </row>
    <row r="922" spans="1:209" s="127" customFormat="1">
      <c r="A922" s="121"/>
      <c r="B922" s="67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26"/>
      <c r="BB922" s="126"/>
      <c r="BC922" s="126"/>
      <c r="BD922" s="126"/>
      <c r="BE922" s="126"/>
      <c r="BF922" s="126"/>
      <c r="BG922" s="126"/>
      <c r="BH922" s="126"/>
      <c r="BI922" s="126"/>
      <c r="BJ922" s="126"/>
      <c r="BK922" s="126"/>
      <c r="BL922" s="126"/>
      <c r="BM922" s="126"/>
      <c r="BN922" s="126"/>
      <c r="BO922" s="126"/>
      <c r="BP922" s="126"/>
      <c r="BQ922" s="126"/>
      <c r="BR922" s="126"/>
      <c r="BS922" s="126"/>
      <c r="BT922" s="126"/>
      <c r="BU922" s="126"/>
      <c r="BV922" s="126"/>
      <c r="BW922" s="126"/>
      <c r="BX922" s="126"/>
      <c r="BY922" s="126"/>
      <c r="BZ922" s="126"/>
      <c r="CA922" s="126"/>
      <c r="CB922" s="126"/>
      <c r="CC922" s="126"/>
      <c r="CD922" s="126"/>
      <c r="CE922" s="126"/>
      <c r="CF922" s="126"/>
      <c r="CG922" s="126"/>
      <c r="CH922" s="126"/>
      <c r="CI922" s="126"/>
      <c r="CJ922" s="126"/>
      <c r="CK922" s="126"/>
      <c r="CL922" s="126"/>
      <c r="CM922" s="126"/>
      <c r="CN922" s="126"/>
      <c r="CO922" s="126"/>
      <c r="CP922" s="126"/>
      <c r="CQ922" s="126"/>
      <c r="CR922" s="126"/>
      <c r="CS922" s="126"/>
      <c r="CT922" s="126"/>
      <c r="CU922" s="126"/>
      <c r="CV922" s="126"/>
      <c r="CW922" s="126"/>
      <c r="CX922" s="126"/>
      <c r="CY922" s="126"/>
      <c r="CZ922" s="126"/>
      <c r="DA922" s="126"/>
      <c r="DB922" s="126"/>
      <c r="DC922" s="126"/>
      <c r="DD922" s="126"/>
      <c r="DE922" s="126"/>
      <c r="DF922" s="126"/>
      <c r="DG922" s="126"/>
      <c r="DH922" s="126"/>
      <c r="DI922" s="126"/>
      <c r="DJ922" s="126"/>
      <c r="DK922" s="126"/>
      <c r="DL922" s="126"/>
      <c r="DM922" s="126"/>
      <c r="DN922" s="126"/>
      <c r="DO922" s="126"/>
      <c r="DP922" s="126"/>
      <c r="DQ922" s="126"/>
      <c r="DR922" s="126"/>
      <c r="DS922" s="126"/>
      <c r="DT922" s="126"/>
      <c r="DU922" s="126"/>
      <c r="DV922" s="126"/>
      <c r="DW922" s="126"/>
      <c r="DX922" s="126"/>
      <c r="DY922" s="126"/>
      <c r="DZ922" s="126"/>
      <c r="EA922" s="126"/>
      <c r="EB922" s="126"/>
      <c r="EC922" s="126"/>
      <c r="ED922" s="126"/>
      <c r="EE922" s="126"/>
      <c r="EF922" s="126"/>
      <c r="EG922" s="126"/>
      <c r="EH922" s="126"/>
      <c r="EI922" s="126"/>
      <c r="EJ922" s="126"/>
      <c r="EK922" s="126"/>
      <c r="EL922" s="126"/>
      <c r="EM922" s="126"/>
      <c r="EN922" s="126"/>
      <c r="EO922" s="126"/>
      <c r="EP922" s="126"/>
      <c r="EQ922" s="126"/>
      <c r="ER922" s="126"/>
      <c r="ES922" s="126"/>
      <c r="ET922" s="126"/>
      <c r="EU922" s="126"/>
      <c r="EV922" s="126"/>
      <c r="EW922" s="126"/>
      <c r="EX922" s="126"/>
      <c r="EY922" s="126"/>
      <c r="EZ922" s="126"/>
      <c r="FA922" s="126"/>
      <c r="FB922" s="126"/>
      <c r="FC922" s="126"/>
      <c r="FD922" s="126"/>
      <c r="FE922" s="126"/>
      <c r="FF922" s="126"/>
      <c r="FG922" s="126"/>
      <c r="FH922" s="126"/>
      <c r="FI922" s="126"/>
      <c r="FJ922" s="126"/>
      <c r="FK922" s="126"/>
      <c r="FL922" s="126"/>
      <c r="FM922" s="126"/>
      <c r="FN922" s="126"/>
      <c r="FO922" s="126"/>
      <c r="FP922" s="126"/>
      <c r="FQ922" s="126"/>
      <c r="FR922" s="126"/>
      <c r="FS922" s="126"/>
      <c r="FT922" s="126"/>
      <c r="FU922" s="126"/>
      <c r="FV922" s="126"/>
      <c r="FW922" s="126"/>
      <c r="FX922" s="126"/>
      <c r="FY922" s="126"/>
      <c r="FZ922" s="126"/>
      <c r="GA922" s="126"/>
      <c r="GB922" s="126"/>
      <c r="GC922" s="126"/>
      <c r="GD922" s="126"/>
      <c r="GE922" s="126"/>
      <c r="GF922" s="126"/>
      <c r="GG922" s="126"/>
      <c r="GH922" s="126"/>
      <c r="GI922" s="126"/>
      <c r="GJ922" s="126"/>
      <c r="GK922" s="126"/>
      <c r="GL922" s="126"/>
      <c r="GM922" s="126"/>
      <c r="GN922" s="126"/>
      <c r="GO922" s="126"/>
      <c r="GP922" s="126"/>
      <c r="GQ922" s="126"/>
      <c r="GR922" s="126"/>
      <c r="GS922" s="126"/>
      <c r="GT922" s="126"/>
      <c r="GU922" s="126"/>
      <c r="GV922" s="126"/>
      <c r="GW922" s="126"/>
      <c r="GX922" s="126"/>
      <c r="GY922" s="126"/>
      <c r="GZ922" s="126"/>
      <c r="HA922" s="126"/>
    </row>
    <row r="923" spans="1:209" s="127" customFormat="1">
      <c r="A923" s="121"/>
      <c r="B923" s="67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  <c r="BI923" s="126"/>
      <c r="BJ923" s="126"/>
      <c r="BK923" s="126"/>
      <c r="BL923" s="126"/>
      <c r="BM923" s="126"/>
      <c r="BN923" s="126"/>
      <c r="BO923" s="126"/>
      <c r="BP923" s="126"/>
      <c r="BQ923" s="126"/>
      <c r="BR923" s="126"/>
      <c r="BS923" s="126"/>
      <c r="BT923" s="126"/>
      <c r="BU923" s="126"/>
      <c r="BV923" s="126"/>
      <c r="BW923" s="126"/>
      <c r="BX923" s="126"/>
      <c r="BY923" s="126"/>
      <c r="BZ923" s="126"/>
      <c r="CA923" s="126"/>
      <c r="CB923" s="126"/>
      <c r="CC923" s="126"/>
      <c r="CD923" s="126"/>
      <c r="CE923" s="126"/>
      <c r="CF923" s="126"/>
      <c r="CG923" s="126"/>
      <c r="CH923" s="126"/>
      <c r="CI923" s="126"/>
      <c r="CJ923" s="126"/>
      <c r="CK923" s="126"/>
      <c r="CL923" s="126"/>
      <c r="CM923" s="126"/>
      <c r="CN923" s="126"/>
      <c r="CO923" s="126"/>
      <c r="CP923" s="126"/>
      <c r="CQ923" s="126"/>
      <c r="CR923" s="126"/>
      <c r="CS923" s="126"/>
      <c r="CT923" s="126"/>
      <c r="CU923" s="126"/>
      <c r="CV923" s="126"/>
      <c r="CW923" s="126"/>
      <c r="CX923" s="126"/>
      <c r="CY923" s="126"/>
      <c r="CZ923" s="126"/>
      <c r="DA923" s="126"/>
      <c r="DB923" s="126"/>
      <c r="DC923" s="126"/>
      <c r="DD923" s="126"/>
      <c r="DE923" s="126"/>
      <c r="DF923" s="126"/>
      <c r="DG923" s="126"/>
      <c r="DH923" s="126"/>
      <c r="DI923" s="126"/>
      <c r="DJ923" s="126"/>
      <c r="DK923" s="126"/>
      <c r="DL923" s="126"/>
      <c r="DM923" s="126"/>
      <c r="DN923" s="126"/>
      <c r="DO923" s="126"/>
      <c r="DP923" s="126"/>
      <c r="DQ923" s="126"/>
      <c r="DR923" s="126"/>
      <c r="DS923" s="126"/>
      <c r="DT923" s="126"/>
      <c r="DU923" s="126"/>
      <c r="DV923" s="126"/>
      <c r="DW923" s="126"/>
      <c r="DX923" s="126"/>
      <c r="DY923" s="126"/>
      <c r="DZ923" s="126"/>
      <c r="EA923" s="126"/>
      <c r="EB923" s="126"/>
      <c r="EC923" s="126"/>
      <c r="ED923" s="126"/>
      <c r="EE923" s="126"/>
      <c r="EF923" s="126"/>
      <c r="EG923" s="126"/>
      <c r="EH923" s="126"/>
      <c r="EI923" s="126"/>
      <c r="EJ923" s="126"/>
      <c r="EK923" s="126"/>
      <c r="EL923" s="126"/>
      <c r="EM923" s="126"/>
      <c r="EN923" s="126"/>
      <c r="EO923" s="126"/>
      <c r="EP923" s="126"/>
      <c r="EQ923" s="126"/>
      <c r="ER923" s="126"/>
      <c r="ES923" s="126"/>
      <c r="ET923" s="126"/>
      <c r="EU923" s="126"/>
      <c r="EV923" s="126"/>
      <c r="EW923" s="126"/>
      <c r="EX923" s="126"/>
      <c r="EY923" s="126"/>
      <c r="EZ923" s="126"/>
      <c r="FA923" s="126"/>
      <c r="FB923" s="126"/>
      <c r="FC923" s="126"/>
      <c r="FD923" s="126"/>
      <c r="FE923" s="126"/>
      <c r="FF923" s="126"/>
      <c r="FG923" s="126"/>
      <c r="FH923" s="126"/>
      <c r="FI923" s="126"/>
      <c r="FJ923" s="126"/>
      <c r="FK923" s="126"/>
      <c r="FL923" s="126"/>
      <c r="FM923" s="126"/>
      <c r="FN923" s="126"/>
      <c r="FO923" s="126"/>
      <c r="FP923" s="126"/>
      <c r="FQ923" s="126"/>
      <c r="FR923" s="126"/>
      <c r="FS923" s="126"/>
      <c r="FT923" s="126"/>
      <c r="FU923" s="126"/>
      <c r="FV923" s="126"/>
      <c r="FW923" s="126"/>
      <c r="FX923" s="126"/>
      <c r="FY923" s="126"/>
      <c r="FZ923" s="126"/>
      <c r="GA923" s="126"/>
      <c r="GB923" s="126"/>
      <c r="GC923" s="126"/>
      <c r="GD923" s="126"/>
      <c r="GE923" s="126"/>
      <c r="GF923" s="126"/>
      <c r="GG923" s="126"/>
      <c r="GH923" s="126"/>
      <c r="GI923" s="126"/>
      <c r="GJ923" s="126"/>
      <c r="GK923" s="126"/>
      <c r="GL923" s="126"/>
      <c r="GM923" s="126"/>
      <c r="GN923" s="126"/>
      <c r="GO923" s="126"/>
      <c r="GP923" s="126"/>
      <c r="GQ923" s="126"/>
      <c r="GR923" s="126"/>
      <c r="GS923" s="126"/>
      <c r="GT923" s="126"/>
      <c r="GU923" s="126"/>
      <c r="GV923" s="126"/>
      <c r="GW923" s="126"/>
      <c r="GX923" s="126"/>
      <c r="GY923" s="126"/>
      <c r="GZ923" s="126"/>
      <c r="HA923" s="126"/>
    </row>
    <row r="924" spans="1:209" s="127" customFormat="1">
      <c r="A924" s="121"/>
      <c r="B924" s="67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  <c r="BI924" s="126"/>
      <c r="BJ924" s="126"/>
      <c r="BK924" s="126"/>
      <c r="BL924" s="126"/>
      <c r="BM924" s="126"/>
      <c r="BN924" s="126"/>
      <c r="BO924" s="126"/>
      <c r="BP924" s="126"/>
      <c r="BQ924" s="126"/>
      <c r="BR924" s="126"/>
      <c r="BS924" s="126"/>
      <c r="BT924" s="126"/>
      <c r="BU924" s="126"/>
      <c r="BV924" s="126"/>
      <c r="BW924" s="126"/>
      <c r="BX924" s="126"/>
      <c r="BY924" s="126"/>
      <c r="BZ924" s="126"/>
      <c r="CA924" s="126"/>
      <c r="CB924" s="126"/>
      <c r="CC924" s="126"/>
      <c r="CD924" s="126"/>
      <c r="CE924" s="126"/>
      <c r="CF924" s="126"/>
      <c r="CG924" s="126"/>
      <c r="CH924" s="126"/>
      <c r="CI924" s="126"/>
      <c r="CJ924" s="126"/>
      <c r="CK924" s="126"/>
      <c r="CL924" s="126"/>
      <c r="CM924" s="126"/>
      <c r="CN924" s="126"/>
      <c r="CO924" s="126"/>
      <c r="CP924" s="126"/>
      <c r="CQ924" s="126"/>
      <c r="CR924" s="126"/>
      <c r="CS924" s="126"/>
      <c r="CT924" s="126"/>
      <c r="CU924" s="126"/>
      <c r="CV924" s="126"/>
      <c r="CW924" s="126"/>
      <c r="CX924" s="126"/>
      <c r="CY924" s="126"/>
      <c r="CZ924" s="126"/>
      <c r="DA924" s="126"/>
      <c r="DB924" s="126"/>
      <c r="DC924" s="126"/>
      <c r="DD924" s="126"/>
      <c r="DE924" s="126"/>
      <c r="DF924" s="126"/>
      <c r="DG924" s="126"/>
      <c r="DH924" s="126"/>
      <c r="DI924" s="126"/>
      <c r="DJ924" s="126"/>
      <c r="DK924" s="126"/>
      <c r="DL924" s="126"/>
      <c r="DM924" s="126"/>
      <c r="DN924" s="126"/>
      <c r="DO924" s="126"/>
      <c r="DP924" s="126"/>
      <c r="DQ924" s="126"/>
      <c r="DR924" s="126"/>
      <c r="DS924" s="126"/>
      <c r="DT924" s="126"/>
      <c r="DU924" s="126"/>
      <c r="DV924" s="126"/>
      <c r="DW924" s="126"/>
      <c r="DX924" s="126"/>
      <c r="DY924" s="126"/>
      <c r="DZ924" s="126"/>
      <c r="EA924" s="126"/>
      <c r="EB924" s="126"/>
      <c r="EC924" s="126"/>
      <c r="ED924" s="126"/>
      <c r="EE924" s="126"/>
      <c r="EF924" s="126"/>
      <c r="EG924" s="126"/>
      <c r="EH924" s="126"/>
      <c r="EI924" s="126"/>
      <c r="EJ924" s="126"/>
      <c r="EK924" s="126"/>
      <c r="EL924" s="126"/>
      <c r="EM924" s="126"/>
      <c r="EN924" s="126"/>
      <c r="EO924" s="126"/>
      <c r="EP924" s="126"/>
      <c r="EQ924" s="126"/>
      <c r="ER924" s="126"/>
      <c r="ES924" s="126"/>
      <c r="ET924" s="126"/>
      <c r="EU924" s="126"/>
      <c r="EV924" s="126"/>
      <c r="EW924" s="126"/>
      <c r="EX924" s="126"/>
      <c r="EY924" s="126"/>
      <c r="EZ924" s="126"/>
      <c r="FA924" s="126"/>
      <c r="FB924" s="126"/>
      <c r="FC924" s="126"/>
      <c r="FD924" s="126"/>
      <c r="FE924" s="126"/>
      <c r="FF924" s="126"/>
      <c r="FG924" s="126"/>
      <c r="FH924" s="126"/>
      <c r="FI924" s="126"/>
      <c r="FJ924" s="126"/>
      <c r="FK924" s="126"/>
      <c r="FL924" s="126"/>
      <c r="FM924" s="126"/>
      <c r="FN924" s="126"/>
      <c r="FO924" s="126"/>
      <c r="FP924" s="126"/>
      <c r="FQ924" s="126"/>
      <c r="FR924" s="126"/>
      <c r="FS924" s="126"/>
      <c r="FT924" s="126"/>
      <c r="FU924" s="126"/>
      <c r="FV924" s="126"/>
      <c r="FW924" s="126"/>
      <c r="FX924" s="126"/>
      <c r="FY924" s="126"/>
      <c r="FZ924" s="126"/>
      <c r="GA924" s="126"/>
      <c r="GB924" s="126"/>
      <c r="GC924" s="126"/>
      <c r="GD924" s="126"/>
      <c r="GE924" s="126"/>
      <c r="GF924" s="126"/>
      <c r="GG924" s="126"/>
      <c r="GH924" s="126"/>
      <c r="GI924" s="126"/>
      <c r="GJ924" s="126"/>
      <c r="GK924" s="126"/>
      <c r="GL924" s="126"/>
      <c r="GM924" s="126"/>
      <c r="GN924" s="126"/>
      <c r="GO924" s="126"/>
      <c r="GP924" s="126"/>
      <c r="GQ924" s="126"/>
      <c r="GR924" s="126"/>
      <c r="GS924" s="126"/>
      <c r="GT924" s="126"/>
      <c r="GU924" s="126"/>
      <c r="GV924" s="126"/>
      <c r="GW924" s="126"/>
      <c r="GX924" s="126"/>
      <c r="GY924" s="126"/>
      <c r="GZ924" s="126"/>
      <c r="HA924" s="126"/>
    </row>
    <row r="925" spans="1:209" s="127" customFormat="1">
      <c r="A925" s="121"/>
      <c r="B925" s="67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  <c r="BI925" s="126"/>
      <c r="BJ925" s="126"/>
      <c r="BK925" s="126"/>
      <c r="BL925" s="126"/>
      <c r="BM925" s="126"/>
      <c r="BN925" s="126"/>
      <c r="BO925" s="126"/>
      <c r="BP925" s="126"/>
      <c r="BQ925" s="126"/>
      <c r="BR925" s="126"/>
      <c r="BS925" s="126"/>
      <c r="BT925" s="126"/>
      <c r="BU925" s="126"/>
      <c r="BV925" s="126"/>
      <c r="BW925" s="126"/>
      <c r="BX925" s="126"/>
      <c r="BY925" s="126"/>
      <c r="BZ925" s="126"/>
      <c r="CA925" s="126"/>
      <c r="CB925" s="126"/>
      <c r="CC925" s="126"/>
      <c r="CD925" s="126"/>
      <c r="CE925" s="126"/>
      <c r="CF925" s="126"/>
      <c r="CG925" s="126"/>
      <c r="CH925" s="126"/>
      <c r="CI925" s="126"/>
      <c r="CJ925" s="126"/>
      <c r="CK925" s="126"/>
      <c r="CL925" s="126"/>
      <c r="CM925" s="126"/>
      <c r="CN925" s="126"/>
      <c r="CO925" s="126"/>
      <c r="CP925" s="126"/>
      <c r="CQ925" s="126"/>
      <c r="CR925" s="126"/>
      <c r="CS925" s="126"/>
      <c r="CT925" s="126"/>
      <c r="CU925" s="126"/>
      <c r="CV925" s="126"/>
      <c r="CW925" s="126"/>
      <c r="CX925" s="126"/>
      <c r="CY925" s="126"/>
      <c r="CZ925" s="126"/>
      <c r="DA925" s="126"/>
      <c r="DB925" s="126"/>
      <c r="DC925" s="126"/>
      <c r="DD925" s="126"/>
      <c r="DE925" s="126"/>
      <c r="DF925" s="126"/>
      <c r="DG925" s="126"/>
      <c r="DH925" s="126"/>
      <c r="DI925" s="126"/>
      <c r="DJ925" s="126"/>
      <c r="DK925" s="126"/>
      <c r="DL925" s="126"/>
      <c r="DM925" s="126"/>
      <c r="DN925" s="126"/>
      <c r="DO925" s="126"/>
      <c r="DP925" s="126"/>
      <c r="DQ925" s="126"/>
      <c r="DR925" s="126"/>
      <c r="DS925" s="126"/>
      <c r="DT925" s="126"/>
      <c r="DU925" s="126"/>
      <c r="DV925" s="126"/>
      <c r="DW925" s="126"/>
      <c r="DX925" s="126"/>
      <c r="DY925" s="126"/>
      <c r="DZ925" s="126"/>
      <c r="EA925" s="126"/>
      <c r="EB925" s="126"/>
      <c r="EC925" s="126"/>
      <c r="ED925" s="126"/>
      <c r="EE925" s="126"/>
      <c r="EF925" s="126"/>
      <c r="EG925" s="126"/>
      <c r="EH925" s="126"/>
      <c r="EI925" s="126"/>
      <c r="EJ925" s="126"/>
      <c r="EK925" s="126"/>
      <c r="EL925" s="126"/>
      <c r="EM925" s="126"/>
      <c r="EN925" s="126"/>
      <c r="EO925" s="126"/>
      <c r="EP925" s="126"/>
      <c r="EQ925" s="126"/>
      <c r="ER925" s="126"/>
      <c r="ES925" s="126"/>
      <c r="ET925" s="126"/>
      <c r="EU925" s="126"/>
      <c r="EV925" s="126"/>
      <c r="EW925" s="126"/>
      <c r="EX925" s="126"/>
      <c r="EY925" s="126"/>
      <c r="EZ925" s="126"/>
      <c r="FA925" s="126"/>
      <c r="FB925" s="126"/>
      <c r="FC925" s="126"/>
      <c r="FD925" s="126"/>
      <c r="FE925" s="126"/>
      <c r="FF925" s="126"/>
      <c r="FG925" s="126"/>
      <c r="FH925" s="126"/>
      <c r="FI925" s="126"/>
      <c r="FJ925" s="126"/>
      <c r="FK925" s="126"/>
      <c r="FL925" s="126"/>
      <c r="FM925" s="126"/>
      <c r="FN925" s="126"/>
      <c r="FO925" s="126"/>
      <c r="FP925" s="126"/>
      <c r="FQ925" s="126"/>
      <c r="FR925" s="126"/>
      <c r="FS925" s="126"/>
      <c r="FT925" s="126"/>
      <c r="FU925" s="126"/>
      <c r="FV925" s="126"/>
      <c r="FW925" s="126"/>
      <c r="FX925" s="126"/>
      <c r="FY925" s="126"/>
      <c r="FZ925" s="126"/>
      <c r="GA925" s="126"/>
      <c r="GB925" s="126"/>
      <c r="GC925" s="126"/>
      <c r="GD925" s="126"/>
      <c r="GE925" s="126"/>
      <c r="GF925" s="126"/>
      <c r="GG925" s="126"/>
      <c r="GH925" s="126"/>
      <c r="GI925" s="126"/>
      <c r="GJ925" s="126"/>
      <c r="GK925" s="126"/>
      <c r="GL925" s="126"/>
      <c r="GM925" s="126"/>
      <c r="GN925" s="126"/>
      <c r="GO925" s="126"/>
      <c r="GP925" s="126"/>
      <c r="GQ925" s="126"/>
      <c r="GR925" s="126"/>
      <c r="GS925" s="126"/>
      <c r="GT925" s="126"/>
      <c r="GU925" s="126"/>
      <c r="GV925" s="126"/>
      <c r="GW925" s="126"/>
      <c r="GX925" s="126"/>
      <c r="GY925" s="126"/>
      <c r="GZ925" s="126"/>
      <c r="HA925" s="126"/>
    </row>
    <row r="926" spans="1:209" s="127" customFormat="1">
      <c r="A926" s="121"/>
      <c r="B926" s="67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  <c r="BI926" s="126"/>
      <c r="BJ926" s="126"/>
      <c r="BK926" s="126"/>
      <c r="BL926" s="126"/>
      <c r="BM926" s="126"/>
      <c r="BN926" s="126"/>
      <c r="BO926" s="126"/>
      <c r="BP926" s="126"/>
      <c r="BQ926" s="126"/>
      <c r="BR926" s="126"/>
      <c r="BS926" s="126"/>
      <c r="BT926" s="126"/>
      <c r="BU926" s="126"/>
      <c r="BV926" s="126"/>
      <c r="BW926" s="126"/>
      <c r="BX926" s="126"/>
      <c r="BY926" s="126"/>
      <c r="BZ926" s="126"/>
      <c r="CA926" s="126"/>
      <c r="CB926" s="126"/>
      <c r="CC926" s="126"/>
      <c r="CD926" s="126"/>
      <c r="CE926" s="126"/>
      <c r="CF926" s="126"/>
      <c r="CG926" s="126"/>
      <c r="CH926" s="126"/>
      <c r="CI926" s="126"/>
      <c r="CJ926" s="126"/>
      <c r="CK926" s="126"/>
      <c r="CL926" s="126"/>
      <c r="CM926" s="126"/>
      <c r="CN926" s="126"/>
      <c r="CO926" s="126"/>
      <c r="CP926" s="126"/>
      <c r="CQ926" s="126"/>
      <c r="CR926" s="126"/>
      <c r="CS926" s="126"/>
      <c r="CT926" s="126"/>
      <c r="CU926" s="126"/>
      <c r="CV926" s="126"/>
      <c r="CW926" s="126"/>
      <c r="CX926" s="126"/>
      <c r="CY926" s="126"/>
      <c r="CZ926" s="126"/>
      <c r="DA926" s="126"/>
      <c r="DB926" s="126"/>
      <c r="DC926" s="126"/>
      <c r="DD926" s="126"/>
      <c r="DE926" s="126"/>
      <c r="DF926" s="126"/>
      <c r="DG926" s="126"/>
      <c r="DH926" s="126"/>
      <c r="DI926" s="126"/>
      <c r="DJ926" s="126"/>
      <c r="DK926" s="126"/>
      <c r="DL926" s="126"/>
      <c r="DM926" s="126"/>
      <c r="DN926" s="126"/>
      <c r="DO926" s="126"/>
      <c r="DP926" s="126"/>
      <c r="DQ926" s="126"/>
      <c r="DR926" s="126"/>
      <c r="DS926" s="126"/>
      <c r="DT926" s="126"/>
      <c r="DU926" s="126"/>
      <c r="DV926" s="126"/>
      <c r="DW926" s="126"/>
      <c r="DX926" s="126"/>
      <c r="DY926" s="126"/>
      <c r="DZ926" s="126"/>
      <c r="EA926" s="126"/>
      <c r="EB926" s="126"/>
      <c r="EC926" s="126"/>
      <c r="ED926" s="126"/>
      <c r="EE926" s="126"/>
      <c r="EF926" s="126"/>
      <c r="EG926" s="126"/>
      <c r="EH926" s="126"/>
      <c r="EI926" s="126"/>
      <c r="EJ926" s="126"/>
      <c r="EK926" s="126"/>
      <c r="EL926" s="126"/>
      <c r="EM926" s="126"/>
      <c r="EN926" s="126"/>
      <c r="EO926" s="126"/>
      <c r="EP926" s="126"/>
      <c r="EQ926" s="126"/>
      <c r="ER926" s="126"/>
      <c r="ES926" s="126"/>
      <c r="ET926" s="126"/>
      <c r="EU926" s="126"/>
      <c r="EV926" s="126"/>
      <c r="EW926" s="126"/>
      <c r="EX926" s="126"/>
      <c r="EY926" s="126"/>
      <c r="EZ926" s="126"/>
      <c r="FA926" s="126"/>
      <c r="FB926" s="126"/>
      <c r="FC926" s="126"/>
      <c r="FD926" s="126"/>
      <c r="FE926" s="126"/>
      <c r="FF926" s="126"/>
      <c r="FG926" s="126"/>
      <c r="FH926" s="126"/>
      <c r="FI926" s="126"/>
      <c r="FJ926" s="126"/>
      <c r="FK926" s="126"/>
      <c r="FL926" s="126"/>
      <c r="FM926" s="126"/>
      <c r="FN926" s="126"/>
      <c r="FO926" s="126"/>
      <c r="FP926" s="126"/>
      <c r="FQ926" s="126"/>
      <c r="FR926" s="126"/>
      <c r="FS926" s="126"/>
      <c r="FT926" s="126"/>
      <c r="FU926" s="126"/>
      <c r="FV926" s="126"/>
      <c r="FW926" s="126"/>
      <c r="FX926" s="126"/>
      <c r="FY926" s="126"/>
      <c r="FZ926" s="126"/>
      <c r="GA926" s="126"/>
      <c r="GB926" s="126"/>
      <c r="GC926" s="126"/>
      <c r="GD926" s="126"/>
      <c r="GE926" s="126"/>
      <c r="GF926" s="126"/>
      <c r="GG926" s="126"/>
      <c r="GH926" s="126"/>
      <c r="GI926" s="126"/>
      <c r="GJ926" s="126"/>
      <c r="GK926" s="126"/>
      <c r="GL926" s="126"/>
      <c r="GM926" s="126"/>
      <c r="GN926" s="126"/>
      <c r="GO926" s="126"/>
      <c r="GP926" s="126"/>
      <c r="GQ926" s="126"/>
      <c r="GR926" s="126"/>
      <c r="GS926" s="126"/>
      <c r="GT926" s="126"/>
      <c r="GU926" s="126"/>
      <c r="GV926" s="126"/>
      <c r="GW926" s="126"/>
      <c r="GX926" s="126"/>
      <c r="GY926" s="126"/>
      <c r="GZ926" s="126"/>
      <c r="HA926" s="126"/>
    </row>
    <row r="927" spans="1:209" s="127" customFormat="1">
      <c r="A927" s="121"/>
      <c r="B927" s="67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  <c r="BI927" s="126"/>
      <c r="BJ927" s="126"/>
      <c r="BK927" s="126"/>
      <c r="BL927" s="126"/>
      <c r="BM927" s="126"/>
      <c r="BN927" s="126"/>
      <c r="BO927" s="126"/>
      <c r="BP927" s="126"/>
      <c r="BQ927" s="126"/>
      <c r="BR927" s="126"/>
      <c r="BS927" s="126"/>
      <c r="BT927" s="126"/>
      <c r="BU927" s="126"/>
      <c r="BV927" s="126"/>
      <c r="BW927" s="126"/>
      <c r="BX927" s="126"/>
      <c r="BY927" s="126"/>
      <c r="BZ927" s="126"/>
      <c r="CA927" s="126"/>
      <c r="CB927" s="126"/>
      <c r="CC927" s="126"/>
      <c r="CD927" s="126"/>
      <c r="CE927" s="126"/>
      <c r="CF927" s="126"/>
      <c r="CG927" s="126"/>
      <c r="CH927" s="126"/>
      <c r="CI927" s="126"/>
      <c r="CJ927" s="126"/>
      <c r="CK927" s="126"/>
      <c r="CL927" s="126"/>
      <c r="CM927" s="126"/>
      <c r="CN927" s="126"/>
      <c r="CO927" s="126"/>
      <c r="CP927" s="126"/>
      <c r="CQ927" s="126"/>
      <c r="CR927" s="126"/>
      <c r="CS927" s="126"/>
      <c r="CT927" s="126"/>
      <c r="CU927" s="126"/>
      <c r="CV927" s="126"/>
      <c r="CW927" s="126"/>
      <c r="CX927" s="126"/>
      <c r="CY927" s="126"/>
      <c r="CZ927" s="126"/>
      <c r="DA927" s="126"/>
      <c r="DB927" s="126"/>
      <c r="DC927" s="126"/>
      <c r="DD927" s="126"/>
      <c r="DE927" s="126"/>
      <c r="DF927" s="126"/>
      <c r="DG927" s="126"/>
      <c r="DH927" s="126"/>
      <c r="DI927" s="126"/>
      <c r="DJ927" s="126"/>
      <c r="DK927" s="126"/>
      <c r="DL927" s="126"/>
      <c r="DM927" s="126"/>
      <c r="DN927" s="126"/>
      <c r="DO927" s="126"/>
      <c r="DP927" s="126"/>
      <c r="DQ927" s="126"/>
      <c r="DR927" s="126"/>
      <c r="DS927" s="126"/>
      <c r="DT927" s="126"/>
      <c r="DU927" s="126"/>
      <c r="DV927" s="126"/>
      <c r="DW927" s="126"/>
      <c r="DX927" s="126"/>
      <c r="DY927" s="126"/>
      <c r="DZ927" s="126"/>
      <c r="EA927" s="126"/>
      <c r="EB927" s="126"/>
      <c r="EC927" s="126"/>
      <c r="ED927" s="126"/>
      <c r="EE927" s="126"/>
      <c r="EF927" s="126"/>
      <c r="EG927" s="126"/>
      <c r="EH927" s="126"/>
      <c r="EI927" s="126"/>
      <c r="EJ927" s="126"/>
      <c r="EK927" s="126"/>
      <c r="EL927" s="126"/>
      <c r="EM927" s="126"/>
      <c r="EN927" s="126"/>
      <c r="EO927" s="126"/>
      <c r="EP927" s="126"/>
      <c r="EQ927" s="126"/>
      <c r="ER927" s="126"/>
      <c r="ES927" s="126"/>
      <c r="ET927" s="126"/>
      <c r="EU927" s="126"/>
      <c r="EV927" s="126"/>
      <c r="EW927" s="126"/>
      <c r="EX927" s="126"/>
      <c r="EY927" s="126"/>
      <c r="EZ927" s="126"/>
      <c r="FA927" s="126"/>
      <c r="FB927" s="126"/>
      <c r="FC927" s="126"/>
      <c r="FD927" s="126"/>
      <c r="FE927" s="126"/>
      <c r="FF927" s="126"/>
      <c r="FG927" s="126"/>
      <c r="FH927" s="126"/>
      <c r="FI927" s="126"/>
      <c r="FJ927" s="126"/>
      <c r="FK927" s="126"/>
      <c r="FL927" s="126"/>
      <c r="FM927" s="126"/>
      <c r="FN927" s="126"/>
      <c r="FO927" s="126"/>
      <c r="FP927" s="126"/>
      <c r="FQ927" s="126"/>
      <c r="FR927" s="126"/>
      <c r="FS927" s="126"/>
      <c r="FT927" s="126"/>
      <c r="FU927" s="126"/>
      <c r="FV927" s="126"/>
      <c r="FW927" s="126"/>
      <c r="FX927" s="126"/>
      <c r="FY927" s="126"/>
      <c r="FZ927" s="126"/>
      <c r="GA927" s="126"/>
      <c r="GB927" s="126"/>
      <c r="GC927" s="126"/>
      <c r="GD927" s="126"/>
      <c r="GE927" s="126"/>
      <c r="GF927" s="126"/>
      <c r="GG927" s="126"/>
      <c r="GH927" s="126"/>
      <c r="GI927" s="126"/>
      <c r="GJ927" s="126"/>
      <c r="GK927" s="126"/>
      <c r="GL927" s="126"/>
      <c r="GM927" s="126"/>
      <c r="GN927" s="126"/>
      <c r="GO927" s="126"/>
      <c r="GP927" s="126"/>
      <c r="GQ927" s="126"/>
      <c r="GR927" s="126"/>
      <c r="GS927" s="126"/>
      <c r="GT927" s="126"/>
      <c r="GU927" s="126"/>
      <c r="GV927" s="126"/>
      <c r="GW927" s="126"/>
      <c r="GX927" s="126"/>
      <c r="GY927" s="126"/>
      <c r="GZ927" s="126"/>
      <c r="HA927" s="126"/>
    </row>
    <row r="928" spans="1:209" s="127" customFormat="1">
      <c r="A928" s="121"/>
      <c r="B928" s="67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  <c r="BR928" s="126"/>
      <c r="BS928" s="126"/>
      <c r="BT928" s="126"/>
      <c r="BU928" s="126"/>
      <c r="BV928" s="126"/>
      <c r="BW928" s="126"/>
      <c r="BX928" s="126"/>
      <c r="BY928" s="126"/>
      <c r="BZ928" s="126"/>
      <c r="CA928" s="126"/>
      <c r="CB928" s="126"/>
      <c r="CC928" s="126"/>
      <c r="CD928" s="126"/>
      <c r="CE928" s="126"/>
      <c r="CF928" s="126"/>
      <c r="CG928" s="126"/>
      <c r="CH928" s="126"/>
      <c r="CI928" s="126"/>
      <c r="CJ928" s="126"/>
      <c r="CK928" s="126"/>
      <c r="CL928" s="126"/>
      <c r="CM928" s="126"/>
      <c r="CN928" s="126"/>
      <c r="CO928" s="126"/>
      <c r="CP928" s="126"/>
      <c r="CQ928" s="126"/>
      <c r="CR928" s="126"/>
      <c r="CS928" s="126"/>
      <c r="CT928" s="126"/>
      <c r="CU928" s="126"/>
      <c r="CV928" s="126"/>
      <c r="CW928" s="126"/>
      <c r="CX928" s="126"/>
      <c r="CY928" s="126"/>
      <c r="CZ928" s="126"/>
      <c r="DA928" s="126"/>
      <c r="DB928" s="126"/>
      <c r="DC928" s="126"/>
      <c r="DD928" s="126"/>
      <c r="DE928" s="126"/>
      <c r="DF928" s="126"/>
      <c r="DG928" s="126"/>
      <c r="DH928" s="126"/>
      <c r="DI928" s="126"/>
      <c r="DJ928" s="126"/>
      <c r="DK928" s="126"/>
      <c r="DL928" s="126"/>
      <c r="DM928" s="126"/>
      <c r="DN928" s="126"/>
      <c r="DO928" s="126"/>
      <c r="DP928" s="126"/>
      <c r="DQ928" s="126"/>
      <c r="DR928" s="126"/>
      <c r="DS928" s="126"/>
      <c r="DT928" s="126"/>
      <c r="DU928" s="126"/>
      <c r="DV928" s="126"/>
      <c r="DW928" s="126"/>
      <c r="DX928" s="126"/>
      <c r="DY928" s="126"/>
      <c r="DZ928" s="126"/>
      <c r="EA928" s="126"/>
      <c r="EB928" s="126"/>
      <c r="EC928" s="126"/>
      <c r="ED928" s="126"/>
      <c r="EE928" s="126"/>
      <c r="EF928" s="126"/>
      <c r="EG928" s="126"/>
      <c r="EH928" s="126"/>
      <c r="EI928" s="126"/>
      <c r="EJ928" s="126"/>
      <c r="EK928" s="126"/>
      <c r="EL928" s="126"/>
      <c r="EM928" s="126"/>
      <c r="EN928" s="126"/>
      <c r="EO928" s="126"/>
      <c r="EP928" s="126"/>
      <c r="EQ928" s="126"/>
      <c r="ER928" s="126"/>
      <c r="ES928" s="126"/>
      <c r="ET928" s="126"/>
      <c r="EU928" s="126"/>
      <c r="EV928" s="126"/>
      <c r="EW928" s="126"/>
      <c r="EX928" s="126"/>
      <c r="EY928" s="126"/>
      <c r="EZ928" s="126"/>
      <c r="FA928" s="126"/>
      <c r="FB928" s="126"/>
      <c r="FC928" s="126"/>
      <c r="FD928" s="126"/>
      <c r="FE928" s="126"/>
      <c r="FF928" s="126"/>
      <c r="FG928" s="126"/>
      <c r="FH928" s="126"/>
      <c r="FI928" s="126"/>
      <c r="FJ928" s="126"/>
      <c r="FK928" s="126"/>
      <c r="FL928" s="126"/>
      <c r="FM928" s="126"/>
      <c r="FN928" s="126"/>
      <c r="FO928" s="126"/>
      <c r="FP928" s="126"/>
      <c r="FQ928" s="126"/>
      <c r="FR928" s="126"/>
      <c r="FS928" s="126"/>
      <c r="FT928" s="126"/>
      <c r="FU928" s="126"/>
      <c r="FV928" s="126"/>
      <c r="FW928" s="126"/>
      <c r="FX928" s="126"/>
      <c r="FY928" s="126"/>
      <c r="FZ928" s="126"/>
      <c r="GA928" s="126"/>
      <c r="GB928" s="126"/>
      <c r="GC928" s="126"/>
      <c r="GD928" s="126"/>
      <c r="GE928" s="126"/>
      <c r="GF928" s="126"/>
      <c r="GG928" s="126"/>
      <c r="GH928" s="126"/>
      <c r="GI928" s="126"/>
      <c r="GJ928" s="126"/>
      <c r="GK928" s="126"/>
      <c r="GL928" s="126"/>
      <c r="GM928" s="126"/>
      <c r="GN928" s="126"/>
      <c r="GO928" s="126"/>
      <c r="GP928" s="126"/>
      <c r="GQ928" s="126"/>
      <c r="GR928" s="126"/>
      <c r="GS928" s="126"/>
      <c r="GT928" s="126"/>
      <c r="GU928" s="126"/>
      <c r="GV928" s="126"/>
      <c r="GW928" s="126"/>
      <c r="GX928" s="126"/>
      <c r="GY928" s="126"/>
      <c r="GZ928" s="126"/>
      <c r="HA928" s="126"/>
    </row>
    <row r="929" spans="1:209" s="127" customFormat="1">
      <c r="A929" s="121"/>
      <c r="B929" s="67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  <c r="BR929" s="126"/>
      <c r="BS929" s="126"/>
      <c r="BT929" s="126"/>
      <c r="BU929" s="126"/>
      <c r="BV929" s="126"/>
      <c r="BW929" s="126"/>
      <c r="BX929" s="126"/>
      <c r="BY929" s="126"/>
      <c r="BZ929" s="126"/>
      <c r="CA929" s="126"/>
      <c r="CB929" s="126"/>
      <c r="CC929" s="126"/>
      <c r="CD929" s="126"/>
      <c r="CE929" s="126"/>
      <c r="CF929" s="126"/>
      <c r="CG929" s="126"/>
      <c r="CH929" s="126"/>
      <c r="CI929" s="126"/>
      <c r="CJ929" s="126"/>
      <c r="CK929" s="126"/>
      <c r="CL929" s="126"/>
      <c r="CM929" s="126"/>
      <c r="CN929" s="126"/>
      <c r="CO929" s="126"/>
      <c r="CP929" s="126"/>
      <c r="CQ929" s="126"/>
      <c r="CR929" s="126"/>
      <c r="CS929" s="126"/>
      <c r="CT929" s="126"/>
      <c r="CU929" s="126"/>
      <c r="CV929" s="126"/>
      <c r="CW929" s="126"/>
      <c r="CX929" s="126"/>
      <c r="CY929" s="126"/>
      <c r="CZ929" s="126"/>
      <c r="DA929" s="126"/>
      <c r="DB929" s="126"/>
      <c r="DC929" s="126"/>
      <c r="DD929" s="126"/>
      <c r="DE929" s="126"/>
      <c r="DF929" s="126"/>
      <c r="DG929" s="126"/>
      <c r="DH929" s="126"/>
      <c r="DI929" s="126"/>
      <c r="DJ929" s="126"/>
      <c r="DK929" s="126"/>
      <c r="DL929" s="126"/>
      <c r="DM929" s="126"/>
      <c r="DN929" s="126"/>
      <c r="DO929" s="126"/>
      <c r="DP929" s="126"/>
      <c r="DQ929" s="126"/>
      <c r="DR929" s="126"/>
      <c r="DS929" s="126"/>
      <c r="DT929" s="126"/>
      <c r="DU929" s="126"/>
      <c r="DV929" s="126"/>
      <c r="DW929" s="126"/>
      <c r="DX929" s="126"/>
      <c r="DY929" s="126"/>
      <c r="DZ929" s="126"/>
      <c r="EA929" s="126"/>
      <c r="EB929" s="126"/>
      <c r="EC929" s="126"/>
      <c r="ED929" s="126"/>
      <c r="EE929" s="126"/>
      <c r="EF929" s="126"/>
      <c r="EG929" s="126"/>
      <c r="EH929" s="126"/>
      <c r="EI929" s="126"/>
      <c r="EJ929" s="126"/>
      <c r="EK929" s="126"/>
      <c r="EL929" s="126"/>
      <c r="EM929" s="126"/>
      <c r="EN929" s="126"/>
      <c r="EO929" s="126"/>
      <c r="EP929" s="126"/>
      <c r="EQ929" s="126"/>
      <c r="ER929" s="126"/>
      <c r="ES929" s="126"/>
      <c r="ET929" s="126"/>
      <c r="EU929" s="126"/>
      <c r="EV929" s="126"/>
      <c r="EW929" s="126"/>
      <c r="EX929" s="126"/>
      <c r="EY929" s="126"/>
      <c r="EZ929" s="126"/>
      <c r="FA929" s="126"/>
      <c r="FB929" s="126"/>
      <c r="FC929" s="126"/>
      <c r="FD929" s="126"/>
      <c r="FE929" s="126"/>
      <c r="FF929" s="126"/>
      <c r="FG929" s="126"/>
      <c r="FH929" s="126"/>
      <c r="FI929" s="126"/>
      <c r="FJ929" s="126"/>
      <c r="FK929" s="126"/>
      <c r="FL929" s="126"/>
      <c r="FM929" s="126"/>
      <c r="FN929" s="126"/>
      <c r="FO929" s="126"/>
      <c r="FP929" s="126"/>
      <c r="FQ929" s="126"/>
      <c r="FR929" s="126"/>
      <c r="FS929" s="126"/>
      <c r="FT929" s="126"/>
      <c r="FU929" s="126"/>
      <c r="FV929" s="126"/>
      <c r="FW929" s="126"/>
      <c r="FX929" s="126"/>
      <c r="FY929" s="126"/>
      <c r="FZ929" s="126"/>
      <c r="GA929" s="126"/>
      <c r="GB929" s="126"/>
      <c r="GC929" s="126"/>
      <c r="GD929" s="126"/>
      <c r="GE929" s="126"/>
      <c r="GF929" s="126"/>
      <c r="GG929" s="126"/>
      <c r="GH929" s="126"/>
      <c r="GI929" s="126"/>
      <c r="GJ929" s="126"/>
      <c r="GK929" s="126"/>
      <c r="GL929" s="126"/>
      <c r="GM929" s="126"/>
      <c r="GN929" s="126"/>
      <c r="GO929" s="126"/>
      <c r="GP929" s="126"/>
      <c r="GQ929" s="126"/>
      <c r="GR929" s="126"/>
      <c r="GS929" s="126"/>
      <c r="GT929" s="126"/>
      <c r="GU929" s="126"/>
      <c r="GV929" s="126"/>
      <c r="GW929" s="126"/>
      <c r="GX929" s="126"/>
      <c r="GY929" s="126"/>
      <c r="GZ929" s="126"/>
      <c r="HA929" s="126"/>
    </row>
    <row r="930" spans="1:209" s="127" customFormat="1">
      <c r="A930" s="121"/>
      <c r="B930" s="67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  <c r="BR930" s="126"/>
      <c r="BS930" s="126"/>
      <c r="BT930" s="126"/>
      <c r="BU930" s="126"/>
      <c r="BV930" s="126"/>
      <c r="BW930" s="126"/>
      <c r="BX930" s="126"/>
      <c r="BY930" s="126"/>
      <c r="BZ930" s="126"/>
      <c r="CA930" s="126"/>
      <c r="CB930" s="126"/>
      <c r="CC930" s="126"/>
      <c r="CD930" s="126"/>
      <c r="CE930" s="126"/>
      <c r="CF930" s="126"/>
      <c r="CG930" s="126"/>
      <c r="CH930" s="126"/>
      <c r="CI930" s="126"/>
      <c r="CJ930" s="126"/>
      <c r="CK930" s="126"/>
      <c r="CL930" s="126"/>
      <c r="CM930" s="126"/>
      <c r="CN930" s="126"/>
      <c r="CO930" s="126"/>
      <c r="CP930" s="126"/>
      <c r="CQ930" s="126"/>
      <c r="CR930" s="126"/>
      <c r="CS930" s="126"/>
      <c r="CT930" s="126"/>
      <c r="CU930" s="126"/>
      <c r="CV930" s="126"/>
      <c r="CW930" s="126"/>
      <c r="CX930" s="126"/>
      <c r="CY930" s="126"/>
      <c r="CZ930" s="126"/>
      <c r="DA930" s="126"/>
      <c r="DB930" s="126"/>
      <c r="DC930" s="126"/>
      <c r="DD930" s="126"/>
      <c r="DE930" s="126"/>
      <c r="DF930" s="126"/>
      <c r="DG930" s="126"/>
      <c r="DH930" s="126"/>
      <c r="DI930" s="126"/>
      <c r="DJ930" s="126"/>
      <c r="DK930" s="126"/>
      <c r="DL930" s="126"/>
      <c r="DM930" s="126"/>
      <c r="DN930" s="126"/>
      <c r="DO930" s="126"/>
      <c r="DP930" s="126"/>
      <c r="DQ930" s="126"/>
      <c r="DR930" s="126"/>
      <c r="DS930" s="126"/>
      <c r="DT930" s="126"/>
      <c r="DU930" s="126"/>
      <c r="DV930" s="126"/>
      <c r="DW930" s="126"/>
      <c r="DX930" s="126"/>
      <c r="DY930" s="126"/>
      <c r="DZ930" s="126"/>
      <c r="EA930" s="126"/>
      <c r="EB930" s="126"/>
      <c r="EC930" s="126"/>
      <c r="ED930" s="126"/>
      <c r="EE930" s="126"/>
      <c r="EF930" s="126"/>
      <c r="EG930" s="126"/>
      <c r="EH930" s="126"/>
      <c r="EI930" s="126"/>
      <c r="EJ930" s="126"/>
      <c r="EK930" s="126"/>
      <c r="EL930" s="126"/>
      <c r="EM930" s="126"/>
      <c r="EN930" s="126"/>
      <c r="EO930" s="126"/>
      <c r="EP930" s="126"/>
      <c r="EQ930" s="126"/>
      <c r="ER930" s="126"/>
      <c r="ES930" s="126"/>
      <c r="ET930" s="126"/>
      <c r="EU930" s="126"/>
      <c r="EV930" s="126"/>
      <c r="EW930" s="126"/>
      <c r="EX930" s="126"/>
      <c r="EY930" s="126"/>
      <c r="EZ930" s="126"/>
      <c r="FA930" s="126"/>
      <c r="FB930" s="126"/>
      <c r="FC930" s="126"/>
      <c r="FD930" s="126"/>
      <c r="FE930" s="126"/>
      <c r="FF930" s="126"/>
      <c r="FG930" s="126"/>
      <c r="FH930" s="126"/>
      <c r="FI930" s="126"/>
      <c r="FJ930" s="126"/>
      <c r="FK930" s="126"/>
      <c r="FL930" s="126"/>
      <c r="FM930" s="126"/>
      <c r="FN930" s="126"/>
      <c r="FO930" s="126"/>
      <c r="FP930" s="126"/>
      <c r="FQ930" s="126"/>
      <c r="FR930" s="126"/>
      <c r="FS930" s="126"/>
      <c r="FT930" s="126"/>
      <c r="FU930" s="126"/>
      <c r="FV930" s="126"/>
      <c r="FW930" s="126"/>
      <c r="FX930" s="126"/>
      <c r="FY930" s="126"/>
      <c r="FZ930" s="126"/>
      <c r="GA930" s="126"/>
      <c r="GB930" s="126"/>
      <c r="GC930" s="126"/>
      <c r="GD930" s="126"/>
      <c r="GE930" s="126"/>
      <c r="GF930" s="126"/>
      <c r="GG930" s="126"/>
      <c r="GH930" s="126"/>
      <c r="GI930" s="126"/>
      <c r="GJ930" s="126"/>
      <c r="GK930" s="126"/>
      <c r="GL930" s="126"/>
      <c r="GM930" s="126"/>
      <c r="GN930" s="126"/>
      <c r="GO930" s="126"/>
      <c r="GP930" s="126"/>
      <c r="GQ930" s="126"/>
      <c r="GR930" s="126"/>
      <c r="GS930" s="126"/>
      <c r="GT930" s="126"/>
      <c r="GU930" s="126"/>
      <c r="GV930" s="126"/>
      <c r="GW930" s="126"/>
      <c r="GX930" s="126"/>
      <c r="GY930" s="126"/>
      <c r="GZ930" s="126"/>
      <c r="HA930" s="126"/>
    </row>
    <row r="931" spans="1:209" s="127" customFormat="1">
      <c r="A931" s="121"/>
      <c r="B931" s="67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126"/>
      <c r="CO931" s="126"/>
      <c r="CP931" s="126"/>
      <c r="CQ931" s="126"/>
      <c r="CR931" s="126"/>
      <c r="CS931" s="126"/>
      <c r="CT931" s="126"/>
      <c r="CU931" s="126"/>
      <c r="CV931" s="126"/>
      <c r="CW931" s="126"/>
      <c r="CX931" s="126"/>
      <c r="CY931" s="126"/>
      <c r="CZ931" s="126"/>
      <c r="DA931" s="126"/>
      <c r="DB931" s="126"/>
      <c r="DC931" s="126"/>
      <c r="DD931" s="126"/>
      <c r="DE931" s="126"/>
      <c r="DF931" s="126"/>
      <c r="DG931" s="126"/>
      <c r="DH931" s="126"/>
      <c r="DI931" s="126"/>
      <c r="DJ931" s="126"/>
      <c r="DK931" s="126"/>
      <c r="DL931" s="126"/>
      <c r="DM931" s="126"/>
      <c r="DN931" s="126"/>
      <c r="DO931" s="126"/>
      <c r="DP931" s="126"/>
      <c r="DQ931" s="126"/>
      <c r="DR931" s="126"/>
      <c r="DS931" s="126"/>
      <c r="DT931" s="126"/>
      <c r="DU931" s="126"/>
      <c r="DV931" s="126"/>
      <c r="DW931" s="126"/>
      <c r="DX931" s="126"/>
      <c r="DY931" s="126"/>
      <c r="DZ931" s="126"/>
      <c r="EA931" s="126"/>
      <c r="EB931" s="126"/>
      <c r="EC931" s="126"/>
      <c r="ED931" s="126"/>
      <c r="EE931" s="126"/>
      <c r="EF931" s="126"/>
      <c r="EG931" s="126"/>
      <c r="EH931" s="126"/>
      <c r="EI931" s="126"/>
      <c r="EJ931" s="126"/>
      <c r="EK931" s="126"/>
      <c r="EL931" s="126"/>
      <c r="EM931" s="126"/>
      <c r="EN931" s="126"/>
      <c r="EO931" s="126"/>
      <c r="EP931" s="126"/>
      <c r="EQ931" s="126"/>
      <c r="ER931" s="126"/>
      <c r="ES931" s="126"/>
      <c r="ET931" s="126"/>
      <c r="EU931" s="126"/>
      <c r="EV931" s="126"/>
      <c r="EW931" s="126"/>
      <c r="EX931" s="126"/>
      <c r="EY931" s="126"/>
      <c r="EZ931" s="126"/>
      <c r="FA931" s="126"/>
      <c r="FB931" s="126"/>
      <c r="FC931" s="126"/>
      <c r="FD931" s="126"/>
      <c r="FE931" s="126"/>
      <c r="FF931" s="126"/>
      <c r="FG931" s="126"/>
      <c r="FH931" s="126"/>
      <c r="FI931" s="126"/>
      <c r="FJ931" s="126"/>
      <c r="FK931" s="126"/>
      <c r="FL931" s="126"/>
      <c r="FM931" s="126"/>
      <c r="FN931" s="126"/>
      <c r="FO931" s="126"/>
      <c r="FP931" s="126"/>
      <c r="FQ931" s="126"/>
      <c r="FR931" s="126"/>
      <c r="FS931" s="126"/>
      <c r="FT931" s="126"/>
      <c r="FU931" s="126"/>
      <c r="FV931" s="126"/>
      <c r="FW931" s="126"/>
      <c r="FX931" s="126"/>
      <c r="FY931" s="126"/>
      <c r="FZ931" s="126"/>
      <c r="GA931" s="126"/>
      <c r="GB931" s="126"/>
      <c r="GC931" s="126"/>
      <c r="GD931" s="126"/>
      <c r="GE931" s="126"/>
      <c r="GF931" s="126"/>
      <c r="GG931" s="126"/>
      <c r="GH931" s="126"/>
      <c r="GI931" s="126"/>
      <c r="GJ931" s="126"/>
      <c r="GK931" s="126"/>
      <c r="GL931" s="126"/>
      <c r="GM931" s="126"/>
      <c r="GN931" s="126"/>
      <c r="GO931" s="126"/>
      <c r="GP931" s="126"/>
      <c r="GQ931" s="126"/>
      <c r="GR931" s="126"/>
      <c r="GS931" s="126"/>
      <c r="GT931" s="126"/>
      <c r="GU931" s="126"/>
      <c r="GV931" s="126"/>
      <c r="GW931" s="126"/>
      <c r="GX931" s="126"/>
      <c r="GY931" s="126"/>
      <c r="GZ931" s="126"/>
      <c r="HA931" s="126"/>
    </row>
    <row r="932" spans="1:209" s="127" customFormat="1">
      <c r="A932" s="121"/>
      <c r="B932" s="67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  <c r="BR932" s="126"/>
      <c r="BS932" s="126"/>
      <c r="BT932" s="126"/>
      <c r="BU932" s="126"/>
      <c r="BV932" s="126"/>
      <c r="BW932" s="126"/>
      <c r="BX932" s="126"/>
      <c r="BY932" s="126"/>
      <c r="BZ932" s="126"/>
      <c r="CA932" s="126"/>
      <c r="CB932" s="126"/>
      <c r="CC932" s="126"/>
      <c r="CD932" s="126"/>
      <c r="CE932" s="126"/>
      <c r="CF932" s="126"/>
      <c r="CG932" s="126"/>
      <c r="CH932" s="126"/>
      <c r="CI932" s="126"/>
      <c r="CJ932" s="126"/>
      <c r="CK932" s="126"/>
      <c r="CL932" s="126"/>
      <c r="CM932" s="126"/>
      <c r="CN932" s="126"/>
      <c r="CO932" s="126"/>
      <c r="CP932" s="126"/>
      <c r="CQ932" s="126"/>
      <c r="CR932" s="126"/>
      <c r="CS932" s="126"/>
      <c r="CT932" s="126"/>
      <c r="CU932" s="126"/>
      <c r="CV932" s="126"/>
      <c r="CW932" s="126"/>
      <c r="CX932" s="126"/>
      <c r="CY932" s="126"/>
      <c r="CZ932" s="126"/>
      <c r="DA932" s="126"/>
      <c r="DB932" s="126"/>
      <c r="DC932" s="126"/>
      <c r="DD932" s="126"/>
      <c r="DE932" s="126"/>
      <c r="DF932" s="126"/>
      <c r="DG932" s="126"/>
      <c r="DH932" s="126"/>
      <c r="DI932" s="126"/>
      <c r="DJ932" s="126"/>
      <c r="DK932" s="126"/>
      <c r="DL932" s="126"/>
      <c r="DM932" s="126"/>
      <c r="DN932" s="126"/>
      <c r="DO932" s="126"/>
      <c r="DP932" s="126"/>
      <c r="DQ932" s="126"/>
      <c r="DR932" s="126"/>
      <c r="DS932" s="126"/>
      <c r="DT932" s="126"/>
      <c r="DU932" s="126"/>
      <c r="DV932" s="126"/>
      <c r="DW932" s="126"/>
      <c r="DX932" s="126"/>
      <c r="DY932" s="126"/>
      <c r="DZ932" s="126"/>
      <c r="EA932" s="126"/>
      <c r="EB932" s="126"/>
      <c r="EC932" s="126"/>
      <c r="ED932" s="126"/>
      <c r="EE932" s="126"/>
      <c r="EF932" s="126"/>
      <c r="EG932" s="126"/>
      <c r="EH932" s="126"/>
      <c r="EI932" s="126"/>
      <c r="EJ932" s="126"/>
      <c r="EK932" s="126"/>
      <c r="EL932" s="126"/>
      <c r="EM932" s="126"/>
      <c r="EN932" s="126"/>
      <c r="EO932" s="126"/>
      <c r="EP932" s="126"/>
      <c r="EQ932" s="126"/>
      <c r="ER932" s="126"/>
      <c r="ES932" s="126"/>
      <c r="ET932" s="126"/>
      <c r="EU932" s="126"/>
      <c r="EV932" s="126"/>
      <c r="EW932" s="126"/>
      <c r="EX932" s="126"/>
      <c r="EY932" s="126"/>
      <c r="EZ932" s="126"/>
      <c r="FA932" s="126"/>
      <c r="FB932" s="126"/>
      <c r="FC932" s="126"/>
      <c r="FD932" s="126"/>
      <c r="FE932" s="126"/>
      <c r="FF932" s="126"/>
      <c r="FG932" s="126"/>
      <c r="FH932" s="126"/>
      <c r="FI932" s="126"/>
      <c r="FJ932" s="126"/>
      <c r="FK932" s="126"/>
      <c r="FL932" s="126"/>
      <c r="FM932" s="126"/>
      <c r="FN932" s="126"/>
      <c r="FO932" s="126"/>
      <c r="FP932" s="126"/>
      <c r="FQ932" s="126"/>
      <c r="FR932" s="126"/>
      <c r="FS932" s="126"/>
      <c r="FT932" s="126"/>
      <c r="FU932" s="126"/>
      <c r="FV932" s="126"/>
      <c r="FW932" s="126"/>
      <c r="FX932" s="126"/>
      <c r="FY932" s="126"/>
      <c r="FZ932" s="126"/>
      <c r="GA932" s="126"/>
      <c r="GB932" s="126"/>
      <c r="GC932" s="126"/>
      <c r="GD932" s="126"/>
      <c r="GE932" s="126"/>
      <c r="GF932" s="126"/>
      <c r="GG932" s="126"/>
      <c r="GH932" s="126"/>
      <c r="GI932" s="126"/>
      <c r="GJ932" s="126"/>
      <c r="GK932" s="126"/>
      <c r="GL932" s="126"/>
      <c r="GM932" s="126"/>
      <c r="GN932" s="126"/>
      <c r="GO932" s="126"/>
      <c r="GP932" s="126"/>
      <c r="GQ932" s="126"/>
      <c r="GR932" s="126"/>
      <c r="GS932" s="126"/>
      <c r="GT932" s="126"/>
      <c r="GU932" s="126"/>
      <c r="GV932" s="126"/>
      <c r="GW932" s="126"/>
      <c r="GX932" s="126"/>
      <c r="GY932" s="126"/>
      <c r="GZ932" s="126"/>
      <c r="HA932" s="126"/>
    </row>
    <row r="933" spans="1:209" s="127" customFormat="1">
      <c r="A933" s="121"/>
      <c r="B933" s="67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  <c r="BI933" s="126"/>
      <c r="BJ933" s="126"/>
      <c r="BK933" s="126"/>
      <c r="BL933" s="126"/>
      <c r="BM933" s="126"/>
      <c r="BN933" s="126"/>
      <c r="BO933" s="126"/>
      <c r="BP933" s="126"/>
      <c r="BQ933" s="126"/>
      <c r="BR933" s="126"/>
      <c r="BS933" s="126"/>
      <c r="BT933" s="126"/>
      <c r="BU933" s="126"/>
      <c r="BV933" s="126"/>
      <c r="BW933" s="126"/>
      <c r="BX933" s="126"/>
      <c r="BY933" s="126"/>
      <c r="BZ933" s="126"/>
      <c r="CA933" s="126"/>
      <c r="CB933" s="126"/>
      <c r="CC933" s="126"/>
      <c r="CD933" s="126"/>
      <c r="CE933" s="126"/>
      <c r="CF933" s="126"/>
      <c r="CG933" s="126"/>
      <c r="CH933" s="126"/>
      <c r="CI933" s="126"/>
      <c r="CJ933" s="126"/>
      <c r="CK933" s="126"/>
      <c r="CL933" s="126"/>
      <c r="CM933" s="126"/>
      <c r="CN933" s="126"/>
      <c r="CO933" s="126"/>
      <c r="CP933" s="126"/>
      <c r="CQ933" s="126"/>
      <c r="CR933" s="126"/>
      <c r="CS933" s="126"/>
      <c r="CT933" s="126"/>
      <c r="CU933" s="126"/>
      <c r="CV933" s="126"/>
      <c r="CW933" s="126"/>
      <c r="CX933" s="126"/>
      <c r="CY933" s="126"/>
      <c r="CZ933" s="126"/>
      <c r="DA933" s="126"/>
      <c r="DB933" s="126"/>
      <c r="DC933" s="126"/>
      <c r="DD933" s="126"/>
      <c r="DE933" s="126"/>
      <c r="DF933" s="126"/>
      <c r="DG933" s="126"/>
      <c r="DH933" s="126"/>
      <c r="DI933" s="126"/>
      <c r="DJ933" s="126"/>
      <c r="DK933" s="126"/>
      <c r="DL933" s="126"/>
      <c r="DM933" s="126"/>
      <c r="DN933" s="126"/>
      <c r="DO933" s="126"/>
      <c r="DP933" s="126"/>
      <c r="DQ933" s="126"/>
      <c r="DR933" s="126"/>
      <c r="DS933" s="126"/>
      <c r="DT933" s="126"/>
      <c r="DU933" s="126"/>
      <c r="DV933" s="126"/>
      <c r="DW933" s="126"/>
      <c r="DX933" s="126"/>
      <c r="DY933" s="126"/>
      <c r="DZ933" s="126"/>
      <c r="EA933" s="126"/>
      <c r="EB933" s="126"/>
      <c r="EC933" s="126"/>
      <c r="ED933" s="126"/>
      <c r="EE933" s="126"/>
      <c r="EF933" s="126"/>
      <c r="EG933" s="126"/>
      <c r="EH933" s="126"/>
      <c r="EI933" s="126"/>
      <c r="EJ933" s="126"/>
      <c r="EK933" s="126"/>
      <c r="EL933" s="126"/>
      <c r="EM933" s="126"/>
      <c r="EN933" s="126"/>
      <c r="EO933" s="126"/>
      <c r="EP933" s="126"/>
      <c r="EQ933" s="126"/>
      <c r="ER933" s="126"/>
      <c r="ES933" s="126"/>
      <c r="ET933" s="126"/>
      <c r="EU933" s="126"/>
      <c r="EV933" s="126"/>
      <c r="EW933" s="126"/>
      <c r="EX933" s="126"/>
      <c r="EY933" s="126"/>
      <c r="EZ933" s="126"/>
      <c r="FA933" s="126"/>
      <c r="FB933" s="126"/>
      <c r="FC933" s="126"/>
      <c r="FD933" s="126"/>
      <c r="FE933" s="126"/>
      <c r="FF933" s="126"/>
      <c r="FG933" s="126"/>
      <c r="FH933" s="126"/>
      <c r="FI933" s="126"/>
      <c r="FJ933" s="126"/>
      <c r="FK933" s="126"/>
      <c r="FL933" s="126"/>
      <c r="FM933" s="126"/>
      <c r="FN933" s="126"/>
      <c r="FO933" s="126"/>
      <c r="FP933" s="126"/>
      <c r="FQ933" s="126"/>
      <c r="FR933" s="126"/>
      <c r="FS933" s="126"/>
      <c r="FT933" s="126"/>
      <c r="FU933" s="126"/>
      <c r="FV933" s="126"/>
      <c r="FW933" s="126"/>
      <c r="FX933" s="126"/>
      <c r="FY933" s="126"/>
      <c r="FZ933" s="126"/>
      <c r="GA933" s="126"/>
      <c r="GB933" s="126"/>
      <c r="GC933" s="126"/>
      <c r="GD933" s="126"/>
      <c r="GE933" s="126"/>
      <c r="GF933" s="126"/>
      <c r="GG933" s="126"/>
      <c r="GH933" s="126"/>
      <c r="GI933" s="126"/>
      <c r="GJ933" s="126"/>
      <c r="GK933" s="126"/>
      <c r="GL933" s="126"/>
      <c r="GM933" s="126"/>
      <c r="GN933" s="126"/>
      <c r="GO933" s="126"/>
      <c r="GP933" s="126"/>
      <c r="GQ933" s="126"/>
      <c r="GR933" s="126"/>
      <c r="GS933" s="126"/>
      <c r="GT933" s="126"/>
      <c r="GU933" s="126"/>
      <c r="GV933" s="126"/>
      <c r="GW933" s="126"/>
      <c r="GX933" s="126"/>
      <c r="GY933" s="126"/>
      <c r="GZ933" s="126"/>
      <c r="HA933" s="126"/>
    </row>
    <row r="934" spans="1:209" s="127" customFormat="1">
      <c r="A934" s="121"/>
      <c r="B934" s="67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  <c r="BI934" s="126"/>
      <c r="BJ934" s="126"/>
      <c r="BK934" s="126"/>
      <c r="BL934" s="126"/>
      <c r="BM934" s="126"/>
      <c r="BN934" s="126"/>
      <c r="BO934" s="126"/>
      <c r="BP934" s="126"/>
      <c r="BQ934" s="126"/>
      <c r="BR934" s="126"/>
      <c r="BS934" s="126"/>
      <c r="BT934" s="126"/>
      <c r="BU934" s="126"/>
      <c r="BV934" s="126"/>
      <c r="BW934" s="126"/>
      <c r="BX934" s="126"/>
      <c r="BY934" s="126"/>
      <c r="BZ934" s="126"/>
      <c r="CA934" s="126"/>
      <c r="CB934" s="126"/>
      <c r="CC934" s="126"/>
      <c r="CD934" s="126"/>
      <c r="CE934" s="126"/>
      <c r="CF934" s="126"/>
      <c r="CG934" s="126"/>
      <c r="CH934" s="126"/>
      <c r="CI934" s="126"/>
      <c r="CJ934" s="126"/>
      <c r="CK934" s="126"/>
      <c r="CL934" s="126"/>
      <c r="CM934" s="126"/>
      <c r="CN934" s="126"/>
      <c r="CO934" s="126"/>
      <c r="CP934" s="126"/>
      <c r="CQ934" s="126"/>
      <c r="CR934" s="126"/>
      <c r="CS934" s="126"/>
      <c r="CT934" s="126"/>
      <c r="CU934" s="126"/>
      <c r="CV934" s="126"/>
      <c r="CW934" s="126"/>
      <c r="CX934" s="126"/>
      <c r="CY934" s="126"/>
      <c r="CZ934" s="126"/>
      <c r="DA934" s="126"/>
      <c r="DB934" s="126"/>
      <c r="DC934" s="126"/>
      <c r="DD934" s="126"/>
      <c r="DE934" s="126"/>
      <c r="DF934" s="126"/>
      <c r="DG934" s="126"/>
      <c r="DH934" s="126"/>
      <c r="DI934" s="126"/>
      <c r="DJ934" s="126"/>
      <c r="DK934" s="126"/>
      <c r="DL934" s="126"/>
      <c r="DM934" s="126"/>
      <c r="DN934" s="126"/>
      <c r="DO934" s="126"/>
      <c r="DP934" s="126"/>
      <c r="DQ934" s="126"/>
      <c r="DR934" s="126"/>
      <c r="DS934" s="126"/>
      <c r="DT934" s="126"/>
      <c r="DU934" s="126"/>
      <c r="DV934" s="126"/>
      <c r="DW934" s="126"/>
      <c r="DX934" s="126"/>
      <c r="DY934" s="126"/>
      <c r="DZ934" s="126"/>
      <c r="EA934" s="126"/>
      <c r="EB934" s="126"/>
      <c r="EC934" s="126"/>
      <c r="ED934" s="126"/>
      <c r="EE934" s="126"/>
      <c r="EF934" s="126"/>
      <c r="EG934" s="126"/>
      <c r="EH934" s="126"/>
      <c r="EI934" s="126"/>
      <c r="EJ934" s="126"/>
      <c r="EK934" s="126"/>
      <c r="EL934" s="126"/>
      <c r="EM934" s="126"/>
      <c r="EN934" s="126"/>
      <c r="EO934" s="126"/>
      <c r="EP934" s="126"/>
      <c r="EQ934" s="126"/>
      <c r="ER934" s="126"/>
      <c r="ES934" s="126"/>
      <c r="ET934" s="126"/>
      <c r="EU934" s="126"/>
      <c r="EV934" s="126"/>
      <c r="EW934" s="126"/>
      <c r="EX934" s="126"/>
      <c r="EY934" s="126"/>
      <c r="EZ934" s="126"/>
      <c r="FA934" s="126"/>
      <c r="FB934" s="126"/>
      <c r="FC934" s="126"/>
      <c r="FD934" s="126"/>
      <c r="FE934" s="126"/>
      <c r="FF934" s="126"/>
      <c r="FG934" s="126"/>
      <c r="FH934" s="126"/>
      <c r="FI934" s="126"/>
      <c r="FJ934" s="126"/>
      <c r="FK934" s="126"/>
      <c r="FL934" s="126"/>
      <c r="FM934" s="126"/>
      <c r="FN934" s="126"/>
      <c r="FO934" s="126"/>
      <c r="FP934" s="126"/>
      <c r="FQ934" s="126"/>
      <c r="FR934" s="126"/>
      <c r="FS934" s="126"/>
      <c r="FT934" s="126"/>
      <c r="FU934" s="126"/>
      <c r="FV934" s="126"/>
      <c r="FW934" s="126"/>
      <c r="FX934" s="126"/>
      <c r="FY934" s="126"/>
      <c r="FZ934" s="126"/>
      <c r="GA934" s="126"/>
      <c r="GB934" s="126"/>
      <c r="GC934" s="126"/>
      <c r="GD934" s="126"/>
      <c r="GE934" s="126"/>
      <c r="GF934" s="126"/>
      <c r="GG934" s="126"/>
      <c r="GH934" s="126"/>
      <c r="GI934" s="126"/>
      <c r="GJ934" s="126"/>
      <c r="GK934" s="126"/>
      <c r="GL934" s="126"/>
      <c r="GM934" s="126"/>
      <c r="GN934" s="126"/>
      <c r="GO934" s="126"/>
      <c r="GP934" s="126"/>
      <c r="GQ934" s="126"/>
      <c r="GR934" s="126"/>
      <c r="GS934" s="126"/>
      <c r="GT934" s="126"/>
      <c r="GU934" s="126"/>
      <c r="GV934" s="126"/>
      <c r="GW934" s="126"/>
      <c r="GX934" s="126"/>
      <c r="GY934" s="126"/>
      <c r="GZ934" s="126"/>
      <c r="HA934" s="126"/>
    </row>
    <row r="935" spans="1:209" s="127" customFormat="1">
      <c r="A935" s="121"/>
      <c r="B935" s="67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26"/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  <c r="BI935" s="126"/>
      <c r="BJ935" s="126"/>
      <c r="BK935" s="126"/>
      <c r="BL935" s="126"/>
      <c r="BM935" s="126"/>
      <c r="BN935" s="126"/>
      <c r="BO935" s="126"/>
      <c r="BP935" s="126"/>
      <c r="BQ935" s="126"/>
      <c r="BR935" s="126"/>
      <c r="BS935" s="126"/>
      <c r="BT935" s="126"/>
      <c r="BU935" s="126"/>
      <c r="BV935" s="126"/>
      <c r="BW935" s="126"/>
      <c r="BX935" s="126"/>
      <c r="BY935" s="126"/>
      <c r="BZ935" s="126"/>
      <c r="CA935" s="126"/>
      <c r="CB935" s="126"/>
      <c r="CC935" s="126"/>
      <c r="CD935" s="126"/>
      <c r="CE935" s="126"/>
      <c r="CF935" s="126"/>
      <c r="CG935" s="126"/>
      <c r="CH935" s="126"/>
      <c r="CI935" s="126"/>
      <c r="CJ935" s="126"/>
      <c r="CK935" s="126"/>
      <c r="CL935" s="126"/>
      <c r="CM935" s="126"/>
      <c r="CN935" s="126"/>
      <c r="CO935" s="126"/>
      <c r="CP935" s="126"/>
      <c r="CQ935" s="126"/>
      <c r="CR935" s="126"/>
      <c r="CS935" s="126"/>
      <c r="CT935" s="126"/>
      <c r="CU935" s="126"/>
      <c r="CV935" s="126"/>
      <c r="CW935" s="126"/>
      <c r="CX935" s="126"/>
      <c r="CY935" s="126"/>
      <c r="CZ935" s="126"/>
      <c r="DA935" s="126"/>
      <c r="DB935" s="126"/>
      <c r="DC935" s="126"/>
      <c r="DD935" s="126"/>
      <c r="DE935" s="126"/>
      <c r="DF935" s="126"/>
      <c r="DG935" s="126"/>
      <c r="DH935" s="126"/>
      <c r="DI935" s="126"/>
      <c r="DJ935" s="126"/>
      <c r="DK935" s="126"/>
      <c r="DL935" s="126"/>
      <c r="DM935" s="126"/>
      <c r="DN935" s="126"/>
      <c r="DO935" s="126"/>
      <c r="DP935" s="126"/>
      <c r="DQ935" s="126"/>
      <c r="DR935" s="126"/>
      <c r="DS935" s="126"/>
      <c r="DT935" s="126"/>
      <c r="DU935" s="126"/>
      <c r="DV935" s="126"/>
      <c r="DW935" s="126"/>
      <c r="DX935" s="126"/>
      <c r="DY935" s="126"/>
      <c r="DZ935" s="126"/>
      <c r="EA935" s="126"/>
      <c r="EB935" s="126"/>
      <c r="EC935" s="126"/>
      <c r="ED935" s="126"/>
      <c r="EE935" s="126"/>
      <c r="EF935" s="126"/>
      <c r="EG935" s="126"/>
      <c r="EH935" s="126"/>
      <c r="EI935" s="126"/>
      <c r="EJ935" s="126"/>
      <c r="EK935" s="126"/>
      <c r="EL935" s="126"/>
      <c r="EM935" s="126"/>
      <c r="EN935" s="126"/>
      <c r="EO935" s="126"/>
      <c r="EP935" s="126"/>
      <c r="EQ935" s="126"/>
      <c r="ER935" s="126"/>
      <c r="ES935" s="126"/>
      <c r="ET935" s="126"/>
      <c r="EU935" s="126"/>
      <c r="EV935" s="126"/>
      <c r="EW935" s="126"/>
      <c r="EX935" s="126"/>
      <c r="EY935" s="126"/>
      <c r="EZ935" s="126"/>
      <c r="FA935" s="126"/>
      <c r="FB935" s="126"/>
      <c r="FC935" s="126"/>
      <c r="FD935" s="126"/>
      <c r="FE935" s="126"/>
      <c r="FF935" s="126"/>
      <c r="FG935" s="126"/>
      <c r="FH935" s="126"/>
      <c r="FI935" s="126"/>
      <c r="FJ935" s="126"/>
      <c r="FK935" s="126"/>
      <c r="FL935" s="126"/>
      <c r="FM935" s="126"/>
      <c r="FN935" s="126"/>
      <c r="FO935" s="126"/>
      <c r="FP935" s="126"/>
      <c r="FQ935" s="126"/>
      <c r="FR935" s="126"/>
      <c r="FS935" s="126"/>
      <c r="FT935" s="126"/>
      <c r="FU935" s="126"/>
      <c r="FV935" s="126"/>
      <c r="FW935" s="126"/>
      <c r="FX935" s="126"/>
      <c r="FY935" s="126"/>
      <c r="FZ935" s="126"/>
      <c r="GA935" s="126"/>
      <c r="GB935" s="126"/>
      <c r="GC935" s="126"/>
      <c r="GD935" s="126"/>
      <c r="GE935" s="126"/>
      <c r="GF935" s="126"/>
      <c r="GG935" s="126"/>
      <c r="GH935" s="126"/>
      <c r="GI935" s="126"/>
      <c r="GJ935" s="126"/>
      <c r="GK935" s="126"/>
      <c r="GL935" s="126"/>
      <c r="GM935" s="126"/>
      <c r="GN935" s="126"/>
      <c r="GO935" s="126"/>
      <c r="GP935" s="126"/>
      <c r="GQ935" s="126"/>
      <c r="GR935" s="126"/>
      <c r="GS935" s="126"/>
      <c r="GT935" s="126"/>
      <c r="GU935" s="126"/>
      <c r="GV935" s="126"/>
      <c r="GW935" s="126"/>
      <c r="GX935" s="126"/>
      <c r="GY935" s="126"/>
      <c r="GZ935" s="126"/>
      <c r="HA935" s="126"/>
    </row>
    <row r="936" spans="1:209" s="127" customFormat="1">
      <c r="A936" s="121"/>
      <c r="B936" s="67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26"/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  <c r="BI936" s="126"/>
      <c r="BJ936" s="126"/>
      <c r="BK936" s="126"/>
      <c r="BL936" s="126"/>
      <c r="BM936" s="126"/>
      <c r="BN936" s="126"/>
      <c r="BO936" s="126"/>
      <c r="BP936" s="126"/>
      <c r="BQ936" s="126"/>
      <c r="BR936" s="126"/>
      <c r="BS936" s="126"/>
      <c r="BT936" s="126"/>
      <c r="BU936" s="126"/>
      <c r="BV936" s="126"/>
      <c r="BW936" s="126"/>
      <c r="BX936" s="126"/>
      <c r="BY936" s="126"/>
      <c r="BZ936" s="126"/>
      <c r="CA936" s="126"/>
      <c r="CB936" s="126"/>
      <c r="CC936" s="126"/>
      <c r="CD936" s="126"/>
      <c r="CE936" s="126"/>
      <c r="CF936" s="126"/>
      <c r="CG936" s="126"/>
      <c r="CH936" s="126"/>
      <c r="CI936" s="126"/>
      <c r="CJ936" s="126"/>
      <c r="CK936" s="126"/>
      <c r="CL936" s="126"/>
      <c r="CM936" s="126"/>
      <c r="CN936" s="126"/>
      <c r="CO936" s="126"/>
      <c r="CP936" s="126"/>
      <c r="CQ936" s="126"/>
      <c r="CR936" s="126"/>
      <c r="CS936" s="126"/>
      <c r="CT936" s="126"/>
      <c r="CU936" s="126"/>
      <c r="CV936" s="126"/>
      <c r="CW936" s="126"/>
      <c r="CX936" s="126"/>
      <c r="CY936" s="126"/>
      <c r="CZ936" s="126"/>
      <c r="DA936" s="126"/>
      <c r="DB936" s="126"/>
      <c r="DC936" s="126"/>
      <c r="DD936" s="126"/>
      <c r="DE936" s="126"/>
      <c r="DF936" s="126"/>
      <c r="DG936" s="126"/>
      <c r="DH936" s="126"/>
      <c r="DI936" s="126"/>
      <c r="DJ936" s="126"/>
      <c r="DK936" s="126"/>
      <c r="DL936" s="126"/>
      <c r="DM936" s="126"/>
      <c r="DN936" s="126"/>
      <c r="DO936" s="126"/>
      <c r="DP936" s="126"/>
      <c r="DQ936" s="126"/>
      <c r="DR936" s="126"/>
      <c r="DS936" s="126"/>
      <c r="DT936" s="126"/>
      <c r="DU936" s="126"/>
      <c r="DV936" s="126"/>
      <c r="DW936" s="126"/>
      <c r="DX936" s="126"/>
      <c r="DY936" s="126"/>
      <c r="DZ936" s="126"/>
      <c r="EA936" s="126"/>
      <c r="EB936" s="126"/>
      <c r="EC936" s="126"/>
      <c r="ED936" s="126"/>
      <c r="EE936" s="126"/>
      <c r="EF936" s="126"/>
      <c r="EG936" s="126"/>
      <c r="EH936" s="126"/>
      <c r="EI936" s="126"/>
      <c r="EJ936" s="126"/>
      <c r="EK936" s="126"/>
      <c r="EL936" s="126"/>
      <c r="EM936" s="126"/>
      <c r="EN936" s="126"/>
      <c r="EO936" s="126"/>
      <c r="EP936" s="126"/>
      <c r="EQ936" s="126"/>
      <c r="ER936" s="126"/>
      <c r="ES936" s="126"/>
      <c r="ET936" s="126"/>
      <c r="EU936" s="126"/>
      <c r="EV936" s="126"/>
      <c r="EW936" s="126"/>
      <c r="EX936" s="126"/>
      <c r="EY936" s="126"/>
      <c r="EZ936" s="126"/>
      <c r="FA936" s="126"/>
      <c r="FB936" s="126"/>
      <c r="FC936" s="126"/>
      <c r="FD936" s="126"/>
      <c r="FE936" s="126"/>
      <c r="FF936" s="126"/>
      <c r="FG936" s="126"/>
      <c r="FH936" s="126"/>
      <c r="FI936" s="126"/>
      <c r="FJ936" s="126"/>
      <c r="FK936" s="126"/>
      <c r="FL936" s="126"/>
      <c r="FM936" s="126"/>
      <c r="FN936" s="126"/>
      <c r="FO936" s="126"/>
      <c r="FP936" s="126"/>
      <c r="FQ936" s="126"/>
      <c r="FR936" s="126"/>
      <c r="FS936" s="126"/>
      <c r="FT936" s="126"/>
      <c r="FU936" s="126"/>
      <c r="FV936" s="126"/>
      <c r="FW936" s="126"/>
      <c r="FX936" s="126"/>
      <c r="FY936" s="126"/>
      <c r="FZ936" s="126"/>
      <c r="GA936" s="126"/>
      <c r="GB936" s="126"/>
      <c r="GC936" s="126"/>
      <c r="GD936" s="126"/>
      <c r="GE936" s="126"/>
      <c r="GF936" s="126"/>
      <c r="GG936" s="126"/>
      <c r="GH936" s="126"/>
      <c r="GI936" s="126"/>
      <c r="GJ936" s="126"/>
      <c r="GK936" s="126"/>
      <c r="GL936" s="126"/>
      <c r="GM936" s="126"/>
      <c r="GN936" s="126"/>
      <c r="GO936" s="126"/>
      <c r="GP936" s="126"/>
      <c r="GQ936" s="126"/>
      <c r="GR936" s="126"/>
      <c r="GS936" s="126"/>
      <c r="GT936" s="126"/>
      <c r="GU936" s="126"/>
      <c r="GV936" s="126"/>
      <c r="GW936" s="126"/>
      <c r="GX936" s="126"/>
      <c r="GY936" s="126"/>
      <c r="GZ936" s="126"/>
      <c r="HA936" s="126"/>
    </row>
    <row r="937" spans="1:209" s="127" customFormat="1">
      <c r="A937" s="121"/>
      <c r="B937" s="67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26"/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  <c r="BI937" s="126"/>
      <c r="BJ937" s="126"/>
      <c r="BK937" s="126"/>
      <c r="BL937" s="126"/>
      <c r="BM937" s="126"/>
      <c r="BN937" s="126"/>
      <c r="BO937" s="126"/>
      <c r="BP937" s="126"/>
      <c r="BQ937" s="126"/>
      <c r="BR937" s="126"/>
      <c r="BS937" s="126"/>
      <c r="BT937" s="126"/>
      <c r="BU937" s="126"/>
      <c r="BV937" s="126"/>
      <c r="BW937" s="126"/>
      <c r="BX937" s="126"/>
      <c r="BY937" s="126"/>
      <c r="BZ937" s="126"/>
      <c r="CA937" s="126"/>
      <c r="CB937" s="126"/>
      <c r="CC937" s="126"/>
      <c r="CD937" s="126"/>
      <c r="CE937" s="126"/>
      <c r="CF937" s="126"/>
      <c r="CG937" s="126"/>
      <c r="CH937" s="126"/>
      <c r="CI937" s="126"/>
      <c r="CJ937" s="126"/>
      <c r="CK937" s="126"/>
      <c r="CL937" s="126"/>
      <c r="CM937" s="126"/>
      <c r="CN937" s="126"/>
      <c r="CO937" s="126"/>
      <c r="CP937" s="126"/>
      <c r="CQ937" s="126"/>
      <c r="CR937" s="126"/>
      <c r="CS937" s="126"/>
      <c r="CT937" s="126"/>
      <c r="CU937" s="126"/>
      <c r="CV937" s="126"/>
      <c r="CW937" s="126"/>
      <c r="CX937" s="126"/>
      <c r="CY937" s="126"/>
      <c r="CZ937" s="126"/>
      <c r="DA937" s="126"/>
      <c r="DB937" s="126"/>
      <c r="DC937" s="126"/>
      <c r="DD937" s="126"/>
      <c r="DE937" s="126"/>
      <c r="DF937" s="126"/>
      <c r="DG937" s="126"/>
      <c r="DH937" s="126"/>
      <c r="DI937" s="126"/>
      <c r="DJ937" s="126"/>
      <c r="DK937" s="126"/>
      <c r="DL937" s="126"/>
      <c r="DM937" s="126"/>
      <c r="DN937" s="126"/>
      <c r="DO937" s="126"/>
      <c r="DP937" s="126"/>
      <c r="DQ937" s="126"/>
      <c r="DR937" s="126"/>
      <c r="DS937" s="126"/>
      <c r="DT937" s="126"/>
      <c r="DU937" s="126"/>
      <c r="DV937" s="126"/>
      <c r="DW937" s="126"/>
      <c r="DX937" s="126"/>
      <c r="DY937" s="126"/>
      <c r="DZ937" s="126"/>
      <c r="EA937" s="126"/>
      <c r="EB937" s="126"/>
      <c r="EC937" s="126"/>
      <c r="ED937" s="126"/>
      <c r="EE937" s="126"/>
      <c r="EF937" s="126"/>
      <c r="EG937" s="126"/>
      <c r="EH937" s="126"/>
      <c r="EI937" s="126"/>
      <c r="EJ937" s="126"/>
      <c r="EK937" s="126"/>
      <c r="EL937" s="126"/>
      <c r="EM937" s="126"/>
      <c r="EN937" s="126"/>
      <c r="EO937" s="126"/>
      <c r="EP937" s="126"/>
      <c r="EQ937" s="126"/>
      <c r="ER937" s="126"/>
      <c r="ES937" s="126"/>
      <c r="ET937" s="126"/>
      <c r="EU937" s="126"/>
      <c r="EV937" s="126"/>
      <c r="EW937" s="126"/>
      <c r="EX937" s="126"/>
      <c r="EY937" s="126"/>
      <c r="EZ937" s="126"/>
      <c r="FA937" s="126"/>
      <c r="FB937" s="126"/>
      <c r="FC937" s="126"/>
      <c r="FD937" s="126"/>
      <c r="FE937" s="126"/>
      <c r="FF937" s="126"/>
      <c r="FG937" s="126"/>
      <c r="FH937" s="126"/>
      <c r="FI937" s="126"/>
      <c r="FJ937" s="126"/>
      <c r="FK937" s="126"/>
      <c r="FL937" s="126"/>
      <c r="FM937" s="126"/>
      <c r="FN937" s="126"/>
      <c r="FO937" s="126"/>
      <c r="FP937" s="126"/>
      <c r="FQ937" s="126"/>
      <c r="FR937" s="126"/>
      <c r="FS937" s="126"/>
      <c r="FT937" s="126"/>
      <c r="FU937" s="126"/>
      <c r="FV937" s="126"/>
      <c r="FW937" s="126"/>
      <c r="FX937" s="126"/>
      <c r="FY937" s="126"/>
      <c r="FZ937" s="126"/>
      <c r="GA937" s="126"/>
      <c r="GB937" s="126"/>
      <c r="GC937" s="126"/>
      <c r="GD937" s="126"/>
      <c r="GE937" s="126"/>
      <c r="GF937" s="126"/>
      <c r="GG937" s="126"/>
      <c r="GH937" s="126"/>
      <c r="GI937" s="126"/>
      <c r="GJ937" s="126"/>
      <c r="GK937" s="126"/>
      <c r="GL937" s="126"/>
      <c r="GM937" s="126"/>
      <c r="GN937" s="126"/>
      <c r="GO937" s="126"/>
      <c r="GP937" s="126"/>
      <c r="GQ937" s="126"/>
      <c r="GR937" s="126"/>
      <c r="GS937" s="126"/>
      <c r="GT937" s="126"/>
      <c r="GU937" s="126"/>
      <c r="GV937" s="126"/>
      <c r="GW937" s="126"/>
      <c r="GX937" s="126"/>
      <c r="GY937" s="126"/>
      <c r="GZ937" s="126"/>
      <c r="HA937" s="126"/>
    </row>
    <row r="938" spans="1:209" s="127" customFormat="1">
      <c r="A938" s="121"/>
      <c r="B938" s="67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D938" s="126"/>
      <c r="AE938" s="126"/>
      <c r="AF938" s="126"/>
      <c r="AG938" s="126"/>
      <c r="AH938" s="126"/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  <c r="BI938" s="126"/>
      <c r="BJ938" s="126"/>
      <c r="BK938" s="126"/>
      <c r="BL938" s="126"/>
      <c r="BM938" s="126"/>
      <c r="BN938" s="126"/>
      <c r="BO938" s="126"/>
      <c r="BP938" s="126"/>
      <c r="BQ938" s="126"/>
      <c r="BR938" s="126"/>
      <c r="BS938" s="126"/>
      <c r="BT938" s="126"/>
      <c r="BU938" s="126"/>
      <c r="BV938" s="126"/>
      <c r="BW938" s="126"/>
      <c r="BX938" s="126"/>
      <c r="BY938" s="126"/>
      <c r="BZ938" s="126"/>
      <c r="CA938" s="126"/>
      <c r="CB938" s="126"/>
      <c r="CC938" s="126"/>
      <c r="CD938" s="126"/>
      <c r="CE938" s="126"/>
      <c r="CF938" s="126"/>
      <c r="CG938" s="126"/>
      <c r="CH938" s="126"/>
      <c r="CI938" s="126"/>
      <c r="CJ938" s="126"/>
      <c r="CK938" s="126"/>
      <c r="CL938" s="126"/>
      <c r="CM938" s="126"/>
      <c r="CN938" s="126"/>
      <c r="CO938" s="126"/>
      <c r="CP938" s="126"/>
      <c r="CQ938" s="126"/>
      <c r="CR938" s="126"/>
      <c r="CS938" s="126"/>
      <c r="CT938" s="126"/>
      <c r="CU938" s="126"/>
      <c r="CV938" s="126"/>
      <c r="CW938" s="126"/>
      <c r="CX938" s="126"/>
      <c r="CY938" s="126"/>
      <c r="CZ938" s="126"/>
      <c r="DA938" s="126"/>
      <c r="DB938" s="126"/>
      <c r="DC938" s="126"/>
      <c r="DD938" s="126"/>
      <c r="DE938" s="126"/>
      <c r="DF938" s="126"/>
      <c r="DG938" s="126"/>
      <c r="DH938" s="126"/>
      <c r="DI938" s="126"/>
      <c r="DJ938" s="126"/>
      <c r="DK938" s="126"/>
      <c r="DL938" s="126"/>
      <c r="DM938" s="126"/>
      <c r="DN938" s="126"/>
      <c r="DO938" s="126"/>
      <c r="DP938" s="126"/>
      <c r="DQ938" s="126"/>
      <c r="DR938" s="126"/>
      <c r="DS938" s="126"/>
      <c r="DT938" s="126"/>
      <c r="DU938" s="126"/>
      <c r="DV938" s="126"/>
      <c r="DW938" s="126"/>
      <c r="DX938" s="126"/>
      <c r="DY938" s="126"/>
      <c r="DZ938" s="126"/>
      <c r="EA938" s="126"/>
      <c r="EB938" s="126"/>
      <c r="EC938" s="126"/>
      <c r="ED938" s="126"/>
      <c r="EE938" s="126"/>
      <c r="EF938" s="126"/>
      <c r="EG938" s="126"/>
      <c r="EH938" s="126"/>
      <c r="EI938" s="126"/>
      <c r="EJ938" s="126"/>
      <c r="EK938" s="126"/>
      <c r="EL938" s="126"/>
      <c r="EM938" s="126"/>
      <c r="EN938" s="126"/>
      <c r="EO938" s="126"/>
      <c r="EP938" s="126"/>
      <c r="EQ938" s="126"/>
      <c r="ER938" s="126"/>
      <c r="ES938" s="126"/>
      <c r="ET938" s="126"/>
      <c r="EU938" s="126"/>
      <c r="EV938" s="126"/>
      <c r="EW938" s="126"/>
      <c r="EX938" s="126"/>
      <c r="EY938" s="126"/>
      <c r="EZ938" s="126"/>
      <c r="FA938" s="126"/>
      <c r="FB938" s="126"/>
      <c r="FC938" s="126"/>
      <c r="FD938" s="126"/>
      <c r="FE938" s="126"/>
      <c r="FF938" s="126"/>
      <c r="FG938" s="126"/>
      <c r="FH938" s="126"/>
      <c r="FI938" s="126"/>
      <c r="FJ938" s="126"/>
      <c r="FK938" s="126"/>
      <c r="FL938" s="126"/>
      <c r="FM938" s="126"/>
      <c r="FN938" s="126"/>
      <c r="FO938" s="126"/>
      <c r="FP938" s="126"/>
      <c r="FQ938" s="126"/>
      <c r="FR938" s="126"/>
      <c r="FS938" s="126"/>
      <c r="FT938" s="126"/>
      <c r="FU938" s="126"/>
      <c r="FV938" s="126"/>
      <c r="FW938" s="126"/>
      <c r="FX938" s="126"/>
      <c r="FY938" s="126"/>
      <c r="FZ938" s="126"/>
      <c r="GA938" s="126"/>
      <c r="GB938" s="126"/>
      <c r="GC938" s="126"/>
      <c r="GD938" s="126"/>
      <c r="GE938" s="126"/>
      <c r="GF938" s="126"/>
      <c r="GG938" s="126"/>
      <c r="GH938" s="126"/>
      <c r="GI938" s="126"/>
      <c r="GJ938" s="126"/>
      <c r="GK938" s="126"/>
      <c r="GL938" s="126"/>
      <c r="GM938" s="126"/>
      <c r="GN938" s="126"/>
      <c r="GO938" s="126"/>
      <c r="GP938" s="126"/>
      <c r="GQ938" s="126"/>
      <c r="GR938" s="126"/>
      <c r="GS938" s="126"/>
      <c r="GT938" s="126"/>
      <c r="GU938" s="126"/>
      <c r="GV938" s="126"/>
      <c r="GW938" s="126"/>
      <c r="GX938" s="126"/>
      <c r="GY938" s="126"/>
      <c r="GZ938" s="126"/>
      <c r="HA938" s="126"/>
    </row>
    <row r="939" spans="1:209" s="127" customFormat="1">
      <c r="A939" s="121"/>
      <c r="B939" s="67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26"/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  <c r="BI939" s="126"/>
      <c r="BJ939" s="126"/>
      <c r="BK939" s="126"/>
      <c r="BL939" s="126"/>
      <c r="BM939" s="126"/>
      <c r="BN939" s="126"/>
      <c r="BO939" s="126"/>
      <c r="BP939" s="126"/>
      <c r="BQ939" s="126"/>
      <c r="BR939" s="126"/>
      <c r="BS939" s="126"/>
      <c r="BT939" s="126"/>
      <c r="BU939" s="126"/>
      <c r="BV939" s="126"/>
      <c r="BW939" s="126"/>
      <c r="BX939" s="126"/>
      <c r="BY939" s="126"/>
      <c r="BZ939" s="126"/>
      <c r="CA939" s="126"/>
      <c r="CB939" s="126"/>
      <c r="CC939" s="126"/>
      <c r="CD939" s="126"/>
      <c r="CE939" s="126"/>
      <c r="CF939" s="126"/>
      <c r="CG939" s="126"/>
      <c r="CH939" s="126"/>
      <c r="CI939" s="126"/>
      <c r="CJ939" s="126"/>
      <c r="CK939" s="126"/>
      <c r="CL939" s="126"/>
      <c r="CM939" s="126"/>
      <c r="CN939" s="126"/>
      <c r="CO939" s="126"/>
      <c r="CP939" s="126"/>
      <c r="CQ939" s="126"/>
      <c r="CR939" s="126"/>
      <c r="CS939" s="126"/>
      <c r="CT939" s="126"/>
      <c r="CU939" s="126"/>
      <c r="CV939" s="126"/>
      <c r="CW939" s="126"/>
      <c r="CX939" s="126"/>
      <c r="CY939" s="126"/>
      <c r="CZ939" s="126"/>
      <c r="DA939" s="126"/>
      <c r="DB939" s="126"/>
      <c r="DC939" s="126"/>
      <c r="DD939" s="126"/>
      <c r="DE939" s="126"/>
      <c r="DF939" s="126"/>
      <c r="DG939" s="126"/>
      <c r="DH939" s="126"/>
      <c r="DI939" s="126"/>
      <c r="DJ939" s="126"/>
      <c r="DK939" s="126"/>
      <c r="DL939" s="126"/>
      <c r="DM939" s="126"/>
      <c r="DN939" s="126"/>
      <c r="DO939" s="126"/>
      <c r="DP939" s="126"/>
      <c r="DQ939" s="126"/>
      <c r="DR939" s="126"/>
      <c r="DS939" s="126"/>
      <c r="DT939" s="126"/>
      <c r="DU939" s="126"/>
      <c r="DV939" s="126"/>
      <c r="DW939" s="126"/>
      <c r="DX939" s="126"/>
      <c r="DY939" s="126"/>
      <c r="DZ939" s="126"/>
      <c r="EA939" s="126"/>
      <c r="EB939" s="126"/>
      <c r="EC939" s="126"/>
      <c r="ED939" s="126"/>
      <c r="EE939" s="126"/>
      <c r="EF939" s="126"/>
      <c r="EG939" s="126"/>
      <c r="EH939" s="126"/>
      <c r="EI939" s="126"/>
      <c r="EJ939" s="126"/>
      <c r="EK939" s="126"/>
      <c r="EL939" s="126"/>
      <c r="EM939" s="126"/>
      <c r="EN939" s="126"/>
      <c r="EO939" s="126"/>
      <c r="EP939" s="126"/>
      <c r="EQ939" s="126"/>
      <c r="ER939" s="126"/>
      <c r="ES939" s="126"/>
      <c r="ET939" s="126"/>
      <c r="EU939" s="126"/>
      <c r="EV939" s="126"/>
      <c r="EW939" s="126"/>
      <c r="EX939" s="126"/>
      <c r="EY939" s="126"/>
      <c r="EZ939" s="126"/>
      <c r="FA939" s="126"/>
      <c r="FB939" s="126"/>
      <c r="FC939" s="126"/>
      <c r="FD939" s="126"/>
      <c r="FE939" s="126"/>
      <c r="FF939" s="126"/>
      <c r="FG939" s="126"/>
      <c r="FH939" s="126"/>
      <c r="FI939" s="126"/>
      <c r="FJ939" s="126"/>
      <c r="FK939" s="126"/>
      <c r="FL939" s="126"/>
      <c r="FM939" s="126"/>
      <c r="FN939" s="126"/>
      <c r="FO939" s="126"/>
      <c r="FP939" s="126"/>
      <c r="FQ939" s="126"/>
      <c r="FR939" s="126"/>
      <c r="FS939" s="126"/>
      <c r="FT939" s="126"/>
      <c r="FU939" s="126"/>
      <c r="FV939" s="126"/>
      <c r="FW939" s="126"/>
      <c r="FX939" s="126"/>
      <c r="FY939" s="126"/>
      <c r="FZ939" s="126"/>
      <c r="GA939" s="126"/>
      <c r="GB939" s="126"/>
      <c r="GC939" s="126"/>
      <c r="GD939" s="126"/>
      <c r="GE939" s="126"/>
      <c r="GF939" s="126"/>
      <c r="GG939" s="126"/>
      <c r="GH939" s="126"/>
      <c r="GI939" s="126"/>
      <c r="GJ939" s="126"/>
      <c r="GK939" s="126"/>
      <c r="GL939" s="126"/>
      <c r="GM939" s="126"/>
      <c r="GN939" s="126"/>
      <c r="GO939" s="126"/>
      <c r="GP939" s="126"/>
      <c r="GQ939" s="126"/>
      <c r="GR939" s="126"/>
      <c r="GS939" s="126"/>
      <c r="GT939" s="126"/>
      <c r="GU939" s="126"/>
      <c r="GV939" s="126"/>
      <c r="GW939" s="126"/>
      <c r="GX939" s="126"/>
      <c r="GY939" s="126"/>
      <c r="GZ939" s="126"/>
      <c r="HA939" s="126"/>
    </row>
    <row r="940" spans="1:209" s="127" customFormat="1">
      <c r="A940" s="121"/>
      <c r="B940" s="67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26"/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  <c r="BI940" s="126"/>
      <c r="BJ940" s="126"/>
      <c r="BK940" s="126"/>
      <c r="BL940" s="126"/>
      <c r="BM940" s="126"/>
      <c r="BN940" s="126"/>
      <c r="BO940" s="126"/>
      <c r="BP940" s="126"/>
      <c r="BQ940" s="126"/>
      <c r="BR940" s="126"/>
      <c r="BS940" s="126"/>
      <c r="BT940" s="126"/>
      <c r="BU940" s="126"/>
      <c r="BV940" s="126"/>
      <c r="BW940" s="126"/>
      <c r="BX940" s="126"/>
      <c r="BY940" s="126"/>
      <c r="BZ940" s="126"/>
      <c r="CA940" s="126"/>
      <c r="CB940" s="126"/>
      <c r="CC940" s="126"/>
      <c r="CD940" s="126"/>
      <c r="CE940" s="126"/>
      <c r="CF940" s="126"/>
      <c r="CG940" s="126"/>
      <c r="CH940" s="126"/>
      <c r="CI940" s="126"/>
      <c r="CJ940" s="126"/>
      <c r="CK940" s="126"/>
      <c r="CL940" s="126"/>
      <c r="CM940" s="126"/>
      <c r="CN940" s="126"/>
      <c r="CO940" s="126"/>
      <c r="CP940" s="126"/>
      <c r="CQ940" s="126"/>
      <c r="CR940" s="126"/>
      <c r="CS940" s="126"/>
      <c r="CT940" s="126"/>
      <c r="CU940" s="126"/>
      <c r="CV940" s="126"/>
      <c r="CW940" s="126"/>
      <c r="CX940" s="126"/>
      <c r="CY940" s="126"/>
      <c r="CZ940" s="126"/>
      <c r="DA940" s="126"/>
      <c r="DB940" s="126"/>
      <c r="DC940" s="126"/>
      <c r="DD940" s="126"/>
      <c r="DE940" s="126"/>
      <c r="DF940" s="126"/>
      <c r="DG940" s="126"/>
      <c r="DH940" s="126"/>
      <c r="DI940" s="126"/>
      <c r="DJ940" s="126"/>
      <c r="DK940" s="126"/>
      <c r="DL940" s="126"/>
      <c r="DM940" s="126"/>
      <c r="DN940" s="126"/>
      <c r="DO940" s="126"/>
      <c r="DP940" s="126"/>
      <c r="DQ940" s="126"/>
      <c r="DR940" s="126"/>
      <c r="DS940" s="126"/>
      <c r="DT940" s="126"/>
      <c r="DU940" s="126"/>
      <c r="DV940" s="126"/>
      <c r="DW940" s="126"/>
      <c r="DX940" s="126"/>
      <c r="DY940" s="126"/>
      <c r="DZ940" s="126"/>
      <c r="EA940" s="126"/>
      <c r="EB940" s="126"/>
      <c r="EC940" s="126"/>
      <c r="ED940" s="126"/>
      <c r="EE940" s="126"/>
      <c r="EF940" s="126"/>
      <c r="EG940" s="126"/>
      <c r="EH940" s="126"/>
      <c r="EI940" s="126"/>
      <c r="EJ940" s="126"/>
      <c r="EK940" s="126"/>
      <c r="EL940" s="126"/>
      <c r="EM940" s="126"/>
      <c r="EN940" s="126"/>
      <c r="EO940" s="126"/>
      <c r="EP940" s="126"/>
      <c r="EQ940" s="126"/>
      <c r="ER940" s="126"/>
      <c r="ES940" s="126"/>
      <c r="ET940" s="126"/>
      <c r="EU940" s="126"/>
      <c r="EV940" s="126"/>
      <c r="EW940" s="126"/>
      <c r="EX940" s="126"/>
      <c r="EY940" s="126"/>
      <c r="EZ940" s="126"/>
      <c r="FA940" s="126"/>
      <c r="FB940" s="126"/>
      <c r="FC940" s="126"/>
      <c r="FD940" s="126"/>
      <c r="FE940" s="126"/>
      <c r="FF940" s="126"/>
      <c r="FG940" s="126"/>
      <c r="FH940" s="126"/>
      <c r="FI940" s="126"/>
      <c r="FJ940" s="126"/>
      <c r="FK940" s="126"/>
      <c r="FL940" s="126"/>
      <c r="FM940" s="126"/>
      <c r="FN940" s="126"/>
      <c r="FO940" s="126"/>
      <c r="FP940" s="126"/>
      <c r="FQ940" s="126"/>
      <c r="FR940" s="126"/>
      <c r="FS940" s="126"/>
      <c r="FT940" s="126"/>
      <c r="FU940" s="126"/>
      <c r="FV940" s="126"/>
      <c r="FW940" s="126"/>
      <c r="FX940" s="126"/>
      <c r="FY940" s="126"/>
      <c r="FZ940" s="126"/>
      <c r="GA940" s="126"/>
      <c r="GB940" s="126"/>
      <c r="GC940" s="126"/>
      <c r="GD940" s="126"/>
      <c r="GE940" s="126"/>
      <c r="GF940" s="126"/>
      <c r="GG940" s="126"/>
      <c r="GH940" s="126"/>
      <c r="GI940" s="126"/>
      <c r="GJ940" s="126"/>
      <c r="GK940" s="126"/>
      <c r="GL940" s="126"/>
      <c r="GM940" s="126"/>
      <c r="GN940" s="126"/>
      <c r="GO940" s="126"/>
      <c r="GP940" s="126"/>
      <c r="GQ940" s="126"/>
      <c r="GR940" s="126"/>
      <c r="GS940" s="126"/>
      <c r="GT940" s="126"/>
      <c r="GU940" s="126"/>
      <c r="GV940" s="126"/>
      <c r="GW940" s="126"/>
      <c r="GX940" s="126"/>
      <c r="GY940" s="126"/>
      <c r="GZ940" s="126"/>
      <c r="HA940" s="126"/>
    </row>
    <row r="941" spans="1:209" s="127" customFormat="1">
      <c r="A941" s="121"/>
      <c r="B941" s="67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  <c r="BR941" s="126"/>
      <c r="BS941" s="126"/>
      <c r="BT941" s="126"/>
      <c r="BU941" s="126"/>
      <c r="BV941" s="126"/>
      <c r="BW941" s="126"/>
      <c r="BX941" s="126"/>
      <c r="BY941" s="126"/>
      <c r="BZ941" s="126"/>
      <c r="CA941" s="126"/>
      <c r="CB941" s="126"/>
      <c r="CC941" s="126"/>
      <c r="CD941" s="126"/>
      <c r="CE941" s="126"/>
      <c r="CF941" s="126"/>
      <c r="CG941" s="126"/>
      <c r="CH941" s="126"/>
      <c r="CI941" s="126"/>
      <c r="CJ941" s="126"/>
      <c r="CK941" s="126"/>
      <c r="CL941" s="126"/>
      <c r="CM941" s="126"/>
      <c r="CN941" s="126"/>
      <c r="CO941" s="126"/>
      <c r="CP941" s="126"/>
      <c r="CQ941" s="126"/>
      <c r="CR941" s="126"/>
      <c r="CS941" s="126"/>
      <c r="CT941" s="126"/>
      <c r="CU941" s="126"/>
      <c r="CV941" s="126"/>
      <c r="CW941" s="126"/>
      <c r="CX941" s="126"/>
      <c r="CY941" s="126"/>
      <c r="CZ941" s="126"/>
      <c r="DA941" s="126"/>
      <c r="DB941" s="126"/>
      <c r="DC941" s="126"/>
      <c r="DD941" s="126"/>
      <c r="DE941" s="126"/>
      <c r="DF941" s="126"/>
      <c r="DG941" s="126"/>
      <c r="DH941" s="126"/>
      <c r="DI941" s="126"/>
      <c r="DJ941" s="126"/>
      <c r="DK941" s="126"/>
      <c r="DL941" s="126"/>
      <c r="DM941" s="126"/>
      <c r="DN941" s="126"/>
      <c r="DO941" s="126"/>
      <c r="DP941" s="126"/>
      <c r="DQ941" s="126"/>
      <c r="DR941" s="126"/>
      <c r="DS941" s="126"/>
      <c r="DT941" s="126"/>
      <c r="DU941" s="126"/>
      <c r="DV941" s="126"/>
      <c r="DW941" s="126"/>
      <c r="DX941" s="126"/>
      <c r="DY941" s="126"/>
      <c r="DZ941" s="126"/>
      <c r="EA941" s="126"/>
      <c r="EB941" s="126"/>
      <c r="EC941" s="126"/>
      <c r="ED941" s="126"/>
      <c r="EE941" s="126"/>
      <c r="EF941" s="126"/>
      <c r="EG941" s="126"/>
      <c r="EH941" s="126"/>
      <c r="EI941" s="126"/>
      <c r="EJ941" s="126"/>
      <c r="EK941" s="126"/>
      <c r="EL941" s="126"/>
      <c r="EM941" s="126"/>
      <c r="EN941" s="126"/>
      <c r="EO941" s="126"/>
      <c r="EP941" s="126"/>
      <c r="EQ941" s="126"/>
      <c r="ER941" s="126"/>
      <c r="ES941" s="126"/>
      <c r="ET941" s="126"/>
      <c r="EU941" s="126"/>
      <c r="EV941" s="126"/>
      <c r="EW941" s="126"/>
      <c r="EX941" s="126"/>
      <c r="EY941" s="126"/>
      <c r="EZ941" s="126"/>
      <c r="FA941" s="126"/>
      <c r="FB941" s="126"/>
      <c r="FC941" s="126"/>
      <c r="FD941" s="126"/>
      <c r="FE941" s="126"/>
      <c r="FF941" s="126"/>
      <c r="FG941" s="126"/>
      <c r="FH941" s="126"/>
      <c r="FI941" s="126"/>
      <c r="FJ941" s="126"/>
      <c r="FK941" s="126"/>
      <c r="FL941" s="126"/>
      <c r="FM941" s="126"/>
      <c r="FN941" s="126"/>
      <c r="FO941" s="126"/>
      <c r="FP941" s="126"/>
      <c r="FQ941" s="126"/>
      <c r="FR941" s="126"/>
      <c r="FS941" s="126"/>
      <c r="FT941" s="126"/>
      <c r="FU941" s="126"/>
      <c r="FV941" s="126"/>
      <c r="FW941" s="126"/>
      <c r="FX941" s="126"/>
      <c r="FY941" s="126"/>
      <c r="FZ941" s="126"/>
      <c r="GA941" s="126"/>
      <c r="GB941" s="126"/>
      <c r="GC941" s="126"/>
      <c r="GD941" s="126"/>
      <c r="GE941" s="126"/>
      <c r="GF941" s="126"/>
      <c r="GG941" s="126"/>
      <c r="GH941" s="126"/>
      <c r="GI941" s="126"/>
      <c r="GJ941" s="126"/>
      <c r="GK941" s="126"/>
      <c r="GL941" s="126"/>
      <c r="GM941" s="126"/>
      <c r="GN941" s="126"/>
      <c r="GO941" s="126"/>
      <c r="GP941" s="126"/>
      <c r="GQ941" s="126"/>
      <c r="GR941" s="126"/>
      <c r="GS941" s="126"/>
      <c r="GT941" s="126"/>
      <c r="GU941" s="126"/>
      <c r="GV941" s="126"/>
      <c r="GW941" s="126"/>
      <c r="GX941" s="126"/>
      <c r="GY941" s="126"/>
      <c r="GZ941" s="126"/>
      <c r="HA941" s="126"/>
    </row>
    <row r="942" spans="1:209" s="127" customFormat="1">
      <c r="A942" s="121"/>
      <c r="B942" s="67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  <c r="BR942" s="126"/>
      <c r="BS942" s="126"/>
      <c r="BT942" s="126"/>
      <c r="BU942" s="126"/>
      <c r="BV942" s="126"/>
      <c r="BW942" s="126"/>
      <c r="BX942" s="126"/>
      <c r="BY942" s="126"/>
      <c r="BZ942" s="126"/>
      <c r="CA942" s="126"/>
      <c r="CB942" s="126"/>
      <c r="CC942" s="126"/>
      <c r="CD942" s="126"/>
      <c r="CE942" s="126"/>
      <c r="CF942" s="126"/>
      <c r="CG942" s="126"/>
      <c r="CH942" s="126"/>
      <c r="CI942" s="126"/>
      <c r="CJ942" s="126"/>
      <c r="CK942" s="126"/>
      <c r="CL942" s="126"/>
      <c r="CM942" s="126"/>
      <c r="CN942" s="126"/>
      <c r="CO942" s="126"/>
      <c r="CP942" s="126"/>
      <c r="CQ942" s="126"/>
      <c r="CR942" s="126"/>
      <c r="CS942" s="126"/>
      <c r="CT942" s="126"/>
      <c r="CU942" s="126"/>
      <c r="CV942" s="126"/>
      <c r="CW942" s="126"/>
      <c r="CX942" s="126"/>
      <c r="CY942" s="126"/>
      <c r="CZ942" s="126"/>
      <c r="DA942" s="126"/>
      <c r="DB942" s="126"/>
      <c r="DC942" s="126"/>
      <c r="DD942" s="126"/>
      <c r="DE942" s="126"/>
      <c r="DF942" s="126"/>
      <c r="DG942" s="126"/>
      <c r="DH942" s="126"/>
      <c r="DI942" s="126"/>
      <c r="DJ942" s="126"/>
      <c r="DK942" s="126"/>
      <c r="DL942" s="126"/>
      <c r="DM942" s="126"/>
      <c r="DN942" s="126"/>
      <c r="DO942" s="126"/>
      <c r="DP942" s="126"/>
      <c r="DQ942" s="126"/>
      <c r="DR942" s="126"/>
      <c r="DS942" s="126"/>
      <c r="DT942" s="126"/>
      <c r="DU942" s="126"/>
      <c r="DV942" s="126"/>
      <c r="DW942" s="126"/>
      <c r="DX942" s="126"/>
      <c r="DY942" s="126"/>
      <c r="DZ942" s="126"/>
      <c r="EA942" s="126"/>
      <c r="EB942" s="126"/>
      <c r="EC942" s="126"/>
      <c r="ED942" s="126"/>
      <c r="EE942" s="126"/>
      <c r="EF942" s="126"/>
      <c r="EG942" s="126"/>
      <c r="EH942" s="126"/>
      <c r="EI942" s="126"/>
      <c r="EJ942" s="126"/>
      <c r="EK942" s="126"/>
      <c r="EL942" s="126"/>
      <c r="EM942" s="126"/>
      <c r="EN942" s="126"/>
      <c r="EO942" s="126"/>
      <c r="EP942" s="126"/>
      <c r="EQ942" s="126"/>
      <c r="ER942" s="126"/>
      <c r="ES942" s="126"/>
      <c r="ET942" s="126"/>
      <c r="EU942" s="126"/>
      <c r="EV942" s="126"/>
      <c r="EW942" s="126"/>
      <c r="EX942" s="126"/>
      <c r="EY942" s="126"/>
      <c r="EZ942" s="126"/>
      <c r="FA942" s="126"/>
      <c r="FB942" s="126"/>
      <c r="FC942" s="126"/>
      <c r="FD942" s="126"/>
      <c r="FE942" s="126"/>
      <c r="FF942" s="126"/>
      <c r="FG942" s="126"/>
      <c r="FH942" s="126"/>
      <c r="FI942" s="126"/>
      <c r="FJ942" s="126"/>
      <c r="FK942" s="126"/>
      <c r="FL942" s="126"/>
      <c r="FM942" s="126"/>
      <c r="FN942" s="126"/>
      <c r="FO942" s="126"/>
      <c r="FP942" s="126"/>
      <c r="FQ942" s="126"/>
      <c r="FR942" s="126"/>
      <c r="FS942" s="126"/>
      <c r="FT942" s="126"/>
      <c r="FU942" s="126"/>
      <c r="FV942" s="126"/>
      <c r="FW942" s="126"/>
      <c r="FX942" s="126"/>
      <c r="FY942" s="126"/>
      <c r="FZ942" s="126"/>
      <c r="GA942" s="126"/>
      <c r="GB942" s="126"/>
      <c r="GC942" s="126"/>
      <c r="GD942" s="126"/>
      <c r="GE942" s="126"/>
      <c r="GF942" s="126"/>
      <c r="GG942" s="126"/>
      <c r="GH942" s="126"/>
      <c r="GI942" s="126"/>
      <c r="GJ942" s="126"/>
      <c r="GK942" s="126"/>
      <c r="GL942" s="126"/>
      <c r="GM942" s="126"/>
      <c r="GN942" s="126"/>
      <c r="GO942" s="126"/>
      <c r="GP942" s="126"/>
      <c r="GQ942" s="126"/>
      <c r="GR942" s="126"/>
      <c r="GS942" s="126"/>
      <c r="GT942" s="126"/>
      <c r="GU942" s="126"/>
      <c r="GV942" s="126"/>
      <c r="GW942" s="126"/>
      <c r="GX942" s="126"/>
      <c r="GY942" s="126"/>
      <c r="GZ942" s="126"/>
      <c r="HA942" s="126"/>
    </row>
    <row r="943" spans="1:209" s="127" customFormat="1">
      <c r="A943" s="121"/>
      <c r="B943" s="67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  <c r="BR943" s="126"/>
      <c r="BS943" s="126"/>
      <c r="BT943" s="126"/>
      <c r="BU943" s="126"/>
      <c r="BV943" s="126"/>
      <c r="BW943" s="126"/>
      <c r="BX943" s="126"/>
      <c r="BY943" s="126"/>
      <c r="BZ943" s="126"/>
      <c r="CA943" s="126"/>
      <c r="CB943" s="126"/>
      <c r="CC943" s="126"/>
      <c r="CD943" s="126"/>
      <c r="CE943" s="126"/>
      <c r="CF943" s="126"/>
      <c r="CG943" s="126"/>
      <c r="CH943" s="126"/>
      <c r="CI943" s="126"/>
      <c r="CJ943" s="126"/>
      <c r="CK943" s="126"/>
      <c r="CL943" s="126"/>
      <c r="CM943" s="126"/>
      <c r="CN943" s="126"/>
      <c r="CO943" s="126"/>
      <c r="CP943" s="126"/>
      <c r="CQ943" s="126"/>
      <c r="CR943" s="126"/>
      <c r="CS943" s="126"/>
      <c r="CT943" s="126"/>
      <c r="CU943" s="126"/>
      <c r="CV943" s="126"/>
      <c r="CW943" s="126"/>
      <c r="CX943" s="126"/>
      <c r="CY943" s="126"/>
      <c r="CZ943" s="126"/>
      <c r="DA943" s="126"/>
      <c r="DB943" s="126"/>
      <c r="DC943" s="126"/>
      <c r="DD943" s="126"/>
      <c r="DE943" s="126"/>
      <c r="DF943" s="126"/>
      <c r="DG943" s="126"/>
      <c r="DH943" s="126"/>
      <c r="DI943" s="126"/>
      <c r="DJ943" s="126"/>
      <c r="DK943" s="126"/>
      <c r="DL943" s="126"/>
      <c r="DM943" s="126"/>
      <c r="DN943" s="126"/>
      <c r="DO943" s="126"/>
      <c r="DP943" s="126"/>
      <c r="DQ943" s="126"/>
      <c r="DR943" s="126"/>
      <c r="DS943" s="126"/>
      <c r="DT943" s="126"/>
      <c r="DU943" s="126"/>
      <c r="DV943" s="126"/>
      <c r="DW943" s="126"/>
      <c r="DX943" s="126"/>
      <c r="DY943" s="126"/>
      <c r="DZ943" s="126"/>
      <c r="EA943" s="126"/>
      <c r="EB943" s="126"/>
      <c r="EC943" s="126"/>
      <c r="ED943" s="126"/>
      <c r="EE943" s="126"/>
      <c r="EF943" s="126"/>
      <c r="EG943" s="126"/>
      <c r="EH943" s="126"/>
      <c r="EI943" s="126"/>
      <c r="EJ943" s="126"/>
      <c r="EK943" s="126"/>
      <c r="EL943" s="126"/>
      <c r="EM943" s="126"/>
      <c r="EN943" s="126"/>
      <c r="EO943" s="126"/>
      <c r="EP943" s="126"/>
      <c r="EQ943" s="126"/>
      <c r="ER943" s="126"/>
      <c r="ES943" s="126"/>
      <c r="ET943" s="126"/>
      <c r="EU943" s="126"/>
      <c r="EV943" s="126"/>
      <c r="EW943" s="126"/>
      <c r="EX943" s="126"/>
      <c r="EY943" s="126"/>
      <c r="EZ943" s="126"/>
      <c r="FA943" s="126"/>
      <c r="FB943" s="126"/>
      <c r="FC943" s="126"/>
      <c r="FD943" s="126"/>
      <c r="FE943" s="126"/>
      <c r="FF943" s="126"/>
      <c r="FG943" s="126"/>
      <c r="FH943" s="126"/>
      <c r="FI943" s="126"/>
      <c r="FJ943" s="126"/>
      <c r="FK943" s="126"/>
      <c r="FL943" s="126"/>
      <c r="FM943" s="126"/>
      <c r="FN943" s="126"/>
      <c r="FO943" s="126"/>
      <c r="FP943" s="126"/>
      <c r="FQ943" s="126"/>
      <c r="FR943" s="126"/>
      <c r="FS943" s="126"/>
      <c r="FT943" s="126"/>
      <c r="FU943" s="126"/>
      <c r="FV943" s="126"/>
      <c r="FW943" s="126"/>
      <c r="FX943" s="126"/>
      <c r="FY943" s="126"/>
      <c r="FZ943" s="126"/>
      <c r="GA943" s="126"/>
      <c r="GB943" s="126"/>
      <c r="GC943" s="126"/>
      <c r="GD943" s="126"/>
      <c r="GE943" s="126"/>
      <c r="GF943" s="126"/>
      <c r="GG943" s="126"/>
      <c r="GH943" s="126"/>
      <c r="GI943" s="126"/>
      <c r="GJ943" s="126"/>
      <c r="GK943" s="126"/>
      <c r="GL943" s="126"/>
      <c r="GM943" s="126"/>
      <c r="GN943" s="126"/>
      <c r="GO943" s="126"/>
      <c r="GP943" s="126"/>
      <c r="GQ943" s="126"/>
      <c r="GR943" s="126"/>
      <c r="GS943" s="126"/>
      <c r="GT943" s="126"/>
      <c r="GU943" s="126"/>
      <c r="GV943" s="126"/>
      <c r="GW943" s="126"/>
      <c r="GX943" s="126"/>
      <c r="GY943" s="126"/>
      <c r="GZ943" s="126"/>
      <c r="HA943" s="126"/>
    </row>
    <row r="944" spans="1:209" s="127" customFormat="1">
      <c r="A944" s="121"/>
      <c r="B944" s="67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  <c r="BR944" s="126"/>
      <c r="BS944" s="126"/>
      <c r="BT944" s="126"/>
      <c r="BU944" s="126"/>
      <c r="BV944" s="126"/>
      <c r="BW944" s="126"/>
      <c r="BX944" s="126"/>
      <c r="BY944" s="126"/>
      <c r="BZ944" s="126"/>
      <c r="CA944" s="126"/>
      <c r="CB944" s="126"/>
      <c r="CC944" s="126"/>
      <c r="CD944" s="126"/>
      <c r="CE944" s="126"/>
      <c r="CF944" s="126"/>
      <c r="CG944" s="126"/>
      <c r="CH944" s="126"/>
      <c r="CI944" s="126"/>
      <c r="CJ944" s="126"/>
      <c r="CK944" s="126"/>
      <c r="CL944" s="126"/>
      <c r="CM944" s="126"/>
      <c r="CN944" s="126"/>
      <c r="CO944" s="126"/>
      <c r="CP944" s="126"/>
      <c r="CQ944" s="126"/>
      <c r="CR944" s="126"/>
      <c r="CS944" s="126"/>
      <c r="CT944" s="126"/>
      <c r="CU944" s="126"/>
      <c r="CV944" s="126"/>
      <c r="CW944" s="126"/>
      <c r="CX944" s="126"/>
      <c r="CY944" s="126"/>
      <c r="CZ944" s="126"/>
      <c r="DA944" s="126"/>
      <c r="DB944" s="126"/>
      <c r="DC944" s="126"/>
      <c r="DD944" s="126"/>
      <c r="DE944" s="126"/>
      <c r="DF944" s="126"/>
      <c r="DG944" s="126"/>
      <c r="DH944" s="126"/>
      <c r="DI944" s="126"/>
      <c r="DJ944" s="126"/>
      <c r="DK944" s="126"/>
      <c r="DL944" s="126"/>
      <c r="DM944" s="126"/>
      <c r="DN944" s="126"/>
      <c r="DO944" s="126"/>
      <c r="DP944" s="126"/>
      <c r="DQ944" s="126"/>
      <c r="DR944" s="126"/>
      <c r="DS944" s="126"/>
      <c r="DT944" s="126"/>
      <c r="DU944" s="126"/>
      <c r="DV944" s="126"/>
      <c r="DW944" s="126"/>
      <c r="DX944" s="126"/>
      <c r="DY944" s="126"/>
      <c r="DZ944" s="126"/>
      <c r="EA944" s="126"/>
      <c r="EB944" s="126"/>
      <c r="EC944" s="126"/>
      <c r="ED944" s="126"/>
      <c r="EE944" s="126"/>
      <c r="EF944" s="126"/>
      <c r="EG944" s="126"/>
      <c r="EH944" s="126"/>
      <c r="EI944" s="126"/>
      <c r="EJ944" s="126"/>
      <c r="EK944" s="126"/>
      <c r="EL944" s="126"/>
      <c r="EM944" s="126"/>
      <c r="EN944" s="126"/>
      <c r="EO944" s="126"/>
      <c r="EP944" s="126"/>
      <c r="EQ944" s="126"/>
      <c r="ER944" s="126"/>
      <c r="ES944" s="126"/>
      <c r="ET944" s="126"/>
      <c r="EU944" s="126"/>
      <c r="EV944" s="126"/>
      <c r="EW944" s="126"/>
      <c r="EX944" s="126"/>
      <c r="EY944" s="126"/>
      <c r="EZ944" s="126"/>
      <c r="FA944" s="126"/>
      <c r="FB944" s="126"/>
      <c r="FC944" s="126"/>
      <c r="FD944" s="126"/>
      <c r="FE944" s="126"/>
      <c r="FF944" s="126"/>
      <c r="FG944" s="126"/>
      <c r="FH944" s="126"/>
      <c r="FI944" s="126"/>
      <c r="FJ944" s="126"/>
      <c r="FK944" s="126"/>
      <c r="FL944" s="126"/>
      <c r="FM944" s="126"/>
      <c r="FN944" s="126"/>
      <c r="FO944" s="126"/>
      <c r="FP944" s="126"/>
      <c r="FQ944" s="126"/>
      <c r="FR944" s="126"/>
      <c r="FS944" s="126"/>
      <c r="FT944" s="126"/>
      <c r="FU944" s="126"/>
      <c r="FV944" s="126"/>
      <c r="FW944" s="126"/>
      <c r="FX944" s="126"/>
      <c r="FY944" s="126"/>
      <c r="FZ944" s="126"/>
      <c r="GA944" s="126"/>
      <c r="GB944" s="126"/>
      <c r="GC944" s="126"/>
      <c r="GD944" s="126"/>
      <c r="GE944" s="126"/>
      <c r="GF944" s="126"/>
      <c r="GG944" s="126"/>
      <c r="GH944" s="126"/>
      <c r="GI944" s="126"/>
      <c r="GJ944" s="126"/>
      <c r="GK944" s="126"/>
      <c r="GL944" s="126"/>
      <c r="GM944" s="126"/>
      <c r="GN944" s="126"/>
      <c r="GO944" s="126"/>
      <c r="GP944" s="126"/>
      <c r="GQ944" s="126"/>
      <c r="GR944" s="126"/>
      <c r="GS944" s="126"/>
      <c r="GT944" s="126"/>
      <c r="GU944" s="126"/>
      <c r="GV944" s="126"/>
      <c r="GW944" s="126"/>
      <c r="GX944" s="126"/>
      <c r="GY944" s="126"/>
      <c r="GZ944" s="126"/>
      <c r="HA944" s="126"/>
    </row>
    <row r="945" spans="1:209" s="127" customFormat="1">
      <c r="A945" s="121"/>
      <c r="B945" s="67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  <c r="BR945" s="126"/>
      <c r="BS945" s="126"/>
      <c r="BT945" s="126"/>
      <c r="BU945" s="126"/>
      <c r="BV945" s="126"/>
      <c r="BW945" s="126"/>
      <c r="BX945" s="126"/>
      <c r="BY945" s="126"/>
      <c r="BZ945" s="126"/>
      <c r="CA945" s="126"/>
      <c r="CB945" s="126"/>
      <c r="CC945" s="126"/>
      <c r="CD945" s="126"/>
      <c r="CE945" s="126"/>
      <c r="CF945" s="126"/>
      <c r="CG945" s="126"/>
      <c r="CH945" s="126"/>
      <c r="CI945" s="126"/>
      <c r="CJ945" s="126"/>
      <c r="CK945" s="126"/>
      <c r="CL945" s="126"/>
      <c r="CM945" s="126"/>
      <c r="CN945" s="126"/>
      <c r="CO945" s="126"/>
      <c r="CP945" s="126"/>
      <c r="CQ945" s="126"/>
      <c r="CR945" s="126"/>
      <c r="CS945" s="126"/>
      <c r="CT945" s="126"/>
      <c r="CU945" s="126"/>
      <c r="CV945" s="126"/>
      <c r="CW945" s="126"/>
      <c r="CX945" s="126"/>
      <c r="CY945" s="126"/>
      <c r="CZ945" s="126"/>
      <c r="DA945" s="126"/>
      <c r="DB945" s="126"/>
      <c r="DC945" s="126"/>
      <c r="DD945" s="126"/>
      <c r="DE945" s="126"/>
      <c r="DF945" s="126"/>
      <c r="DG945" s="126"/>
      <c r="DH945" s="126"/>
      <c r="DI945" s="126"/>
      <c r="DJ945" s="126"/>
      <c r="DK945" s="126"/>
      <c r="DL945" s="126"/>
      <c r="DM945" s="126"/>
      <c r="DN945" s="126"/>
      <c r="DO945" s="126"/>
      <c r="DP945" s="126"/>
      <c r="DQ945" s="126"/>
      <c r="DR945" s="126"/>
      <c r="DS945" s="126"/>
      <c r="DT945" s="126"/>
      <c r="DU945" s="126"/>
      <c r="DV945" s="126"/>
      <c r="DW945" s="126"/>
      <c r="DX945" s="126"/>
      <c r="DY945" s="126"/>
      <c r="DZ945" s="126"/>
      <c r="EA945" s="126"/>
      <c r="EB945" s="126"/>
      <c r="EC945" s="126"/>
      <c r="ED945" s="126"/>
      <c r="EE945" s="126"/>
      <c r="EF945" s="126"/>
      <c r="EG945" s="126"/>
      <c r="EH945" s="126"/>
      <c r="EI945" s="126"/>
      <c r="EJ945" s="126"/>
      <c r="EK945" s="126"/>
      <c r="EL945" s="126"/>
      <c r="EM945" s="126"/>
      <c r="EN945" s="126"/>
      <c r="EO945" s="126"/>
      <c r="EP945" s="126"/>
      <c r="EQ945" s="126"/>
      <c r="ER945" s="126"/>
      <c r="ES945" s="126"/>
      <c r="ET945" s="126"/>
      <c r="EU945" s="126"/>
      <c r="EV945" s="126"/>
      <c r="EW945" s="126"/>
      <c r="EX945" s="126"/>
      <c r="EY945" s="126"/>
      <c r="EZ945" s="126"/>
      <c r="FA945" s="126"/>
      <c r="FB945" s="126"/>
      <c r="FC945" s="126"/>
      <c r="FD945" s="126"/>
      <c r="FE945" s="126"/>
      <c r="FF945" s="126"/>
      <c r="FG945" s="126"/>
      <c r="FH945" s="126"/>
      <c r="FI945" s="126"/>
      <c r="FJ945" s="126"/>
      <c r="FK945" s="126"/>
      <c r="FL945" s="126"/>
      <c r="FM945" s="126"/>
      <c r="FN945" s="126"/>
      <c r="FO945" s="126"/>
      <c r="FP945" s="126"/>
      <c r="FQ945" s="126"/>
      <c r="FR945" s="126"/>
      <c r="FS945" s="126"/>
      <c r="FT945" s="126"/>
      <c r="FU945" s="126"/>
      <c r="FV945" s="126"/>
      <c r="FW945" s="126"/>
      <c r="FX945" s="126"/>
      <c r="FY945" s="126"/>
      <c r="FZ945" s="126"/>
      <c r="GA945" s="126"/>
      <c r="GB945" s="126"/>
      <c r="GC945" s="126"/>
      <c r="GD945" s="126"/>
      <c r="GE945" s="126"/>
      <c r="GF945" s="126"/>
      <c r="GG945" s="126"/>
      <c r="GH945" s="126"/>
      <c r="GI945" s="126"/>
      <c r="GJ945" s="126"/>
      <c r="GK945" s="126"/>
      <c r="GL945" s="126"/>
      <c r="GM945" s="126"/>
      <c r="GN945" s="126"/>
      <c r="GO945" s="126"/>
      <c r="GP945" s="126"/>
      <c r="GQ945" s="126"/>
      <c r="GR945" s="126"/>
      <c r="GS945" s="126"/>
      <c r="GT945" s="126"/>
      <c r="GU945" s="126"/>
      <c r="GV945" s="126"/>
      <c r="GW945" s="126"/>
      <c r="GX945" s="126"/>
      <c r="GY945" s="126"/>
      <c r="GZ945" s="126"/>
      <c r="HA945" s="126"/>
    </row>
    <row r="946" spans="1:209" s="127" customFormat="1">
      <c r="A946" s="121"/>
      <c r="B946" s="67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  <c r="BI946" s="126"/>
      <c r="BJ946" s="126"/>
      <c r="BK946" s="126"/>
      <c r="BL946" s="126"/>
      <c r="BM946" s="126"/>
      <c r="BN946" s="126"/>
      <c r="BO946" s="126"/>
      <c r="BP946" s="126"/>
      <c r="BQ946" s="126"/>
      <c r="BR946" s="126"/>
      <c r="BS946" s="126"/>
      <c r="BT946" s="126"/>
      <c r="BU946" s="126"/>
      <c r="BV946" s="126"/>
      <c r="BW946" s="126"/>
      <c r="BX946" s="126"/>
      <c r="BY946" s="126"/>
      <c r="BZ946" s="126"/>
      <c r="CA946" s="126"/>
      <c r="CB946" s="126"/>
      <c r="CC946" s="126"/>
      <c r="CD946" s="126"/>
      <c r="CE946" s="126"/>
      <c r="CF946" s="126"/>
      <c r="CG946" s="126"/>
      <c r="CH946" s="126"/>
      <c r="CI946" s="126"/>
      <c r="CJ946" s="126"/>
      <c r="CK946" s="126"/>
      <c r="CL946" s="126"/>
      <c r="CM946" s="126"/>
      <c r="CN946" s="126"/>
      <c r="CO946" s="126"/>
      <c r="CP946" s="126"/>
      <c r="CQ946" s="126"/>
      <c r="CR946" s="126"/>
      <c r="CS946" s="126"/>
      <c r="CT946" s="126"/>
      <c r="CU946" s="126"/>
      <c r="CV946" s="126"/>
      <c r="CW946" s="126"/>
      <c r="CX946" s="126"/>
      <c r="CY946" s="126"/>
      <c r="CZ946" s="126"/>
      <c r="DA946" s="126"/>
      <c r="DB946" s="126"/>
      <c r="DC946" s="126"/>
      <c r="DD946" s="126"/>
      <c r="DE946" s="126"/>
      <c r="DF946" s="126"/>
      <c r="DG946" s="126"/>
      <c r="DH946" s="126"/>
      <c r="DI946" s="126"/>
      <c r="DJ946" s="126"/>
      <c r="DK946" s="126"/>
      <c r="DL946" s="126"/>
      <c r="DM946" s="126"/>
      <c r="DN946" s="126"/>
      <c r="DO946" s="126"/>
      <c r="DP946" s="126"/>
      <c r="DQ946" s="126"/>
      <c r="DR946" s="126"/>
      <c r="DS946" s="126"/>
      <c r="DT946" s="126"/>
      <c r="DU946" s="126"/>
      <c r="DV946" s="126"/>
      <c r="DW946" s="126"/>
      <c r="DX946" s="126"/>
      <c r="DY946" s="126"/>
      <c r="DZ946" s="126"/>
      <c r="EA946" s="126"/>
      <c r="EB946" s="126"/>
      <c r="EC946" s="126"/>
      <c r="ED946" s="126"/>
      <c r="EE946" s="126"/>
      <c r="EF946" s="126"/>
      <c r="EG946" s="126"/>
      <c r="EH946" s="126"/>
      <c r="EI946" s="126"/>
      <c r="EJ946" s="126"/>
      <c r="EK946" s="126"/>
      <c r="EL946" s="126"/>
      <c r="EM946" s="126"/>
      <c r="EN946" s="126"/>
      <c r="EO946" s="126"/>
      <c r="EP946" s="126"/>
      <c r="EQ946" s="126"/>
      <c r="ER946" s="126"/>
      <c r="ES946" s="126"/>
      <c r="ET946" s="126"/>
      <c r="EU946" s="126"/>
      <c r="EV946" s="126"/>
      <c r="EW946" s="126"/>
      <c r="EX946" s="126"/>
      <c r="EY946" s="126"/>
      <c r="EZ946" s="126"/>
      <c r="FA946" s="126"/>
      <c r="FB946" s="126"/>
      <c r="FC946" s="126"/>
      <c r="FD946" s="126"/>
      <c r="FE946" s="126"/>
      <c r="FF946" s="126"/>
      <c r="FG946" s="126"/>
      <c r="FH946" s="126"/>
      <c r="FI946" s="126"/>
      <c r="FJ946" s="126"/>
      <c r="FK946" s="126"/>
      <c r="FL946" s="126"/>
      <c r="FM946" s="126"/>
      <c r="FN946" s="126"/>
      <c r="FO946" s="126"/>
      <c r="FP946" s="126"/>
      <c r="FQ946" s="126"/>
      <c r="FR946" s="126"/>
      <c r="FS946" s="126"/>
      <c r="FT946" s="126"/>
      <c r="FU946" s="126"/>
      <c r="FV946" s="126"/>
      <c r="FW946" s="126"/>
      <c r="FX946" s="126"/>
      <c r="FY946" s="126"/>
      <c r="FZ946" s="126"/>
      <c r="GA946" s="126"/>
      <c r="GB946" s="126"/>
      <c r="GC946" s="126"/>
      <c r="GD946" s="126"/>
      <c r="GE946" s="126"/>
      <c r="GF946" s="126"/>
      <c r="GG946" s="126"/>
      <c r="GH946" s="126"/>
      <c r="GI946" s="126"/>
      <c r="GJ946" s="126"/>
      <c r="GK946" s="126"/>
      <c r="GL946" s="126"/>
      <c r="GM946" s="126"/>
      <c r="GN946" s="126"/>
      <c r="GO946" s="126"/>
      <c r="GP946" s="126"/>
      <c r="GQ946" s="126"/>
      <c r="GR946" s="126"/>
      <c r="GS946" s="126"/>
      <c r="GT946" s="126"/>
      <c r="GU946" s="126"/>
      <c r="GV946" s="126"/>
      <c r="GW946" s="126"/>
      <c r="GX946" s="126"/>
      <c r="GY946" s="126"/>
      <c r="GZ946" s="126"/>
      <c r="HA946" s="126"/>
    </row>
    <row r="947" spans="1:209" s="127" customFormat="1">
      <c r="A947" s="121"/>
      <c r="B947" s="67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  <c r="BI947" s="126"/>
      <c r="BJ947" s="126"/>
      <c r="BK947" s="126"/>
      <c r="BL947" s="126"/>
      <c r="BM947" s="126"/>
      <c r="BN947" s="126"/>
      <c r="BO947" s="126"/>
      <c r="BP947" s="126"/>
      <c r="BQ947" s="126"/>
      <c r="BR947" s="126"/>
      <c r="BS947" s="126"/>
      <c r="BT947" s="126"/>
      <c r="BU947" s="126"/>
      <c r="BV947" s="126"/>
      <c r="BW947" s="126"/>
      <c r="BX947" s="126"/>
      <c r="BY947" s="126"/>
      <c r="BZ947" s="126"/>
      <c r="CA947" s="126"/>
      <c r="CB947" s="126"/>
      <c r="CC947" s="126"/>
      <c r="CD947" s="126"/>
      <c r="CE947" s="126"/>
      <c r="CF947" s="126"/>
      <c r="CG947" s="126"/>
      <c r="CH947" s="126"/>
      <c r="CI947" s="126"/>
      <c r="CJ947" s="126"/>
      <c r="CK947" s="126"/>
      <c r="CL947" s="126"/>
      <c r="CM947" s="126"/>
      <c r="CN947" s="126"/>
      <c r="CO947" s="126"/>
      <c r="CP947" s="126"/>
      <c r="CQ947" s="126"/>
      <c r="CR947" s="126"/>
      <c r="CS947" s="126"/>
      <c r="CT947" s="126"/>
      <c r="CU947" s="126"/>
      <c r="CV947" s="126"/>
      <c r="CW947" s="126"/>
      <c r="CX947" s="126"/>
      <c r="CY947" s="126"/>
      <c r="CZ947" s="126"/>
      <c r="DA947" s="126"/>
      <c r="DB947" s="126"/>
      <c r="DC947" s="126"/>
      <c r="DD947" s="126"/>
      <c r="DE947" s="126"/>
      <c r="DF947" s="126"/>
      <c r="DG947" s="126"/>
      <c r="DH947" s="126"/>
      <c r="DI947" s="126"/>
      <c r="DJ947" s="126"/>
      <c r="DK947" s="126"/>
      <c r="DL947" s="126"/>
      <c r="DM947" s="126"/>
      <c r="DN947" s="126"/>
      <c r="DO947" s="126"/>
      <c r="DP947" s="126"/>
      <c r="DQ947" s="126"/>
      <c r="DR947" s="126"/>
      <c r="DS947" s="126"/>
      <c r="DT947" s="126"/>
      <c r="DU947" s="126"/>
      <c r="DV947" s="126"/>
      <c r="DW947" s="126"/>
      <c r="DX947" s="126"/>
      <c r="DY947" s="126"/>
      <c r="DZ947" s="126"/>
      <c r="EA947" s="126"/>
      <c r="EB947" s="126"/>
      <c r="EC947" s="126"/>
      <c r="ED947" s="126"/>
      <c r="EE947" s="126"/>
      <c r="EF947" s="126"/>
      <c r="EG947" s="126"/>
      <c r="EH947" s="126"/>
      <c r="EI947" s="126"/>
      <c r="EJ947" s="126"/>
      <c r="EK947" s="126"/>
      <c r="EL947" s="126"/>
      <c r="EM947" s="126"/>
      <c r="EN947" s="126"/>
      <c r="EO947" s="126"/>
      <c r="EP947" s="126"/>
      <c r="EQ947" s="126"/>
      <c r="ER947" s="126"/>
      <c r="ES947" s="126"/>
      <c r="ET947" s="126"/>
      <c r="EU947" s="126"/>
      <c r="EV947" s="126"/>
      <c r="EW947" s="126"/>
      <c r="EX947" s="126"/>
      <c r="EY947" s="126"/>
      <c r="EZ947" s="126"/>
      <c r="FA947" s="126"/>
      <c r="FB947" s="126"/>
      <c r="FC947" s="126"/>
      <c r="FD947" s="126"/>
      <c r="FE947" s="126"/>
      <c r="FF947" s="126"/>
      <c r="FG947" s="126"/>
      <c r="FH947" s="126"/>
      <c r="FI947" s="126"/>
      <c r="FJ947" s="126"/>
      <c r="FK947" s="126"/>
      <c r="FL947" s="126"/>
      <c r="FM947" s="126"/>
      <c r="FN947" s="126"/>
      <c r="FO947" s="126"/>
      <c r="FP947" s="126"/>
      <c r="FQ947" s="126"/>
      <c r="FR947" s="126"/>
      <c r="FS947" s="126"/>
      <c r="FT947" s="126"/>
      <c r="FU947" s="126"/>
      <c r="FV947" s="126"/>
      <c r="FW947" s="126"/>
      <c r="FX947" s="126"/>
      <c r="FY947" s="126"/>
      <c r="FZ947" s="126"/>
      <c r="GA947" s="126"/>
      <c r="GB947" s="126"/>
      <c r="GC947" s="126"/>
      <c r="GD947" s="126"/>
      <c r="GE947" s="126"/>
      <c r="GF947" s="126"/>
      <c r="GG947" s="126"/>
      <c r="GH947" s="126"/>
      <c r="GI947" s="126"/>
      <c r="GJ947" s="126"/>
      <c r="GK947" s="126"/>
      <c r="GL947" s="126"/>
      <c r="GM947" s="126"/>
      <c r="GN947" s="126"/>
      <c r="GO947" s="126"/>
      <c r="GP947" s="126"/>
      <c r="GQ947" s="126"/>
      <c r="GR947" s="126"/>
      <c r="GS947" s="126"/>
      <c r="GT947" s="126"/>
      <c r="GU947" s="126"/>
      <c r="GV947" s="126"/>
      <c r="GW947" s="126"/>
      <c r="GX947" s="126"/>
      <c r="GY947" s="126"/>
      <c r="GZ947" s="126"/>
      <c r="HA947" s="126"/>
    </row>
    <row r="948" spans="1:209" s="127" customFormat="1">
      <c r="A948" s="121"/>
      <c r="B948" s="67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  <c r="BI948" s="126"/>
      <c r="BJ948" s="126"/>
      <c r="BK948" s="126"/>
      <c r="BL948" s="126"/>
      <c r="BM948" s="126"/>
      <c r="BN948" s="126"/>
      <c r="BO948" s="126"/>
      <c r="BP948" s="126"/>
      <c r="BQ948" s="126"/>
      <c r="BR948" s="126"/>
      <c r="BS948" s="126"/>
      <c r="BT948" s="126"/>
      <c r="BU948" s="126"/>
      <c r="BV948" s="126"/>
      <c r="BW948" s="126"/>
      <c r="BX948" s="126"/>
      <c r="BY948" s="126"/>
      <c r="BZ948" s="126"/>
      <c r="CA948" s="126"/>
      <c r="CB948" s="126"/>
      <c r="CC948" s="126"/>
      <c r="CD948" s="126"/>
      <c r="CE948" s="126"/>
      <c r="CF948" s="126"/>
      <c r="CG948" s="126"/>
      <c r="CH948" s="126"/>
      <c r="CI948" s="126"/>
      <c r="CJ948" s="126"/>
      <c r="CK948" s="126"/>
      <c r="CL948" s="126"/>
      <c r="CM948" s="126"/>
      <c r="CN948" s="126"/>
      <c r="CO948" s="126"/>
      <c r="CP948" s="126"/>
      <c r="CQ948" s="126"/>
      <c r="CR948" s="126"/>
      <c r="CS948" s="126"/>
      <c r="CT948" s="126"/>
      <c r="CU948" s="126"/>
      <c r="CV948" s="126"/>
      <c r="CW948" s="126"/>
      <c r="CX948" s="126"/>
      <c r="CY948" s="126"/>
      <c r="CZ948" s="126"/>
      <c r="DA948" s="126"/>
      <c r="DB948" s="126"/>
      <c r="DC948" s="126"/>
      <c r="DD948" s="126"/>
      <c r="DE948" s="126"/>
      <c r="DF948" s="126"/>
      <c r="DG948" s="126"/>
      <c r="DH948" s="126"/>
      <c r="DI948" s="126"/>
      <c r="DJ948" s="126"/>
      <c r="DK948" s="126"/>
      <c r="DL948" s="126"/>
      <c r="DM948" s="126"/>
      <c r="DN948" s="126"/>
      <c r="DO948" s="126"/>
      <c r="DP948" s="126"/>
      <c r="DQ948" s="126"/>
      <c r="DR948" s="126"/>
      <c r="DS948" s="126"/>
      <c r="DT948" s="126"/>
      <c r="DU948" s="126"/>
      <c r="DV948" s="126"/>
      <c r="DW948" s="126"/>
      <c r="DX948" s="126"/>
      <c r="DY948" s="126"/>
      <c r="DZ948" s="126"/>
      <c r="EA948" s="126"/>
      <c r="EB948" s="126"/>
      <c r="EC948" s="126"/>
      <c r="ED948" s="126"/>
      <c r="EE948" s="126"/>
      <c r="EF948" s="126"/>
      <c r="EG948" s="126"/>
      <c r="EH948" s="126"/>
      <c r="EI948" s="126"/>
      <c r="EJ948" s="126"/>
      <c r="EK948" s="126"/>
      <c r="EL948" s="126"/>
      <c r="EM948" s="126"/>
      <c r="EN948" s="126"/>
      <c r="EO948" s="126"/>
      <c r="EP948" s="126"/>
      <c r="EQ948" s="126"/>
      <c r="ER948" s="126"/>
      <c r="ES948" s="126"/>
      <c r="ET948" s="126"/>
      <c r="EU948" s="126"/>
      <c r="EV948" s="126"/>
      <c r="EW948" s="126"/>
      <c r="EX948" s="126"/>
      <c r="EY948" s="126"/>
      <c r="EZ948" s="126"/>
      <c r="FA948" s="126"/>
      <c r="FB948" s="126"/>
      <c r="FC948" s="126"/>
      <c r="FD948" s="126"/>
      <c r="FE948" s="126"/>
      <c r="FF948" s="126"/>
      <c r="FG948" s="126"/>
      <c r="FH948" s="126"/>
      <c r="FI948" s="126"/>
      <c r="FJ948" s="126"/>
      <c r="FK948" s="126"/>
      <c r="FL948" s="126"/>
      <c r="FM948" s="126"/>
      <c r="FN948" s="126"/>
      <c r="FO948" s="126"/>
      <c r="FP948" s="126"/>
      <c r="FQ948" s="126"/>
      <c r="FR948" s="126"/>
      <c r="FS948" s="126"/>
      <c r="FT948" s="126"/>
      <c r="FU948" s="126"/>
      <c r="FV948" s="126"/>
      <c r="FW948" s="126"/>
      <c r="FX948" s="126"/>
      <c r="FY948" s="126"/>
      <c r="FZ948" s="126"/>
      <c r="GA948" s="126"/>
      <c r="GB948" s="126"/>
      <c r="GC948" s="126"/>
      <c r="GD948" s="126"/>
      <c r="GE948" s="126"/>
      <c r="GF948" s="126"/>
      <c r="GG948" s="126"/>
      <c r="GH948" s="126"/>
      <c r="GI948" s="126"/>
      <c r="GJ948" s="126"/>
      <c r="GK948" s="126"/>
      <c r="GL948" s="126"/>
      <c r="GM948" s="126"/>
      <c r="GN948" s="126"/>
      <c r="GO948" s="126"/>
      <c r="GP948" s="126"/>
      <c r="GQ948" s="126"/>
      <c r="GR948" s="126"/>
      <c r="GS948" s="126"/>
      <c r="GT948" s="126"/>
      <c r="GU948" s="126"/>
      <c r="GV948" s="126"/>
      <c r="GW948" s="126"/>
      <c r="GX948" s="126"/>
      <c r="GY948" s="126"/>
      <c r="GZ948" s="126"/>
      <c r="HA948" s="126"/>
    </row>
    <row r="949" spans="1:209" s="127" customFormat="1">
      <c r="A949" s="121"/>
      <c r="B949" s="67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  <c r="BI949" s="126"/>
      <c r="BJ949" s="126"/>
      <c r="BK949" s="126"/>
      <c r="BL949" s="126"/>
      <c r="BM949" s="126"/>
      <c r="BN949" s="126"/>
      <c r="BO949" s="126"/>
      <c r="BP949" s="126"/>
      <c r="BQ949" s="126"/>
      <c r="BR949" s="126"/>
      <c r="BS949" s="126"/>
      <c r="BT949" s="126"/>
      <c r="BU949" s="126"/>
      <c r="BV949" s="126"/>
      <c r="BW949" s="126"/>
      <c r="BX949" s="126"/>
      <c r="BY949" s="126"/>
      <c r="BZ949" s="126"/>
      <c r="CA949" s="126"/>
      <c r="CB949" s="126"/>
      <c r="CC949" s="126"/>
      <c r="CD949" s="126"/>
      <c r="CE949" s="126"/>
      <c r="CF949" s="126"/>
      <c r="CG949" s="126"/>
      <c r="CH949" s="126"/>
      <c r="CI949" s="126"/>
      <c r="CJ949" s="126"/>
      <c r="CK949" s="126"/>
      <c r="CL949" s="126"/>
      <c r="CM949" s="126"/>
      <c r="CN949" s="126"/>
      <c r="CO949" s="126"/>
      <c r="CP949" s="126"/>
      <c r="CQ949" s="126"/>
      <c r="CR949" s="126"/>
      <c r="CS949" s="126"/>
      <c r="CT949" s="126"/>
      <c r="CU949" s="126"/>
      <c r="CV949" s="126"/>
      <c r="CW949" s="126"/>
      <c r="CX949" s="126"/>
      <c r="CY949" s="126"/>
      <c r="CZ949" s="126"/>
      <c r="DA949" s="126"/>
      <c r="DB949" s="126"/>
      <c r="DC949" s="126"/>
      <c r="DD949" s="126"/>
      <c r="DE949" s="126"/>
      <c r="DF949" s="126"/>
      <c r="DG949" s="126"/>
      <c r="DH949" s="126"/>
      <c r="DI949" s="126"/>
      <c r="DJ949" s="126"/>
      <c r="DK949" s="126"/>
      <c r="DL949" s="126"/>
      <c r="DM949" s="126"/>
      <c r="DN949" s="126"/>
      <c r="DO949" s="126"/>
      <c r="DP949" s="126"/>
      <c r="DQ949" s="126"/>
      <c r="DR949" s="126"/>
      <c r="DS949" s="126"/>
      <c r="DT949" s="126"/>
      <c r="DU949" s="126"/>
      <c r="DV949" s="126"/>
      <c r="DW949" s="126"/>
      <c r="DX949" s="126"/>
      <c r="DY949" s="126"/>
      <c r="DZ949" s="126"/>
      <c r="EA949" s="126"/>
      <c r="EB949" s="126"/>
      <c r="EC949" s="126"/>
      <c r="ED949" s="126"/>
      <c r="EE949" s="126"/>
      <c r="EF949" s="126"/>
      <c r="EG949" s="126"/>
      <c r="EH949" s="126"/>
      <c r="EI949" s="126"/>
      <c r="EJ949" s="126"/>
      <c r="EK949" s="126"/>
      <c r="EL949" s="126"/>
      <c r="EM949" s="126"/>
      <c r="EN949" s="126"/>
      <c r="EO949" s="126"/>
      <c r="EP949" s="126"/>
      <c r="EQ949" s="126"/>
      <c r="ER949" s="126"/>
      <c r="ES949" s="126"/>
      <c r="ET949" s="126"/>
      <c r="EU949" s="126"/>
      <c r="EV949" s="126"/>
      <c r="EW949" s="126"/>
      <c r="EX949" s="126"/>
      <c r="EY949" s="126"/>
      <c r="EZ949" s="126"/>
      <c r="FA949" s="126"/>
      <c r="FB949" s="126"/>
      <c r="FC949" s="126"/>
      <c r="FD949" s="126"/>
      <c r="FE949" s="126"/>
      <c r="FF949" s="126"/>
      <c r="FG949" s="126"/>
      <c r="FH949" s="126"/>
      <c r="FI949" s="126"/>
      <c r="FJ949" s="126"/>
      <c r="FK949" s="126"/>
      <c r="FL949" s="126"/>
      <c r="FM949" s="126"/>
      <c r="FN949" s="126"/>
      <c r="FO949" s="126"/>
      <c r="FP949" s="126"/>
      <c r="FQ949" s="126"/>
      <c r="FR949" s="126"/>
      <c r="FS949" s="126"/>
      <c r="FT949" s="126"/>
      <c r="FU949" s="126"/>
      <c r="FV949" s="126"/>
      <c r="FW949" s="126"/>
      <c r="FX949" s="126"/>
      <c r="FY949" s="126"/>
      <c r="FZ949" s="126"/>
      <c r="GA949" s="126"/>
      <c r="GB949" s="126"/>
      <c r="GC949" s="126"/>
      <c r="GD949" s="126"/>
      <c r="GE949" s="126"/>
      <c r="GF949" s="126"/>
      <c r="GG949" s="126"/>
      <c r="GH949" s="126"/>
      <c r="GI949" s="126"/>
      <c r="GJ949" s="126"/>
      <c r="GK949" s="126"/>
      <c r="GL949" s="126"/>
      <c r="GM949" s="126"/>
      <c r="GN949" s="126"/>
      <c r="GO949" s="126"/>
      <c r="GP949" s="126"/>
      <c r="GQ949" s="126"/>
      <c r="GR949" s="126"/>
      <c r="GS949" s="126"/>
      <c r="GT949" s="126"/>
      <c r="GU949" s="126"/>
      <c r="GV949" s="126"/>
      <c r="GW949" s="126"/>
      <c r="GX949" s="126"/>
      <c r="GY949" s="126"/>
      <c r="GZ949" s="126"/>
      <c r="HA949" s="126"/>
    </row>
    <row r="950" spans="1:209" s="127" customFormat="1">
      <c r="A950" s="121"/>
      <c r="B950" s="67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  <c r="BI950" s="126"/>
      <c r="BJ950" s="126"/>
      <c r="BK950" s="126"/>
      <c r="BL950" s="126"/>
      <c r="BM950" s="126"/>
      <c r="BN950" s="126"/>
      <c r="BO950" s="126"/>
      <c r="BP950" s="126"/>
      <c r="BQ950" s="126"/>
      <c r="BR950" s="126"/>
      <c r="BS950" s="126"/>
      <c r="BT950" s="126"/>
      <c r="BU950" s="126"/>
      <c r="BV950" s="126"/>
      <c r="BW950" s="126"/>
      <c r="BX950" s="126"/>
      <c r="BY950" s="126"/>
      <c r="BZ950" s="126"/>
      <c r="CA950" s="126"/>
      <c r="CB950" s="126"/>
      <c r="CC950" s="126"/>
      <c r="CD950" s="126"/>
      <c r="CE950" s="126"/>
      <c r="CF950" s="126"/>
      <c r="CG950" s="126"/>
      <c r="CH950" s="126"/>
      <c r="CI950" s="126"/>
      <c r="CJ950" s="126"/>
      <c r="CK950" s="126"/>
      <c r="CL950" s="126"/>
      <c r="CM950" s="126"/>
      <c r="CN950" s="126"/>
      <c r="CO950" s="126"/>
      <c r="CP950" s="126"/>
      <c r="CQ950" s="126"/>
      <c r="CR950" s="126"/>
      <c r="CS950" s="126"/>
      <c r="CT950" s="126"/>
      <c r="CU950" s="126"/>
      <c r="CV950" s="126"/>
      <c r="CW950" s="126"/>
      <c r="CX950" s="126"/>
      <c r="CY950" s="126"/>
      <c r="CZ950" s="126"/>
      <c r="DA950" s="126"/>
      <c r="DB950" s="126"/>
      <c r="DC950" s="126"/>
      <c r="DD950" s="126"/>
      <c r="DE950" s="126"/>
      <c r="DF950" s="126"/>
      <c r="DG950" s="126"/>
      <c r="DH950" s="126"/>
      <c r="DI950" s="126"/>
      <c r="DJ950" s="126"/>
      <c r="DK950" s="126"/>
      <c r="DL950" s="126"/>
      <c r="DM950" s="126"/>
      <c r="DN950" s="126"/>
      <c r="DO950" s="126"/>
      <c r="DP950" s="126"/>
      <c r="DQ950" s="126"/>
      <c r="DR950" s="126"/>
      <c r="DS950" s="126"/>
      <c r="DT950" s="126"/>
      <c r="DU950" s="126"/>
      <c r="DV950" s="126"/>
      <c r="DW950" s="126"/>
      <c r="DX950" s="126"/>
      <c r="DY950" s="126"/>
      <c r="DZ950" s="126"/>
      <c r="EA950" s="126"/>
      <c r="EB950" s="126"/>
      <c r="EC950" s="126"/>
      <c r="ED950" s="126"/>
      <c r="EE950" s="126"/>
      <c r="EF950" s="126"/>
      <c r="EG950" s="126"/>
      <c r="EH950" s="126"/>
      <c r="EI950" s="126"/>
      <c r="EJ950" s="126"/>
      <c r="EK950" s="126"/>
      <c r="EL950" s="126"/>
      <c r="EM950" s="126"/>
      <c r="EN950" s="126"/>
      <c r="EO950" s="126"/>
      <c r="EP950" s="126"/>
      <c r="EQ950" s="126"/>
      <c r="ER950" s="126"/>
      <c r="ES950" s="126"/>
      <c r="ET950" s="126"/>
      <c r="EU950" s="126"/>
      <c r="EV950" s="126"/>
      <c r="EW950" s="126"/>
      <c r="EX950" s="126"/>
      <c r="EY950" s="126"/>
      <c r="EZ950" s="126"/>
      <c r="FA950" s="126"/>
      <c r="FB950" s="126"/>
      <c r="FC950" s="126"/>
      <c r="FD950" s="126"/>
      <c r="FE950" s="126"/>
      <c r="FF950" s="126"/>
      <c r="FG950" s="126"/>
      <c r="FH950" s="126"/>
      <c r="FI950" s="126"/>
      <c r="FJ950" s="126"/>
      <c r="FK950" s="126"/>
      <c r="FL950" s="126"/>
      <c r="FM950" s="126"/>
      <c r="FN950" s="126"/>
      <c r="FO950" s="126"/>
      <c r="FP950" s="126"/>
      <c r="FQ950" s="126"/>
      <c r="FR950" s="126"/>
      <c r="FS950" s="126"/>
      <c r="FT950" s="126"/>
      <c r="FU950" s="126"/>
      <c r="FV950" s="126"/>
      <c r="FW950" s="126"/>
      <c r="FX950" s="126"/>
      <c r="FY950" s="126"/>
      <c r="FZ950" s="126"/>
      <c r="GA950" s="126"/>
      <c r="GB950" s="126"/>
      <c r="GC950" s="126"/>
      <c r="GD950" s="126"/>
      <c r="GE950" s="126"/>
      <c r="GF950" s="126"/>
      <c r="GG950" s="126"/>
      <c r="GH950" s="126"/>
      <c r="GI950" s="126"/>
      <c r="GJ950" s="126"/>
      <c r="GK950" s="126"/>
      <c r="GL950" s="126"/>
      <c r="GM950" s="126"/>
      <c r="GN950" s="126"/>
      <c r="GO950" s="126"/>
      <c r="GP950" s="126"/>
      <c r="GQ950" s="126"/>
      <c r="GR950" s="126"/>
      <c r="GS950" s="126"/>
      <c r="GT950" s="126"/>
      <c r="GU950" s="126"/>
      <c r="GV950" s="126"/>
      <c r="GW950" s="126"/>
      <c r="GX950" s="126"/>
      <c r="GY950" s="126"/>
      <c r="GZ950" s="126"/>
      <c r="HA950" s="126"/>
    </row>
    <row r="951" spans="1:209" s="127" customFormat="1">
      <c r="A951" s="121"/>
      <c r="B951" s="67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  <c r="BI951" s="126"/>
      <c r="BJ951" s="126"/>
      <c r="BK951" s="126"/>
      <c r="BL951" s="126"/>
      <c r="BM951" s="126"/>
      <c r="BN951" s="126"/>
      <c r="BO951" s="126"/>
      <c r="BP951" s="126"/>
      <c r="BQ951" s="126"/>
      <c r="BR951" s="126"/>
      <c r="BS951" s="126"/>
      <c r="BT951" s="126"/>
      <c r="BU951" s="126"/>
      <c r="BV951" s="126"/>
      <c r="BW951" s="126"/>
      <c r="BX951" s="126"/>
      <c r="BY951" s="126"/>
      <c r="BZ951" s="126"/>
      <c r="CA951" s="126"/>
      <c r="CB951" s="126"/>
      <c r="CC951" s="126"/>
      <c r="CD951" s="126"/>
      <c r="CE951" s="126"/>
      <c r="CF951" s="126"/>
      <c r="CG951" s="126"/>
      <c r="CH951" s="126"/>
      <c r="CI951" s="126"/>
      <c r="CJ951" s="126"/>
      <c r="CK951" s="126"/>
      <c r="CL951" s="126"/>
      <c r="CM951" s="126"/>
      <c r="CN951" s="126"/>
      <c r="CO951" s="126"/>
      <c r="CP951" s="126"/>
      <c r="CQ951" s="126"/>
      <c r="CR951" s="126"/>
      <c r="CS951" s="126"/>
      <c r="CT951" s="126"/>
      <c r="CU951" s="126"/>
      <c r="CV951" s="126"/>
      <c r="CW951" s="126"/>
      <c r="CX951" s="126"/>
      <c r="CY951" s="126"/>
      <c r="CZ951" s="126"/>
      <c r="DA951" s="126"/>
      <c r="DB951" s="126"/>
      <c r="DC951" s="126"/>
      <c r="DD951" s="126"/>
      <c r="DE951" s="126"/>
      <c r="DF951" s="126"/>
      <c r="DG951" s="126"/>
      <c r="DH951" s="126"/>
      <c r="DI951" s="126"/>
      <c r="DJ951" s="126"/>
      <c r="DK951" s="126"/>
      <c r="DL951" s="126"/>
      <c r="DM951" s="126"/>
      <c r="DN951" s="126"/>
      <c r="DO951" s="126"/>
      <c r="DP951" s="126"/>
      <c r="DQ951" s="126"/>
      <c r="DR951" s="126"/>
      <c r="DS951" s="126"/>
      <c r="DT951" s="126"/>
      <c r="DU951" s="126"/>
      <c r="DV951" s="126"/>
      <c r="DW951" s="126"/>
      <c r="DX951" s="126"/>
      <c r="DY951" s="126"/>
      <c r="DZ951" s="126"/>
      <c r="EA951" s="126"/>
      <c r="EB951" s="126"/>
      <c r="EC951" s="126"/>
      <c r="ED951" s="126"/>
      <c r="EE951" s="126"/>
      <c r="EF951" s="126"/>
      <c r="EG951" s="126"/>
      <c r="EH951" s="126"/>
      <c r="EI951" s="126"/>
      <c r="EJ951" s="126"/>
      <c r="EK951" s="126"/>
      <c r="EL951" s="126"/>
      <c r="EM951" s="126"/>
      <c r="EN951" s="126"/>
      <c r="EO951" s="126"/>
      <c r="EP951" s="126"/>
      <c r="EQ951" s="126"/>
      <c r="ER951" s="126"/>
      <c r="ES951" s="126"/>
      <c r="ET951" s="126"/>
      <c r="EU951" s="126"/>
      <c r="EV951" s="126"/>
      <c r="EW951" s="126"/>
      <c r="EX951" s="126"/>
      <c r="EY951" s="126"/>
      <c r="EZ951" s="126"/>
      <c r="FA951" s="126"/>
      <c r="FB951" s="126"/>
      <c r="FC951" s="126"/>
      <c r="FD951" s="126"/>
      <c r="FE951" s="126"/>
      <c r="FF951" s="126"/>
      <c r="FG951" s="126"/>
      <c r="FH951" s="126"/>
      <c r="FI951" s="126"/>
      <c r="FJ951" s="126"/>
      <c r="FK951" s="126"/>
      <c r="FL951" s="126"/>
      <c r="FM951" s="126"/>
      <c r="FN951" s="126"/>
      <c r="FO951" s="126"/>
      <c r="FP951" s="126"/>
      <c r="FQ951" s="126"/>
      <c r="FR951" s="126"/>
      <c r="FS951" s="126"/>
      <c r="FT951" s="126"/>
      <c r="FU951" s="126"/>
      <c r="FV951" s="126"/>
      <c r="FW951" s="126"/>
      <c r="FX951" s="126"/>
      <c r="FY951" s="126"/>
      <c r="FZ951" s="126"/>
      <c r="GA951" s="126"/>
      <c r="GB951" s="126"/>
      <c r="GC951" s="126"/>
      <c r="GD951" s="126"/>
      <c r="GE951" s="126"/>
      <c r="GF951" s="126"/>
      <c r="GG951" s="126"/>
      <c r="GH951" s="126"/>
      <c r="GI951" s="126"/>
      <c r="GJ951" s="126"/>
      <c r="GK951" s="126"/>
      <c r="GL951" s="126"/>
      <c r="GM951" s="126"/>
      <c r="GN951" s="126"/>
      <c r="GO951" s="126"/>
      <c r="GP951" s="126"/>
      <c r="GQ951" s="126"/>
      <c r="GR951" s="126"/>
      <c r="GS951" s="126"/>
      <c r="GT951" s="126"/>
      <c r="GU951" s="126"/>
      <c r="GV951" s="126"/>
      <c r="GW951" s="126"/>
      <c r="GX951" s="126"/>
      <c r="GY951" s="126"/>
      <c r="GZ951" s="126"/>
      <c r="HA951" s="126"/>
    </row>
    <row r="952" spans="1:209" s="127" customFormat="1">
      <c r="A952" s="121"/>
      <c r="B952" s="67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  <c r="BI952" s="126"/>
      <c r="BJ952" s="126"/>
      <c r="BK952" s="126"/>
      <c r="BL952" s="126"/>
      <c r="BM952" s="126"/>
      <c r="BN952" s="126"/>
      <c r="BO952" s="126"/>
      <c r="BP952" s="126"/>
      <c r="BQ952" s="126"/>
      <c r="BR952" s="126"/>
      <c r="BS952" s="126"/>
      <c r="BT952" s="126"/>
      <c r="BU952" s="126"/>
      <c r="BV952" s="126"/>
      <c r="BW952" s="126"/>
      <c r="BX952" s="126"/>
      <c r="BY952" s="126"/>
      <c r="BZ952" s="126"/>
      <c r="CA952" s="126"/>
      <c r="CB952" s="126"/>
      <c r="CC952" s="126"/>
      <c r="CD952" s="126"/>
      <c r="CE952" s="126"/>
      <c r="CF952" s="126"/>
      <c r="CG952" s="126"/>
      <c r="CH952" s="126"/>
      <c r="CI952" s="126"/>
      <c r="CJ952" s="126"/>
      <c r="CK952" s="126"/>
      <c r="CL952" s="126"/>
      <c r="CM952" s="126"/>
      <c r="CN952" s="126"/>
      <c r="CO952" s="126"/>
      <c r="CP952" s="126"/>
      <c r="CQ952" s="126"/>
      <c r="CR952" s="126"/>
      <c r="CS952" s="126"/>
      <c r="CT952" s="126"/>
      <c r="CU952" s="126"/>
      <c r="CV952" s="126"/>
      <c r="CW952" s="126"/>
      <c r="CX952" s="126"/>
      <c r="CY952" s="126"/>
      <c r="CZ952" s="126"/>
      <c r="DA952" s="126"/>
      <c r="DB952" s="126"/>
      <c r="DC952" s="126"/>
      <c r="DD952" s="126"/>
      <c r="DE952" s="126"/>
      <c r="DF952" s="126"/>
      <c r="DG952" s="126"/>
      <c r="DH952" s="126"/>
      <c r="DI952" s="126"/>
      <c r="DJ952" s="126"/>
      <c r="DK952" s="126"/>
      <c r="DL952" s="126"/>
      <c r="DM952" s="126"/>
      <c r="DN952" s="126"/>
      <c r="DO952" s="126"/>
      <c r="DP952" s="126"/>
      <c r="DQ952" s="126"/>
      <c r="DR952" s="126"/>
      <c r="DS952" s="126"/>
      <c r="DT952" s="126"/>
      <c r="DU952" s="126"/>
      <c r="DV952" s="126"/>
      <c r="DW952" s="126"/>
      <c r="DX952" s="126"/>
      <c r="DY952" s="126"/>
      <c r="DZ952" s="126"/>
      <c r="EA952" s="126"/>
      <c r="EB952" s="126"/>
      <c r="EC952" s="126"/>
      <c r="ED952" s="126"/>
      <c r="EE952" s="126"/>
      <c r="EF952" s="126"/>
      <c r="EG952" s="126"/>
      <c r="EH952" s="126"/>
      <c r="EI952" s="126"/>
      <c r="EJ952" s="126"/>
      <c r="EK952" s="126"/>
      <c r="EL952" s="126"/>
      <c r="EM952" s="126"/>
      <c r="EN952" s="126"/>
      <c r="EO952" s="126"/>
      <c r="EP952" s="126"/>
      <c r="EQ952" s="126"/>
      <c r="ER952" s="126"/>
      <c r="ES952" s="126"/>
      <c r="ET952" s="126"/>
      <c r="EU952" s="126"/>
      <c r="EV952" s="126"/>
      <c r="EW952" s="126"/>
      <c r="EX952" s="126"/>
      <c r="EY952" s="126"/>
      <c r="EZ952" s="126"/>
      <c r="FA952" s="126"/>
      <c r="FB952" s="126"/>
      <c r="FC952" s="126"/>
      <c r="FD952" s="126"/>
      <c r="FE952" s="126"/>
      <c r="FF952" s="126"/>
      <c r="FG952" s="126"/>
      <c r="FH952" s="126"/>
      <c r="FI952" s="126"/>
      <c r="FJ952" s="126"/>
      <c r="FK952" s="126"/>
      <c r="FL952" s="126"/>
      <c r="FM952" s="126"/>
      <c r="FN952" s="126"/>
      <c r="FO952" s="126"/>
      <c r="FP952" s="126"/>
      <c r="FQ952" s="126"/>
      <c r="FR952" s="126"/>
      <c r="FS952" s="126"/>
      <c r="FT952" s="126"/>
      <c r="FU952" s="126"/>
      <c r="FV952" s="126"/>
      <c r="FW952" s="126"/>
      <c r="FX952" s="126"/>
      <c r="FY952" s="126"/>
      <c r="FZ952" s="126"/>
      <c r="GA952" s="126"/>
      <c r="GB952" s="126"/>
      <c r="GC952" s="126"/>
      <c r="GD952" s="126"/>
      <c r="GE952" s="126"/>
      <c r="GF952" s="126"/>
      <c r="GG952" s="126"/>
      <c r="GH952" s="126"/>
      <c r="GI952" s="126"/>
      <c r="GJ952" s="126"/>
      <c r="GK952" s="126"/>
      <c r="GL952" s="126"/>
      <c r="GM952" s="126"/>
      <c r="GN952" s="126"/>
      <c r="GO952" s="126"/>
      <c r="GP952" s="126"/>
      <c r="GQ952" s="126"/>
      <c r="GR952" s="126"/>
      <c r="GS952" s="126"/>
      <c r="GT952" s="126"/>
      <c r="GU952" s="126"/>
      <c r="GV952" s="126"/>
      <c r="GW952" s="126"/>
      <c r="GX952" s="126"/>
      <c r="GY952" s="126"/>
      <c r="GZ952" s="126"/>
      <c r="HA952" s="126"/>
    </row>
    <row r="953" spans="1:209" s="127" customFormat="1">
      <c r="A953" s="121"/>
      <c r="B953" s="67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  <c r="BI953" s="126"/>
      <c r="BJ953" s="126"/>
      <c r="BK953" s="126"/>
      <c r="BL953" s="126"/>
      <c r="BM953" s="126"/>
      <c r="BN953" s="126"/>
      <c r="BO953" s="126"/>
      <c r="BP953" s="126"/>
      <c r="BQ953" s="126"/>
      <c r="BR953" s="126"/>
      <c r="BS953" s="126"/>
      <c r="BT953" s="126"/>
      <c r="BU953" s="126"/>
      <c r="BV953" s="126"/>
      <c r="BW953" s="126"/>
      <c r="BX953" s="126"/>
      <c r="BY953" s="126"/>
      <c r="BZ953" s="126"/>
      <c r="CA953" s="126"/>
      <c r="CB953" s="126"/>
      <c r="CC953" s="126"/>
      <c r="CD953" s="126"/>
      <c r="CE953" s="126"/>
      <c r="CF953" s="126"/>
      <c r="CG953" s="126"/>
      <c r="CH953" s="126"/>
      <c r="CI953" s="126"/>
      <c r="CJ953" s="126"/>
      <c r="CK953" s="126"/>
      <c r="CL953" s="126"/>
      <c r="CM953" s="126"/>
      <c r="CN953" s="126"/>
      <c r="CO953" s="126"/>
      <c r="CP953" s="126"/>
      <c r="CQ953" s="126"/>
      <c r="CR953" s="126"/>
      <c r="CS953" s="126"/>
      <c r="CT953" s="126"/>
      <c r="CU953" s="126"/>
      <c r="CV953" s="126"/>
      <c r="CW953" s="126"/>
      <c r="CX953" s="126"/>
      <c r="CY953" s="126"/>
      <c r="CZ953" s="126"/>
      <c r="DA953" s="126"/>
      <c r="DB953" s="126"/>
      <c r="DC953" s="126"/>
      <c r="DD953" s="126"/>
      <c r="DE953" s="126"/>
      <c r="DF953" s="126"/>
      <c r="DG953" s="126"/>
      <c r="DH953" s="126"/>
      <c r="DI953" s="126"/>
      <c r="DJ953" s="126"/>
      <c r="DK953" s="126"/>
      <c r="DL953" s="126"/>
      <c r="DM953" s="126"/>
      <c r="DN953" s="126"/>
      <c r="DO953" s="126"/>
      <c r="DP953" s="126"/>
      <c r="DQ953" s="126"/>
      <c r="DR953" s="126"/>
      <c r="DS953" s="126"/>
      <c r="DT953" s="126"/>
      <c r="DU953" s="126"/>
      <c r="DV953" s="126"/>
      <c r="DW953" s="126"/>
      <c r="DX953" s="126"/>
      <c r="DY953" s="126"/>
      <c r="DZ953" s="126"/>
      <c r="EA953" s="126"/>
      <c r="EB953" s="126"/>
      <c r="EC953" s="126"/>
      <c r="ED953" s="126"/>
      <c r="EE953" s="126"/>
      <c r="EF953" s="126"/>
      <c r="EG953" s="126"/>
      <c r="EH953" s="126"/>
      <c r="EI953" s="126"/>
      <c r="EJ953" s="126"/>
      <c r="EK953" s="126"/>
      <c r="EL953" s="126"/>
      <c r="EM953" s="126"/>
      <c r="EN953" s="126"/>
      <c r="EO953" s="126"/>
      <c r="EP953" s="126"/>
      <c r="EQ953" s="126"/>
      <c r="ER953" s="126"/>
      <c r="ES953" s="126"/>
      <c r="ET953" s="126"/>
      <c r="EU953" s="126"/>
      <c r="EV953" s="126"/>
      <c r="EW953" s="126"/>
      <c r="EX953" s="126"/>
      <c r="EY953" s="126"/>
      <c r="EZ953" s="126"/>
      <c r="FA953" s="126"/>
      <c r="FB953" s="126"/>
      <c r="FC953" s="126"/>
      <c r="FD953" s="126"/>
      <c r="FE953" s="126"/>
      <c r="FF953" s="126"/>
      <c r="FG953" s="126"/>
      <c r="FH953" s="126"/>
      <c r="FI953" s="126"/>
      <c r="FJ953" s="126"/>
      <c r="FK953" s="126"/>
      <c r="FL953" s="126"/>
      <c r="FM953" s="126"/>
      <c r="FN953" s="126"/>
      <c r="FO953" s="126"/>
      <c r="FP953" s="126"/>
      <c r="FQ953" s="126"/>
      <c r="FR953" s="126"/>
      <c r="FS953" s="126"/>
      <c r="FT953" s="126"/>
      <c r="FU953" s="126"/>
      <c r="FV953" s="126"/>
      <c r="FW953" s="126"/>
      <c r="FX953" s="126"/>
      <c r="FY953" s="126"/>
      <c r="FZ953" s="126"/>
      <c r="GA953" s="126"/>
      <c r="GB953" s="126"/>
      <c r="GC953" s="126"/>
      <c r="GD953" s="126"/>
      <c r="GE953" s="126"/>
      <c r="GF953" s="126"/>
      <c r="GG953" s="126"/>
      <c r="GH953" s="126"/>
      <c r="GI953" s="126"/>
      <c r="GJ953" s="126"/>
      <c r="GK953" s="126"/>
      <c r="GL953" s="126"/>
      <c r="GM953" s="126"/>
      <c r="GN953" s="126"/>
      <c r="GO953" s="126"/>
      <c r="GP953" s="126"/>
      <c r="GQ953" s="126"/>
      <c r="GR953" s="126"/>
      <c r="GS953" s="126"/>
      <c r="GT953" s="126"/>
      <c r="GU953" s="126"/>
      <c r="GV953" s="126"/>
      <c r="GW953" s="126"/>
      <c r="GX953" s="126"/>
      <c r="GY953" s="126"/>
      <c r="GZ953" s="126"/>
      <c r="HA953" s="126"/>
    </row>
    <row r="954" spans="1:209" s="127" customFormat="1">
      <c r="A954" s="121"/>
      <c r="B954" s="67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  <c r="BI954" s="126"/>
      <c r="BJ954" s="126"/>
      <c r="BK954" s="126"/>
      <c r="BL954" s="126"/>
      <c r="BM954" s="126"/>
      <c r="BN954" s="126"/>
      <c r="BO954" s="126"/>
      <c r="BP954" s="126"/>
      <c r="BQ954" s="126"/>
      <c r="BR954" s="126"/>
      <c r="BS954" s="126"/>
      <c r="BT954" s="126"/>
      <c r="BU954" s="126"/>
      <c r="BV954" s="126"/>
      <c r="BW954" s="126"/>
      <c r="BX954" s="126"/>
      <c r="BY954" s="126"/>
      <c r="BZ954" s="126"/>
      <c r="CA954" s="126"/>
      <c r="CB954" s="126"/>
      <c r="CC954" s="126"/>
      <c r="CD954" s="126"/>
      <c r="CE954" s="126"/>
      <c r="CF954" s="126"/>
      <c r="CG954" s="126"/>
      <c r="CH954" s="126"/>
      <c r="CI954" s="126"/>
      <c r="CJ954" s="126"/>
      <c r="CK954" s="126"/>
      <c r="CL954" s="126"/>
      <c r="CM954" s="126"/>
      <c r="CN954" s="126"/>
      <c r="CO954" s="126"/>
      <c r="CP954" s="126"/>
      <c r="CQ954" s="126"/>
      <c r="CR954" s="126"/>
      <c r="CS954" s="126"/>
      <c r="CT954" s="126"/>
      <c r="CU954" s="126"/>
      <c r="CV954" s="126"/>
      <c r="CW954" s="126"/>
      <c r="CX954" s="126"/>
      <c r="CY954" s="126"/>
      <c r="CZ954" s="126"/>
      <c r="DA954" s="126"/>
      <c r="DB954" s="126"/>
      <c r="DC954" s="126"/>
      <c r="DD954" s="126"/>
      <c r="DE954" s="126"/>
      <c r="DF954" s="126"/>
      <c r="DG954" s="126"/>
      <c r="DH954" s="126"/>
      <c r="DI954" s="126"/>
      <c r="DJ954" s="126"/>
      <c r="DK954" s="126"/>
      <c r="DL954" s="126"/>
      <c r="DM954" s="126"/>
      <c r="DN954" s="126"/>
      <c r="DO954" s="126"/>
      <c r="DP954" s="126"/>
      <c r="DQ954" s="126"/>
      <c r="DR954" s="126"/>
      <c r="DS954" s="126"/>
      <c r="DT954" s="126"/>
      <c r="DU954" s="126"/>
      <c r="DV954" s="126"/>
      <c r="DW954" s="126"/>
      <c r="DX954" s="126"/>
      <c r="DY954" s="126"/>
      <c r="DZ954" s="126"/>
      <c r="EA954" s="126"/>
      <c r="EB954" s="126"/>
      <c r="EC954" s="126"/>
      <c r="ED954" s="126"/>
      <c r="EE954" s="126"/>
      <c r="EF954" s="126"/>
      <c r="EG954" s="126"/>
      <c r="EH954" s="126"/>
      <c r="EI954" s="126"/>
      <c r="EJ954" s="126"/>
      <c r="EK954" s="126"/>
      <c r="EL954" s="126"/>
      <c r="EM954" s="126"/>
      <c r="EN954" s="126"/>
      <c r="EO954" s="126"/>
      <c r="EP954" s="126"/>
      <c r="EQ954" s="126"/>
      <c r="ER954" s="126"/>
      <c r="ES954" s="126"/>
      <c r="ET954" s="126"/>
      <c r="EU954" s="126"/>
      <c r="EV954" s="126"/>
      <c r="EW954" s="126"/>
      <c r="EX954" s="126"/>
      <c r="EY954" s="126"/>
      <c r="EZ954" s="126"/>
      <c r="FA954" s="126"/>
      <c r="FB954" s="126"/>
      <c r="FC954" s="126"/>
      <c r="FD954" s="126"/>
      <c r="FE954" s="126"/>
      <c r="FF954" s="126"/>
      <c r="FG954" s="126"/>
      <c r="FH954" s="126"/>
      <c r="FI954" s="126"/>
      <c r="FJ954" s="126"/>
      <c r="FK954" s="126"/>
      <c r="FL954" s="126"/>
      <c r="FM954" s="126"/>
      <c r="FN954" s="126"/>
      <c r="FO954" s="126"/>
      <c r="FP954" s="126"/>
      <c r="FQ954" s="126"/>
      <c r="FR954" s="126"/>
      <c r="FS954" s="126"/>
      <c r="FT954" s="126"/>
      <c r="FU954" s="126"/>
      <c r="FV954" s="126"/>
      <c r="FW954" s="126"/>
      <c r="FX954" s="126"/>
      <c r="FY954" s="126"/>
      <c r="FZ954" s="126"/>
      <c r="GA954" s="126"/>
      <c r="GB954" s="126"/>
      <c r="GC954" s="126"/>
      <c r="GD954" s="126"/>
      <c r="GE954" s="126"/>
      <c r="GF954" s="126"/>
      <c r="GG954" s="126"/>
      <c r="GH954" s="126"/>
      <c r="GI954" s="126"/>
      <c r="GJ954" s="126"/>
      <c r="GK954" s="126"/>
      <c r="GL954" s="126"/>
      <c r="GM954" s="126"/>
      <c r="GN954" s="126"/>
      <c r="GO954" s="126"/>
      <c r="GP954" s="126"/>
      <c r="GQ954" s="126"/>
      <c r="GR954" s="126"/>
      <c r="GS954" s="126"/>
      <c r="GT954" s="126"/>
      <c r="GU954" s="126"/>
      <c r="GV954" s="126"/>
      <c r="GW954" s="126"/>
      <c r="GX954" s="126"/>
      <c r="GY954" s="126"/>
      <c r="GZ954" s="126"/>
      <c r="HA954" s="126"/>
    </row>
    <row r="955" spans="1:209" s="127" customFormat="1">
      <c r="A955" s="121"/>
      <c r="B955" s="67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26"/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  <c r="BI955" s="126"/>
      <c r="BJ955" s="126"/>
      <c r="BK955" s="126"/>
      <c r="BL955" s="126"/>
      <c r="BM955" s="126"/>
      <c r="BN955" s="126"/>
      <c r="BO955" s="126"/>
      <c r="BP955" s="126"/>
      <c r="BQ955" s="126"/>
      <c r="BR955" s="126"/>
      <c r="BS955" s="126"/>
      <c r="BT955" s="126"/>
      <c r="BU955" s="126"/>
      <c r="BV955" s="126"/>
      <c r="BW955" s="126"/>
      <c r="BX955" s="126"/>
      <c r="BY955" s="126"/>
      <c r="BZ955" s="126"/>
      <c r="CA955" s="126"/>
      <c r="CB955" s="126"/>
      <c r="CC955" s="126"/>
      <c r="CD955" s="126"/>
      <c r="CE955" s="126"/>
      <c r="CF955" s="126"/>
      <c r="CG955" s="126"/>
      <c r="CH955" s="126"/>
      <c r="CI955" s="126"/>
      <c r="CJ955" s="126"/>
      <c r="CK955" s="126"/>
      <c r="CL955" s="126"/>
      <c r="CM955" s="126"/>
      <c r="CN955" s="126"/>
      <c r="CO955" s="126"/>
      <c r="CP955" s="126"/>
      <c r="CQ955" s="126"/>
      <c r="CR955" s="126"/>
      <c r="CS955" s="126"/>
      <c r="CT955" s="126"/>
      <c r="CU955" s="126"/>
      <c r="CV955" s="126"/>
      <c r="CW955" s="126"/>
      <c r="CX955" s="126"/>
      <c r="CY955" s="126"/>
      <c r="CZ955" s="126"/>
      <c r="DA955" s="126"/>
      <c r="DB955" s="126"/>
      <c r="DC955" s="126"/>
      <c r="DD955" s="126"/>
      <c r="DE955" s="126"/>
      <c r="DF955" s="126"/>
      <c r="DG955" s="126"/>
      <c r="DH955" s="126"/>
      <c r="DI955" s="126"/>
      <c r="DJ955" s="126"/>
      <c r="DK955" s="126"/>
      <c r="DL955" s="126"/>
      <c r="DM955" s="126"/>
      <c r="DN955" s="126"/>
      <c r="DO955" s="126"/>
      <c r="DP955" s="126"/>
      <c r="DQ955" s="126"/>
      <c r="DR955" s="126"/>
      <c r="DS955" s="126"/>
      <c r="DT955" s="126"/>
      <c r="DU955" s="126"/>
      <c r="DV955" s="126"/>
      <c r="DW955" s="126"/>
      <c r="DX955" s="126"/>
      <c r="DY955" s="126"/>
      <c r="DZ955" s="126"/>
      <c r="EA955" s="126"/>
      <c r="EB955" s="126"/>
      <c r="EC955" s="126"/>
      <c r="ED955" s="126"/>
      <c r="EE955" s="126"/>
      <c r="EF955" s="126"/>
      <c r="EG955" s="126"/>
      <c r="EH955" s="126"/>
      <c r="EI955" s="126"/>
      <c r="EJ955" s="126"/>
      <c r="EK955" s="126"/>
      <c r="EL955" s="126"/>
      <c r="EM955" s="126"/>
      <c r="EN955" s="126"/>
      <c r="EO955" s="126"/>
      <c r="EP955" s="126"/>
      <c r="EQ955" s="126"/>
      <c r="ER955" s="126"/>
      <c r="ES955" s="126"/>
      <c r="ET955" s="126"/>
      <c r="EU955" s="126"/>
      <c r="EV955" s="126"/>
      <c r="EW955" s="126"/>
      <c r="EX955" s="126"/>
      <c r="EY955" s="126"/>
      <c r="EZ955" s="126"/>
      <c r="FA955" s="126"/>
      <c r="FB955" s="126"/>
      <c r="FC955" s="126"/>
      <c r="FD955" s="126"/>
      <c r="FE955" s="126"/>
      <c r="FF955" s="126"/>
      <c r="FG955" s="126"/>
      <c r="FH955" s="126"/>
      <c r="FI955" s="126"/>
      <c r="FJ955" s="126"/>
      <c r="FK955" s="126"/>
      <c r="FL955" s="126"/>
      <c r="FM955" s="126"/>
      <c r="FN955" s="126"/>
      <c r="FO955" s="126"/>
      <c r="FP955" s="126"/>
      <c r="FQ955" s="126"/>
      <c r="FR955" s="126"/>
      <c r="FS955" s="126"/>
      <c r="FT955" s="126"/>
      <c r="FU955" s="126"/>
      <c r="FV955" s="126"/>
      <c r="FW955" s="126"/>
      <c r="FX955" s="126"/>
      <c r="FY955" s="126"/>
      <c r="FZ955" s="126"/>
      <c r="GA955" s="126"/>
      <c r="GB955" s="126"/>
      <c r="GC955" s="126"/>
      <c r="GD955" s="126"/>
      <c r="GE955" s="126"/>
      <c r="GF955" s="126"/>
      <c r="GG955" s="126"/>
      <c r="GH955" s="126"/>
      <c r="GI955" s="126"/>
      <c r="GJ955" s="126"/>
      <c r="GK955" s="126"/>
      <c r="GL955" s="126"/>
      <c r="GM955" s="126"/>
      <c r="GN955" s="126"/>
      <c r="GO955" s="126"/>
      <c r="GP955" s="126"/>
      <c r="GQ955" s="126"/>
      <c r="GR955" s="126"/>
      <c r="GS955" s="126"/>
      <c r="GT955" s="126"/>
      <c r="GU955" s="126"/>
      <c r="GV955" s="126"/>
      <c r="GW955" s="126"/>
      <c r="GX955" s="126"/>
      <c r="GY955" s="126"/>
      <c r="GZ955" s="126"/>
      <c r="HA955" s="126"/>
    </row>
    <row r="956" spans="1:209" s="127" customFormat="1">
      <c r="A956" s="121"/>
      <c r="B956" s="67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  <c r="BI956" s="126"/>
      <c r="BJ956" s="126"/>
      <c r="BK956" s="126"/>
      <c r="BL956" s="126"/>
      <c r="BM956" s="126"/>
      <c r="BN956" s="126"/>
      <c r="BO956" s="126"/>
      <c r="BP956" s="126"/>
      <c r="BQ956" s="126"/>
      <c r="BR956" s="126"/>
      <c r="BS956" s="126"/>
      <c r="BT956" s="126"/>
      <c r="BU956" s="126"/>
      <c r="BV956" s="126"/>
      <c r="BW956" s="126"/>
      <c r="BX956" s="126"/>
      <c r="BY956" s="126"/>
      <c r="BZ956" s="126"/>
      <c r="CA956" s="126"/>
      <c r="CB956" s="126"/>
      <c r="CC956" s="126"/>
      <c r="CD956" s="126"/>
      <c r="CE956" s="126"/>
      <c r="CF956" s="126"/>
      <c r="CG956" s="126"/>
      <c r="CH956" s="126"/>
      <c r="CI956" s="126"/>
      <c r="CJ956" s="126"/>
      <c r="CK956" s="126"/>
      <c r="CL956" s="126"/>
      <c r="CM956" s="126"/>
      <c r="CN956" s="126"/>
      <c r="CO956" s="126"/>
      <c r="CP956" s="126"/>
      <c r="CQ956" s="126"/>
      <c r="CR956" s="126"/>
      <c r="CS956" s="126"/>
      <c r="CT956" s="126"/>
      <c r="CU956" s="126"/>
      <c r="CV956" s="126"/>
      <c r="CW956" s="126"/>
      <c r="CX956" s="126"/>
      <c r="CY956" s="126"/>
      <c r="CZ956" s="126"/>
      <c r="DA956" s="126"/>
      <c r="DB956" s="126"/>
      <c r="DC956" s="126"/>
      <c r="DD956" s="126"/>
      <c r="DE956" s="126"/>
      <c r="DF956" s="126"/>
      <c r="DG956" s="126"/>
      <c r="DH956" s="126"/>
      <c r="DI956" s="126"/>
      <c r="DJ956" s="126"/>
      <c r="DK956" s="126"/>
      <c r="DL956" s="126"/>
      <c r="DM956" s="126"/>
      <c r="DN956" s="126"/>
      <c r="DO956" s="126"/>
      <c r="DP956" s="126"/>
      <c r="DQ956" s="126"/>
      <c r="DR956" s="126"/>
      <c r="DS956" s="126"/>
      <c r="DT956" s="126"/>
      <c r="DU956" s="126"/>
      <c r="DV956" s="126"/>
      <c r="DW956" s="126"/>
      <c r="DX956" s="126"/>
      <c r="DY956" s="126"/>
      <c r="DZ956" s="126"/>
      <c r="EA956" s="126"/>
      <c r="EB956" s="126"/>
      <c r="EC956" s="126"/>
      <c r="ED956" s="126"/>
      <c r="EE956" s="126"/>
      <c r="EF956" s="126"/>
      <c r="EG956" s="126"/>
      <c r="EH956" s="126"/>
      <c r="EI956" s="126"/>
      <c r="EJ956" s="126"/>
      <c r="EK956" s="126"/>
      <c r="EL956" s="126"/>
      <c r="EM956" s="126"/>
      <c r="EN956" s="126"/>
      <c r="EO956" s="126"/>
      <c r="EP956" s="126"/>
      <c r="EQ956" s="126"/>
      <c r="ER956" s="126"/>
      <c r="ES956" s="126"/>
      <c r="ET956" s="126"/>
      <c r="EU956" s="126"/>
      <c r="EV956" s="126"/>
      <c r="EW956" s="126"/>
      <c r="EX956" s="126"/>
      <c r="EY956" s="126"/>
      <c r="EZ956" s="126"/>
      <c r="FA956" s="126"/>
      <c r="FB956" s="126"/>
      <c r="FC956" s="126"/>
      <c r="FD956" s="126"/>
      <c r="FE956" s="126"/>
      <c r="FF956" s="126"/>
      <c r="FG956" s="126"/>
      <c r="FH956" s="126"/>
      <c r="FI956" s="126"/>
      <c r="FJ956" s="126"/>
      <c r="FK956" s="126"/>
      <c r="FL956" s="126"/>
      <c r="FM956" s="126"/>
      <c r="FN956" s="126"/>
      <c r="FO956" s="126"/>
      <c r="FP956" s="126"/>
      <c r="FQ956" s="126"/>
      <c r="FR956" s="126"/>
      <c r="FS956" s="126"/>
      <c r="FT956" s="126"/>
      <c r="FU956" s="126"/>
      <c r="FV956" s="126"/>
      <c r="FW956" s="126"/>
      <c r="FX956" s="126"/>
      <c r="FY956" s="126"/>
      <c r="FZ956" s="126"/>
      <c r="GA956" s="126"/>
      <c r="GB956" s="126"/>
      <c r="GC956" s="126"/>
      <c r="GD956" s="126"/>
      <c r="GE956" s="126"/>
      <c r="GF956" s="126"/>
      <c r="GG956" s="126"/>
      <c r="GH956" s="126"/>
      <c r="GI956" s="126"/>
      <c r="GJ956" s="126"/>
      <c r="GK956" s="126"/>
      <c r="GL956" s="126"/>
      <c r="GM956" s="126"/>
      <c r="GN956" s="126"/>
      <c r="GO956" s="126"/>
      <c r="GP956" s="126"/>
      <c r="GQ956" s="126"/>
      <c r="GR956" s="126"/>
      <c r="GS956" s="126"/>
      <c r="GT956" s="126"/>
      <c r="GU956" s="126"/>
      <c r="GV956" s="126"/>
      <c r="GW956" s="126"/>
      <c r="GX956" s="126"/>
      <c r="GY956" s="126"/>
      <c r="GZ956" s="126"/>
      <c r="HA956" s="126"/>
    </row>
    <row r="957" spans="1:209" s="127" customFormat="1">
      <c r="A957" s="121"/>
      <c r="B957" s="67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  <c r="BI957" s="126"/>
      <c r="BJ957" s="126"/>
      <c r="BK957" s="126"/>
      <c r="BL957" s="126"/>
      <c r="BM957" s="126"/>
      <c r="BN957" s="126"/>
      <c r="BO957" s="126"/>
      <c r="BP957" s="126"/>
      <c r="BQ957" s="126"/>
      <c r="BR957" s="126"/>
      <c r="BS957" s="126"/>
      <c r="BT957" s="126"/>
      <c r="BU957" s="126"/>
      <c r="BV957" s="126"/>
      <c r="BW957" s="126"/>
      <c r="BX957" s="126"/>
      <c r="BY957" s="126"/>
      <c r="BZ957" s="126"/>
      <c r="CA957" s="126"/>
      <c r="CB957" s="126"/>
      <c r="CC957" s="126"/>
      <c r="CD957" s="126"/>
      <c r="CE957" s="126"/>
      <c r="CF957" s="126"/>
      <c r="CG957" s="126"/>
      <c r="CH957" s="126"/>
      <c r="CI957" s="126"/>
      <c r="CJ957" s="126"/>
      <c r="CK957" s="126"/>
      <c r="CL957" s="126"/>
      <c r="CM957" s="126"/>
      <c r="CN957" s="126"/>
      <c r="CO957" s="126"/>
      <c r="CP957" s="126"/>
      <c r="CQ957" s="126"/>
      <c r="CR957" s="126"/>
      <c r="CS957" s="126"/>
      <c r="CT957" s="126"/>
      <c r="CU957" s="126"/>
      <c r="CV957" s="126"/>
      <c r="CW957" s="126"/>
      <c r="CX957" s="126"/>
      <c r="CY957" s="126"/>
      <c r="CZ957" s="126"/>
      <c r="DA957" s="126"/>
      <c r="DB957" s="126"/>
      <c r="DC957" s="126"/>
      <c r="DD957" s="126"/>
      <c r="DE957" s="126"/>
      <c r="DF957" s="126"/>
      <c r="DG957" s="126"/>
      <c r="DH957" s="126"/>
      <c r="DI957" s="126"/>
      <c r="DJ957" s="126"/>
      <c r="DK957" s="126"/>
      <c r="DL957" s="126"/>
      <c r="DM957" s="126"/>
      <c r="DN957" s="126"/>
      <c r="DO957" s="126"/>
      <c r="DP957" s="126"/>
      <c r="DQ957" s="126"/>
      <c r="DR957" s="126"/>
      <c r="DS957" s="126"/>
      <c r="DT957" s="126"/>
      <c r="DU957" s="126"/>
      <c r="DV957" s="126"/>
      <c r="DW957" s="126"/>
      <c r="DX957" s="126"/>
      <c r="DY957" s="126"/>
      <c r="DZ957" s="126"/>
      <c r="EA957" s="126"/>
      <c r="EB957" s="126"/>
      <c r="EC957" s="126"/>
      <c r="ED957" s="126"/>
      <c r="EE957" s="126"/>
      <c r="EF957" s="126"/>
      <c r="EG957" s="126"/>
      <c r="EH957" s="126"/>
      <c r="EI957" s="126"/>
      <c r="EJ957" s="126"/>
      <c r="EK957" s="126"/>
      <c r="EL957" s="126"/>
      <c r="EM957" s="126"/>
      <c r="EN957" s="126"/>
      <c r="EO957" s="126"/>
      <c r="EP957" s="126"/>
      <c r="EQ957" s="126"/>
      <c r="ER957" s="126"/>
      <c r="ES957" s="126"/>
      <c r="ET957" s="126"/>
      <c r="EU957" s="126"/>
      <c r="EV957" s="126"/>
      <c r="EW957" s="126"/>
      <c r="EX957" s="126"/>
      <c r="EY957" s="126"/>
      <c r="EZ957" s="126"/>
      <c r="FA957" s="126"/>
      <c r="FB957" s="126"/>
      <c r="FC957" s="126"/>
      <c r="FD957" s="126"/>
      <c r="FE957" s="126"/>
      <c r="FF957" s="126"/>
      <c r="FG957" s="126"/>
      <c r="FH957" s="126"/>
      <c r="FI957" s="126"/>
      <c r="FJ957" s="126"/>
      <c r="FK957" s="126"/>
      <c r="FL957" s="126"/>
      <c r="FM957" s="126"/>
      <c r="FN957" s="126"/>
      <c r="FO957" s="126"/>
      <c r="FP957" s="126"/>
      <c r="FQ957" s="126"/>
      <c r="FR957" s="126"/>
      <c r="FS957" s="126"/>
      <c r="FT957" s="126"/>
      <c r="FU957" s="126"/>
      <c r="FV957" s="126"/>
      <c r="FW957" s="126"/>
      <c r="FX957" s="126"/>
      <c r="FY957" s="126"/>
      <c r="FZ957" s="126"/>
      <c r="GA957" s="126"/>
      <c r="GB957" s="126"/>
      <c r="GC957" s="126"/>
      <c r="GD957" s="126"/>
      <c r="GE957" s="126"/>
      <c r="GF957" s="126"/>
      <c r="GG957" s="126"/>
      <c r="GH957" s="126"/>
      <c r="GI957" s="126"/>
      <c r="GJ957" s="126"/>
      <c r="GK957" s="126"/>
      <c r="GL957" s="126"/>
      <c r="GM957" s="126"/>
      <c r="GN957" s="126"/>
      <c r="GO957" s="126"/>
      <c r="GP957" s="126"/>
      <c r="GQ957" s="126"/>
      <c r="GR957" s="126"/>
      <c r="GS957" s="126"/>
      <c r="GT957" s="126"/>
      <c r="GU957" s="126"/>
      <c r="GV957" s="126"/>
      <c r="GW957" s="126"/>
      <c r="GX957" s="126"/>
      <c r="GY957" s="126"/>
      <c r="GZ957" s="126"/>
      <c r="HA957" s="126"/>
    </row>
    <row r="958" spans="1:209" s="127" customFormat="1">
      <c r="A958" s="121"/>
      <c r="B958" s="67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  <c r="BI958" s="126"/>
      <c r="BJ958" s="126"/>
      <c r="BK958" s="126"/>
      <c r="BL958" s="126"/>
      <c r="BM958" s="126"/>
      <c r="BN958" s="126"/>
      <c r="BO958" s="126"/>
      <c r="BP958" s="126"/>
      <c r="BQ958" s="126"/>
      <c r="BR958" s="126"/>
      <c r="BS958" s="126"/>
      <c r="BT958" s="126"/>
      <c r="BU958" s="126"/>
      <c r="BV958" s="126"/>
      <c r="BW958" s="126"/>
      <c r="BX958" s="126"/>
      <c r="BY958" s="126"/>
      <c r="BZ958" s="126"/>
      <c r="CA958" s="126"/>
      <c r="CB958" s="126"/>
      <c r="CC958" s="126"/>
      <c r="CD958" s="126"/>
      <c r="CE958" s="126"/>
      <c r="CF958" s="126"/>
      <c r="CG958" s="126"/>
      <c r="CH958" s="126"/>
      <c r="CI958" s="126"/>
      <c r="CJ958" s="126"/>
      <c r="CK958" s="126"/>
      <c r="CL958" s="126"/>
      <c r="CM958" s="126"/>
      <c r="CN958" s="126"/>
      <c r="CO958" s="126"/>
      <c r="CP958" s="126"/>
      <c r="CQ958" s="126"/>
      <c r="CR958" s="126"/>
      <c r="CS958" s="126"/>
      <c r="CT958" s="126"/>
      <c r="CU958" s="126"/>
      <c r="CV958" s="126"/>
      <c r="CW958" s="126"/>
      <c r="CX958" s="126"/>
      <c r="CY958" s="126"/>
      <c r="CZ958" s="126"/>
      <c r="DA958" s="126"/>
      <c r="DB958" s="126"/>
      <c r="DC958" s="126"/>
      <c r="DD958" s="126"/>
      <c r="DE958" s="126"/>
      <c r="DF958" s="126"/>
      <c r="DG958" s="126"/>
      <c r="DH958" s="126"/>
      <c r="DI958" s="126"/>
      <c r="DJ958" s="126"/>
      <c r="DK958" s="126"/>
      <c r="DL958" s="126"/>
      <c r="DM958" s="126"/>
      <c r="DN958" s="126"/>
      <c r="DO958" s="126"/>
      <c r="DP958" s="126"/>
      <c r="DQ958" s="126"/>
      <c r="DR958" s="126"/>
      <c r="DS958" s="126"/>
      <c r="DT958" s="126"/>
      <c r="DU958" s="126"/>
      <c r="DV958" s="126"/>
      <c r="DW958" s="126"/>
      <c r="DX958" s="126"/>
      <c r="DY958" s="126"/>
      <c r="DZ958" s="126"/>
      <c r="EA958" s="126"/>
      <c r="EB958" s="126"/>
      <c r="EC958" s="126"/>
      <c r="ED958" s="126"/>
      <c r="EE958" s="126"/>
      <c r="EF958" s="126"/>
      <c r="EG958" s="126"/>
      <c r="EH958" s="126"/>
      <c r="EI958" s="126"/>
      <c r="EJ958" s="126"/>
      <c r="EK958" s="126"/>
      <c r="EL958" s="126"/>
      <c r="EM958" s="126"/>
      <c r="EN958" s="126"/>
      <c r="EO958" s="126"/>
      <c r="EP958" s="126"/>
      <c r="EQ958" s="126"/>
      <c r="ER958" s="126"/>
      <c r="ES958" s="126"/>
      <c r="ET958" s="126"/>
      <c r="EU958" s="126"/>
      <c r="EV958" s="126"/>
      <c r="EW958" s="126"/>
      <c r="EX958" s="126"/>
      <c r="EY958" s="126"/>
      <c r="EZ958" s="126"/>
      <c r="FA958" s="126"/>
      <c r="FB958" s="126"/>
      <c r="FC958" s="126"/>
      <c r="FD958" s="126"/>
      <c r="FE958" s="126"/>
      <c r="FF958" s="126"/>
      <c r="FG958" s="126"/>
      <c r="FH958" s="126"/>
      <c r="FI958" s="126"/>
      <c r="FJ958" s="126"/>
      <c r="FK958" s="126"/>
      <c r="FL958" s="126"/>
      <c r="FM958" s="126"/>
      <c r="FN958" s="126"/>
      <c r="FO958" s="126"/>
      <c r="FP958" s="126"/>
      <c r="FQ958" s="126"/>
      <c r="FR958" s="126"/>
      <c r="FS958" s="126"/>
      <c r="FT958" s="126"/>
      <c r="FU958" s="126"/>
      <c r="FV958" s="126"/>
      <c r="FW958" s="126"/>
      <c r="FX958" s="126"/>
      <c r="FY958" s="126"/>
      <c r="FZ958" s="126"/>
      <c r="GA958" s="126"/>
      <c r="GB958" s="126"/>
      <c r="GC958" s="126"/>
      <c r="GD958" s="126"/>
      <c r="GE958" s="126"/>
      <c r="GF958" s="126"/>
      <c r="GG958" s="126"/>
      <c r="GH958" s="126"/>
      <c r="GI958" s="126"/>
      <c r="GJ958" s="126"/>
      <c r="GK958" s="126"/>
      <c r="GL958" s="126"/>
      <c r="GM958" s="126"/>
      <c r="GN958" s="126"/>
      <c r="GO958" s="126"/>
      <c r="GP958" s="126"/>
      <c r="GQ958" s="126"/>
      <c r="GR958" s="126"/>
      <c r="GS958" s="126"/>
      <c r="GT958" s="126"/>
      <c r="GU958" s="126"/>
      <c r="GV958" s="126"/>
      <c r="GW958" s="126"/>
      <c r="GX958" s="126"/>
      <c r="GY958" s="126"/>
      <c r="GZ958" s="126"/>
      <c r="HA958" s="126"/>
    </row>
    <row r="959" spans="1:209" s="127" customFormat="1">
      <c r="A959" s="121"/>
      <c r="B959" s="67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  <c r="BI959" s="126"/>
      <c r="BJ959" s="126"/>
      <c r="BK959" s="126"/>
      <c r="BL959" s="126"/>
      <c r="BM959" s="126"/>
      <c r="BN959" s="126"/>
      <c r="BO959" s="126"/>
      <c r="BP959" s="126"/>
      <c r="BQ959" s="126"/>
      <c r="BR959" s="126"/>
      <c r="BS959" s="126"/>
      <c r="BT959" s="126"/>
      <c r="BU959" s="126"/>
      <c r="BV959" s="126"/>
      <c r="BW959" s="126"/>
      <c r="BX959" s="126"/>
      <c r="BY959" s="126"/>
      <c r="BZ959" s="126"/>
      <c r="CA959" s="126"/>
      <c r="CB959" s="126"/>
      <c r="CC959" s="126"/>
      <c r="CD959" s="126"/>
      <c r="CE959" s="126"/>
      <c r="CF959" s="126"/>
      <c r="CG959" s="126"/>
      <c r="CH959" s="126"/>
      <c r="CI959" s="126"/>
      <c r="CJ959" s="126"/>
      <c r="CK959" s="126"/>
      <c r="CL959" s="126"/>
      <c r="CM959" s="126"/>
      <c r="CN959" s="126"/>
      <c r="CO959" s="126"/>
      <c r="CP959" s="126"/>
      <c r="CQ959" s="126"/>
      <c r="CR959" s="126"/>
      <c r="CS959" s="126"/>
      <c r="CT959" s="126"/>
      <c r="CU959" s="126"/>
      <c r="CV959" s="126"/>
      <c r="CW959" s="126"/>
      <c r="CX959" s="126"/>
      <c r="CY959" s="126"/>
      <c r="CZ959" s="126"/>
      <c r="DA959" s="126"/>
      <c r="DB959" s="126"/>
      <c r="DC959" s="126"/>
      <c r="DD959" s="126"/>
      <c r="DE959" s="126"/>
      <c r="DF959" s="126"/>
      <c r="DG959" s="126"/>
      <c r="DH959" s="126"/>
      <c r="DI959" s="126"/>
      <c r="DJ959" s="126"/>
      <c r="DK959" s="126"/>
      <c r="DL959" s="126"/>
      <c r="DM959" s="126"/>
      <c r="DN959" s="126"/>
      <c r="DO959" s="126"/>
      <c r="DP959" s="126"/>
      <c r="DQ959" s="126"/>
      <c r="DR959" s="126"/>
      <c r="DS959" s="126"/>
      <c r="DT959" s="126"/>
      <c r="DU959" s="126"/>
      <c r="DV959" s="126"/>
      <c r="DW959" s="126"/>
      <c r="DX959" s="126"/>
      <c r="DY959" s="126"/>
      <c r="DZ959" s="126"/>
      <c r="EA959" s="126"/>
      <c r="EB959" s="126"/>
      <c r="EC959" s="126"/>
      <c r="ED959" s="126"/>
      <c r="EE959" s="126"/>
      <c r="EF959" s="126"/>
      <c r="EG959" s="126"/>
      <c r="EH959" s="126"/>
      <c r="EI959" s="126"/>
      <c r="EJ959" s="126"/>
      <c r="EK959" s="126"/>
      <c r="EL959" s="126"/>
      <c r="EM959" s="126"/>
      <c r="EN959" s="126"/>
      <c r="EO959" s="126"/>
      <c r="EP959" s="126"/>
      <c r="EQ959" s="126"/>
      <c r="ER959" s="126"/>
      <c r="ES959" s="126"/>
      <c r="ET959" s="126"/>
      <c r="EU959" s="126"/>
      <c r="EV959" s="126"/>
      <c r="EW959" s="126"/>
      <c r="EX959" s="126"/>
      <c r="EY959" s="126"/>
      <c r="EZ959" s="126"/>
      <c r="FA959" s="126"/>
      <c r="FB959" s="126"/>
      <c r="FC959" s="126"/>
      <c r="FD959" s="126"/>
      <c r="FE959" s="126"/>
      <c r="FF959" s="126"/>
      <c r="FG959" s="126"/>
      <c r="FH959" s="126"/>
      <c r="FI959" s="126"/>
      <c r="FJ959" s="126"/>
      <c r="FK959" s="126"/>
      <c r="FL959" s="126"/>
      <c r="FM959" s="126"/>
      <c r="FN959" s="126"/>
      <c r="FO959" s="126"/>
      <c r="FP959" s="126"/>
      <c r="FQ959" s="126"/>
      <c r="FR959" s="126"/>
      <c r="FS959" s="126"/>
      <c r="FT959" s="126"/>
      <c r="FU959" s="126"/>
      <c r="FV959" s="126"/>
      <c r="FW959" s="126"/>
      <c r="FX959" s="126"/>
      <c r="FY959" s="126"/>
      <c r="FZ959" s="126"/>
      <c r="GA959" s="126"/>
      <c r="GB959" s="126"/>
      <c r="GC959" s="126"/>
      <c r="GD959" s="126"/>
      <c r="GE959" s="126"/>
      <c r="GF959" s="126"/>
      <c r="GG959" s="126"/>
      <c r="GH959" s="126"/>
      <c r="GI959" s="126"/>
      <c r="GJ959" s="126"/>
      <c r="GK959" s="126"/>
      <c r="GL959" s="126"/>
      <c r="GM959" s="126"/>
      <c r="GN959" s="126"/>
      <c r="GO959" s="126"/>
      <c r="GP959" s="126"/>
      <c r="GQ959" s="126"/>
      <c r="GR959" s="126"/>
      <c r="GS959" s="126"/>
      <c r="GT959" s="126"/>
      <c r="GU959" s="126"/>
      <c r="GV959" s="126"/>
      <c r="GW959" s="126"/>
      <c r="GX959" s="126"/>
      <c r="GY959" s="126"/>
      <c r="GZ959" s="126"/>
      <c r="HA959" s="126"/>
    </row>
    <row r="960" spans="1:209" s="127" customFormat="1">
      <c r="A960" s="121"/>
      <c r="B960" s="67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  <c r="BR960" s="126"/>
      <c r="BS960" s="126"/>
      <c r="BT960" s="126"/>
      <c r="BU960" s="126"/>
      <c r="BV960" s="126"/>
      <c r="BW960" s="126"/>
      <c r="BX960" s="126"/>
      <c r="BY960" s="126"/>
      <c r="BZ960" s="126"/>
      <c r="CA960" s="126"/>
      <c r="CB960" s="126"/>
      <c r="CC960" s="126"/>
      <c r="CD960" s="126"/>
      <c r="CE960" s="126"/>
      <c r="CF960" s="126"/>
      <c r="CG960" s="126"/>
      <c r="CH960" s="126"/>
      <c r="CI960" s="126"/>
      <c r="CJ960" s="126"/>
      <c r="CK960" s="126"/>
      <c r="CL960" s="126"/>
      <c r="CM960" s="126"/>
      <c r="CN960" s="126"/>
      <c r="CO960" s="126"/>
      <c r="CP960" s="126"/>
      <c r="CQ960" s="126"/>
      <c r="CR960" s="126"/>
      <c r="CS960" s="126"/>
      <c r="CT960" s="126"/>
      <c r="CU960" s="126"/>
      <c r="CV960" s="126"/>
      <c r="CW960" s="126"/>
      <c r="CX960" s="126"/>
      <c r="CY960" s="126"/>
      <c r="CZ960" s="126"/>
      <c r="DA960" s="126"/>
      <c r="DB960" s="126"/>
      <c r="DC960" s="126"/>
      <c r="DD960" s="126"/>
      <c r="DE960" s="126"/>
      <c r="DF960" s="126"/>
      <c r="DG960" s="126"/>
      <c r="DH960" s="126"/>
      <c r="DI960" s="126"/>
      <c r="DJ960" s="126"/>
      <c r="DK960" s="126"/>
      <c r="DL960" s="126"/>
      <c r="DM960" s="126"/>
      <c r="DN960" s="126"/>
      <c r="DO960" s="126"/>
      <c r="DP960" s="126"/>
      <c r="DQ960" s="126"/>
      <c r="DR960" s="126"/>
      <c r="DS960" s="126"/>
      <c r="DT960" s="126"/>
      <c r="DU960" s="126"/>
      <c r="DV960" s="126"/>
      <c r="DW960" s="126"/>
      <c r="DX960" s="126"/>
      <c r="DY960" s="126"/>
      <c r="DZ960" s="126"/>
      <c r="EA960" s="126"/>
      <c r="EB960" s="126"/>
      <c r="EC960" s="126"/>
      <c r="ED960" s="126"/>
      <c r="EE960" s="126"/>
      <c r="EF960" s="126"/>
      <c r="EG960" s="126"/>
      <c r="EH960" s="126"/>
      <c r="EI960" s="126"/>
      <c r="EJ960" s="126"/>
      <c r="EK960" s="126"/>
      <c r="EL960" s="126"/>
      <c r="EM960" s="126"/>
      <c r="EN960" s="126"/>
      <c r="EO960" s="126"/>
      <c r="EP960" s="126"/>
      <c r="EQ960" s="126"/>
      <c r="ER960" s="126"/>
      <c r="ES960" s="126"/>
      <c r="ET960" s="126"/>
      <c r="EU960" s="126"/>
      <c r="EV960" s="126"/>
      <c r="EW960" s="126"/>
      <c r="EX960" s="126"/>
      <c r="EY960" s="126"/>
      <c r="EZ960" s="126"/>
      <c r="FA960" s="126"/>
      <c r="FB960" s="126"/>
      <c r="FC960" s="126"/>
      <c r="FD960" s="126"/>
      <c r="FE960" s="126"/>
      <c r="FF960" s="126"/>
      <c r="FG960" s="126"/>
      <c r="FH960" s="126"/>
      <c r="FI960" s="126"/>
      <c r="FJ960" s="126"/>
      <c r="FK960" s="126"/>
      <c r="FL960" s="126"/>
      <c r="FM960" s="126"/>
      <c r="FN960" s="126"/>
      <c r="FO960" s="126"/>
      <c r="FP960" s="126"/>
      <c r="FQ960" s="126"/>
      <c r="FR960" s="126"/>
      <c r="FS960" s="126"/>
      <c r="FT960" s="126"/>
      <c r="FU960" s="126"/>
      <c r="FV960" s="126"/>
      <c r="FW960" s="126"/>
      <c r="FX960" s="126"/>
      <c r="FY960" s="126"/>
      <c r="FZ960" s="126"/>
      <c r="GA960" s="126"/>
      <c r="GB960" s="126"/>
      <c r="GC960" s="126"/>
      <c r="GD960" s="126"/>
      <c r="GE960" s="126"/>
      <c r="GF960" s="126"/>
      <c r="GG960" s="126"/>
      <c r="GH960" s="126"/>
      <c r="GI960" s="126"/>
      <c r="GJ960" s="126"/>
      <c r="GK960" s="126"/>
      <c r="GL960" s="126"/>
      <c r="GM960" s="126"/>
      <c r="GN960" s="126"/>
      <c r="GO960" s="126"/>
      <c r="GP960" s="126"/>
      <c r="GQ960" s="126"/>
      <c r="GR960" s="126"/>
      <c r="GS960" s="126"/>
      <c r="GT960" s="126"/>
      <c r="GU960" s="126"/>
      <c r="GV960" s="126"/>
      <c r="GW960" s="126"/>
      <c r="GX960" s="126"/>
      <c r="GY960" s="126"/>
      <c r="GZ960" s="126"/>
      <c r="HA960" s="126"/>
    </row>
    <row r="961" spans="1:209" s="127" customFormat="1">
      <c r="A961" s="121"/>
      <c r="B961" s="67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  <c r="BR961" s="126"/>
      <c r="BS961" s="126"/>
      <c r="BT961" s="126"/>
      <c r="BU961" s="126"/>
      <c r="BV961" s="126"/>
      <c r="BW961" s="126"/>
      <c r="BX961" s="126"/>
      <c r="BY961" s="126"/>
      <c r="BZ961" s="126"/>
      <c r="CA961" s="126"/>
      <c r="CB961" s="126"/>
      <c r="CC961" s="126"/>
      <c r="CD961" s="126"/>
      <c r="CE961" s="126"/>
      <c r="CF961" s="126"/>
      <c r="CG961" s="126"/>
      <c r="CH961" s="126"/>
      <c r="CI961" s="126"/>
      <c r="CJ961" s="126"/>
      <c r="CK961" s="126"/>
      <c r="CL961" s="126"/>
      <c r="CM961" s="126"/>
      <c r="CN961" s="126"/>
      <c r="CO961" s="126"/>
      <c r="CP961" s="126"/>
      <c r="CQ961" s="126"/>
      <c r="CR961" s="126"/>
      <c r="CS961" s="126"/>
      <c r="CT961" s="126"/>
      <c r="CU961" s="126"/>
      <c r="CV961" s="126"/>
      <c r="CW961" s="126"/>
      <c r="CX961" s="126"/>
      <c r="CY961" s="126"/>
      <c r="CZ961" s="126"/>
      <c r="DA961" s="126"/>
      <c r="DB961" s="126"/>
      <c r="DC961" s="126"/>
      <c r="DD961" s="126"/>
      <c r="DE961" s="126"/>
      <c r="DF961" s="126"/>
      <c r="DG961" s="126"/>
      <c r="DH961" s="126"/>
      <c r="DI961" s="126"/>
      <c r="DJ961" s="126"/>
      <c r="DK961" s="126"/>
      <c r="DL961" s="126"/>
      <c r="DM961" s="126"/>
      <c r="DN961" s="126"/>
      <c r="DO961" s="126"/>
      <c r="DP961" s="126"/>
      <c r="DQ961" s="126"/>
      <c r="DR961" s="126"/>
      <c r="DS961" s="126"/>
      <c r="DT961" s="126"/>
      <c r="DU961" s="126"/>
      <c r="DV961" s="126"/>
      <c r="DW961" s="126"/>
      <c r="DX961" s="126"/>
      <c r="DY961" s="126"/>
      <c r="DZ961" s="126"/>
      <c r="EA961" s="126"/>
      <c r="EB961" s="126"/>
      <c r="EC961" s="126"/>
      <c r="ED961" s="126"/>
      <c r="EE961" s="126"/>
      <c r="EF961" s="126"/>
      <c r="EG961" s="126"/>
      <c r="EH961" s="126"/>
      <c r="EI961" s="126"/>
      <c r="EJ961" s="126"/>
      <c r="EK961" s="126"/>
      <c r="EL961" s="126"/>
      <c r="EM961" s="126"/>
      <c r="EN961" s="126"/>
      <c r="EO961" s="126"/>
      <c r="EP961" s="126"/>
      <c r="EQ961" s="126"/>
      <c r="ER961" s="126"/>
      <c r="ES961" s="126"/>
      <c r="ET961" s="126"/>
      <c r="EU961" s="126"/>
      <c r="EV961" s="126"/>
      <c r="EW961" s="126"/>
      <c r="EX961" s="126"/>
      <c r="EY961" s="126"/>
      <c r="EZ961" s="126"/>
      <c r="FA961" s="126"/>
      <c r="FB961" s="126"/>
      <c r="FC961" s="126"/>
      <c r="FD961" s="126"/>
      <c r="FE961" s="126"/>
      <c r="FF961" s="126"/>
      <c r="FG961" s="126"/>
      <c r="FH961" s="126"/>
      <c r="FI961" s="126"/>
      <c r="FJ961" s="126"/>
      <c r="FK961" s="126"/>
      <c r="FL961" s="126"/>
      <c r="FM961" s="126"/>
      <c r="FN961" s="126"/>
      <c r="FO961" s="126"/>
      <c r="FP961" s="126"/>
      <c r="FQ961" s="126"/>
      <c r="FR961" s="126"/>
      <c r="FS961" s="126"/>
      <c r="FT961" s="126"/>
      <c r="FU961" s="126"/>
      <c r="FV961" s="126"/>
      <c r="FW961" s="126"/>
      <c r="FX961" s="126"/>
      <c r="FY961" s="126"/>
      <c r="FZ961" s="126"/>
      <c r="GA961" s="126"/>
      <c r="GB961" s="126"/>
      <c r="GC961" s="126"/>
      <c r="GD961" s="126"/>
      <c r="GE961" s="126"/>
      <c r="GF961" s="126"/>
      <c r="GG961" s="126"/>
      <c r="GH961" s="126"/>
      <c r="GI961" s="126"/>
      <c r="GJ961" s="126"/>
      <c r="GK961" s="126"/>
      <c r="GL961" s="126"/>
      <c r="GM961" s="126"/>
      <c r="GN961" s="126"/>
      <c r="GO961" s="126"/>
      <c r="GP961" s="126"/>
      <c r="GQ961" s="126"/>
      <c r="GR961" s="126"/>
      <c r="GS961" s="126"/>
      <c r="GT961" s="126"/>
      <c r="GU961" s="126"/>
      <c r="GV961" s="126"/>
      <c r="GW961" s="126"/>
      <c r="GX961" s="126"/>
      <c r="GY961" s="126"/>
      <c r="GZ961" s="126"/>
      <c r="HA961" s="126"/>
    </row>
    <row r="962" spans="1:209" s="127" customFormat="1">
      <c r="A962" s="121"/>
      <c r="B962" s="67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  <c r="BR962" s="126"/>
      <c r="BS962" s="126"/>
      <c r="BT962" s="126"/>
      <c r="BU962" s="126"/>
      <c r="BV962" s="126"/>
      <c r="BW962" s="126"/>
      <c r="BX962" s="126"/>
      <c r="BY962" s="126"/>
      <c r="BZ962" s="126"/>
      <c r="CA962" s="126"/>
      <c r="CB962" s="126"/>
      <c r="CC962" s="126"/>
      <c r="CD962" s="126"/>
      <c r="CE962" s="126"/>
      <c r="CF962" s="126"/>
      <c r="CG962" s="126"/>
      <c r="CH962" s="126"/>
      <c r="CI962" s="126"/>
      <c r="CJ962" s="126"/>
      <c r="CK962" s="126"/>
      <c r="CL962" s="126"/>
      <c r="CM962" s="126"/>
      <c r="CN962" s="126"/>
      <c r="CO962" s="126"/>
      <c r="CP962" s="126"/>
      <c r="CQ962" s="126"/>
      <c r="CR962" s="126"/>
      <c r="CS962" s="126"/>
      <c r="CT962" s="126"/>
      <c r="CU962" s="126"/>
      <c r="CV962" s="126"/>
      <c r="CW962" s="126"/>
      <c r="CX962" s="126"/>
      <c r="CY962" s="126"/>
      <c r="CZ962" s="126"/>
      <c r="DA962" s="126"/>
      <c r="DB962" s="126"/>
      <c r="DC962" s="126"/>
      <c r="DD962" s="126"/>
      <c r="DE962" s="126"/>
      <c r="DF962" s="126"/>
      <c r="DG962" s="126"/>
      <c r="DH962" s="126"/>
      <c r="DI962" s="126"/>
      <c r="DJ962" s="126"/>
      <c r="DK962" s="126"/>
      <c r="DL962" s="126"/>
      <c r="DM962" s="126"/>
      <c r="DN962" s="126"/>
      <c r="DO962" s="126"/>
      <c r="DP962" s="126"/>
      <c r="DQ962" s="126"/>
      <c r="DR962" s="126"/>
      <c r="DS962" s="126"/>
      <c r="DT962" s="126"/>
      <c r="DU962" s="126"/>
      <c r="DV962" s="126"/>
      <c r="DW962" s="126"/>
      <c r="DX962" s="126"/>
      <c r="DY962" s="126"/>
      <c r="DZ962" s="126"/>
      <c r="EA962" s="126"/>
      <c r="EB962" s="126"/>
      <c r="EC962" s="126"/>
      <c r="ED962" s="126"/>
      <c r="EE962" s="126"/>
      <c r="EF962" s="126"/>
      <c r="EG962" s="126"/>
      <c r="EH962" s="126"/>
      <c r="EI962" s="126"/>
      <c r="EJ962" s="126"/>
      <c r="EK962" s="126"/>
      <c r="EL962" s="126"/>
      <c r="EM962" s="126"/>
      <c r="EN962" s="126"/>
      <c r="EO962" s="126"/>
      <c r="EP962" s="126"/>
      <c r="EQ962" s="126"/>
      <c r="ER962" s="126"/>
      <c r="ES962" s="126"/>
      <c r="ET962" s="126"/>
      <c r="EU962" s="126"/>
      <c r="EV962" s="126"/>
      <c r="EW962" s="126"/>
      <c r="EX962" s="126"/>
      <c r="EY962" s="126"/>
      <c r="EZ962" s="126"/>
      <c r="FA962" s="126"/>
      <c r="FB962" s="126"/>
      <c r="FC962" s="126"/>
      <c r="FD962" s="126"/>
      <c r="FE962" s="126"/>
      <c r="FF962" s="126"/>
      <c r="FG962" s="126"/>
      <c r="FH962" s="126"/>
      <c r="FI962" s="126"/>
      <c r="FJ962" s="126"/>
      <c r="FK962" s="126"/>
      <c r="FL962" s="126"/>
      <c r="FM962" s="126"/>
      <c r="FN962" s="126"/>
      <c r="FO962" s="126"/>
      <c r="FP962" s="126"/>
      <c r="FQ962" s="126"/>
      <c r="FR962" s="126"/>
      <c r="FS962" s="126"/>
      <c r="FT962" s="126"/>
      <c r="FU962" s="126"/>
      <c r="FV962" s="126"/>
      <c r="FW962" s="126"/>
      <c r="FX962" s="126"/>
      <c r="FY962" s="126"/>
      <c r="FZ962" s="126"/>
      <c r="GA962" s="126"/>
      <c r="GB962" s="126"/>
      <c r="GC962" s="126"/>
      <c r="GD962" s="126"/>
      <c r="GE962" s="126"/>
      <c r="GF962" s="126"/>
      <c r="GG962" s="126"/>
      <c r="GH962" s="126"/>
      <c r="GI962" s="126"/>
      <c r="GJ962" s="126"/>
      <c r="GK962" s="126"/>
      <c r="GL962" s="126"/>
      <c r="GM962" s="126"/>
      <c r="GN962" s="126"/>
      <c r="GO962" s="126"/>
      <c r="GP962" s="126"/>
      <c r="GQ962" s="126"/>
      <c r="GR962" s="126"/>
      <c r="GS962" s="126"/>
      <c r="GT962" s="126"/>
      <c r="GU962" s="126"/>
      <c r="GV962" s="126"/>
      <c r="GW962" s="126"/>
      <c r="GX962" s="126"/>
      <c r="GY962" s="126"/>
      <c r="GZ962" s="126"/>
      <c r="HA962" s="126"/>
    </row>
    <row r="963" spans="1:209" s="127" customFormat="1">
      <c r="A963" s="121"/>
      <c r="B963" s="67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  <c r="BR963" s="126"/>
      <c r="BS963" s="126"/>
      <c r="BT963" s="126"/>
      <c r="BU963" s="126"/>
      <c r="BV963" s="126"/>
      <c r="BW963" s="126"/>
      <c r="BX963" s="126"/>
      <c r="BY963" s="126"/>
      <c r="BZ963" s="126"/>
      <c r="CA963" s="126"/>
      <c r="CB963" s="126"/>
      <c r="CC963" s="126"/>
      <c r="CD963" s="126"/>
      <c r="CE963" s="126"/>
      <c r="CF963" s="126"/>
      <c r="CG963" s="126"/>
      <c r="CH963" s="126"/>
      <c r="CI963" s="126"/>
      <c r="CJ963" s="126"/>
      <c r="CK963" s="126"/>
      <c r="CL963" s="126"/>
      <c r="CM963" s="126"/>
      <c r="CN963" s="126"/>
      <c r="CO963" s="126"/>
      <c r="CP963" s="126"/>
      <c r="CQ963" s="126"/>
      <c r="CR963" s="126"/>
      <c r="CS963" s="126"/>
      <c r="CT963" s="126"/>
      <c r="CU963" s="126"/>
      <c r="CV963" s="126"/>
      <c r="CW963" s="126"/>
      <c r="CX963" s="126"/>
      <c r="CY963" s="126"/>
      <c r="CZ963" s="126"/>
      <c r="DA963" s="126"/>
      <c r="DB963" s="126"/>
      <c r="DC963" s="126"/>
      <c r="DD963" s="126"/>
      <c r="DE963" s="126"/>
      <c r="DF963" s="126"/>
      <c r="DG963" s="126"/>
      <c r="DH963" s="126"/>
      <c r="DI963" s="126"/>
      <c r="DJ963" s="126"/>
      <c r="DK963" s="126"/>
      <c r="DL963" s="126"/>
      <c r="DM963" s="126"/>
      <c r="DN963" s="126"/>
      <c r="DO963" s="126"/>
      <c r="DP963" s="126"/>
      <c r="DQ963" s="126"/>
      <c r="DR963" s="126"/>
      <c r="DS963" s="126"/>
      <c r="DT963" s="126"/>
      <c r="DU963" s="126"/>
      <c r="DV963" s="126"/>
      <c r="DW963" s="126"/>
      <c r="DX963" s="126"/>
      <c r="DY963" s="126"/>
      <c r="DZ963" s="126"/>
      <c r="EA963" s="126"/>
      <c r="EB963" s="126"/>
      <c r="EC963" s="126"/>
      <c r="ED963" s="126"/>
      <c r="EE963" s="126"/>
      <c r="EF963" s="126"/>
      <c r="EG963" s="126"/>
      <c r="EH963" s="126"/>
      <c r="EI963" s="126"/>
      <c r="EJ963" s="126"/>
      <c r="EK963" s="126"/>
      <c r="EL963" s="126"/>
      <c r="EM963" s="126"/>
      <c r="EN963" s="126"/>
      <c r="EO963" s="126"/>
      <c r="EP963" s="126"/>
      <c r="EQ963" s="126"/>
      <c r="ER963" s="126"/>
      <c r="ES963" s="126"/>
      <c r="ET963" s="126"/>
      <c r="EU963" s="126"/>
      <c r="EV963" s="126"/>
      <c r="EW963" s="126"/>
      <c r="EX963" s="126"/>
      <c r="EY963" s="126"/>
      <c r="EZ963" s="126"/>
      <c r="FA963" s="126"/>
      <c r="FB963" s="126"/>
      <c r="FC963" s="126"/>
      <c r="FD963" s="126"/>
      <c r="FE963" s="126"/>
      <c r="FF963" s="126"/>
      <c r="FG963" s="126"/>
      <c r="FH963" s="126"/>
      <c r="FI963" s="126"/>
      <c r="FJ963" s="126"/>
      <c r="FK963" s="126"/>
      <c r="FL963" s="126"/>
      <c r="FM963" s="126"/>
      <c r="FN963" s="126"/>
      <c r="FO963" s="126"/>
      <c r="FP963" s="126"/>
      <c r="FQ963" s="126"/>
      <c r="FR963" s="126"/>
      <c r="FS963" s="126"/>
      <c r="FT963" s="126"/>
      <c r="FU963" s="126"/>
      <c r="FV963" s="126"/>
      <c r="FW963" s="126"/>
      <c r="FX963" s="126"/>
      <c r="FY963" s="126"/>
      <c r="FZ963" s="126"/>
      <c r="GA963" s="126"/>
      <c r="GB963" s="126"/>
      <c r="GC963" s="126"/>
      <c r="GD963" s="126"/>
      <c r="GE963" s="126"/>
      <c r="GF963" s="126"/>
      <c r="GG963" s="126"/>
      <c r="GH963" s="126"/>
      <c r="GI963" s="126"/>
      <c r="GJ963" s="126"/>
      <c r="GK963" s="126"/>
      <c r="GL963" s="126"/>
      <c r="GM963" s="126"/>
      <c r="GN963" s="126"/>
      <c r="GO963" s="126"/>
      <c r="GP963" s="126"/>
      <c r="GQ963" s="126"/>
      <c r="GR963" s="126"/>
      <c r="GS963" s="126"/>
      <c r="GT963" s="126"/>
      <c r="GU963" s="126"/>
      <c r="GV963" s="126"/>
      <c r="GW963" s="126"/>
      <c r="GX963" s="126"/>
      <c r="GY963" s="126"/>
      <c r="GZ963" s="126"/>
      <c r="HA963" s="126"/>
    </row>
    <row r="964" spans="1:209" s="127" customFormat="1">
      <c r="A964" s="121"/>
      <c r="B964" s="67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  <c r="BR964" s="126"/>
      <c r="BS964" s="126"/>
      <c r="BT964" s="126"/>
      <c r="BU964" s="126"/>
      <c r="BV964" s="126"/>
      <c r="BW964" s="126"/>
      <c r="BX964" s="126"/>
      <c r="BY964" s="126"/>
      <c r="BZ964" s="126"/>
      <c r="CA964" s="126"/>
      <c r="CB964" s="126"/>
      <c r="CC964" s="126"/>
      <c r="CD964" s="126"/>
      <c r="CE964" s="126"/>
      <c r="CF964" s="126"/>
      <c r="CG964" s="126"/>
      <c r="CH964" s="126"/>
      <c r="CI964" s="126"/>
      <c r="CJ964" s="126"/>
      <c r="CK964" s="126"/>
      <c r="CL964" s="126"/>
      <c r="CM964" s="126"/>
      <c r="CN964" s="126"/>
      <c r="CO964" s="126"/>
      <c r="CP964" s="126"/>
      <c r="CQ964" s="126"/>
      <c r="CR964" s="126"/>
      <c r="CS964" s="126"/>
      <c r="CT964" s="126"/>
      <c r="CU964" s="126"/>
      <c r="CV964" s="126"/>
      <c r="CW964" s="126"/>
      <c r="CX964" s="126"/>
      <c r="CY964" s="126"/>
      <c r="CZ964" s="126"/>
      <c r="DA964" s="126"/>
      <c r="DB964" s="126"/>
      <c r="DC964" s="126"/>
      <c r="DD964" s="126"/>
      <c r="DE964" s="126"/>
      <c r="DF964" s="126"/>
      <c r="DG964" s="126"/>
      <c r="DH964" s="126"/>
      <c r="DI964" s="126"/>
      <c r="DJ964" s="126"/>
      <c r="DK964" s="126"/>
      <c r="DL964" s="126"/>
      <c r="DM964" s="126"/>
      <c r="DN964" s="126"/>
      <c r="DO964" s="126"/>
      <c r="DP964" s="126"/>
      <c r="DQ964" s="126"/>
      <c r="DR964" s="126"/>
      <c r="DS964" s="126"/>
      <c r="DT964" s="126"/>
      <c r="DU964" s="126"/>
      <c r="DV964" s="126"/>
      <c r="DW964" s="126"/>
      <c r="DX964" s="126"/>
      <c r="DY964" s="126"/>
      <c r="DZ964" s="126"/>
      <c r="EA964" s="126"/>
      <c r="EB964" s="126"/>
      <c r="EC964" s="126"/>
      <c r="ED964" s="126"/>
      <c r="EE964" s="126"/>
      <c r="EF964" s="126"/>
      <c r="EG964" s="126"/>
      <c r="EH964" s="126"/>
      <c r="EI964" s="126"/>
      <c r="EJ964" s="126"/>
      <c r="EK964" s="126"/>
      <c r="EL964" s="126"/>
      <c r="EM964" s="126"/>
      <c r="EN964" s="126"/>
      <c r="EO964" s="126"/>
      <c r="EP964" s="126"/>
      <c r="EQ964" s="126"/>
      <c r="ER964" s="126"/>
      <c r="ES964" s="126"/>
      <c r="ET964" s="126"/>
      <c r="EU964" s="126"/>
      <c r="EV964" s="126"/>
      <c r="EW964" s="126"/>
      <c r="EX964" s="126"/>
      <c r="EY964" s="126"/>
      <c r="EZ964" s="126"/>
      <c r="FA964" s="126"/>
      <c r="FB964" s="126"/>
      <c r="FC964" s="126"/>
      <c r="FD964" s="126"/>
      <c r="FE964" s="126"/>
      <c r="FF964" s="126"/>
      <c r="FG964" s="126"/>
      <c r="FH964" s="126"/>
      <c r="FI964" s="126"/>
      <c r="FJ964" s="126"/>
      <c r="FK964" s="126"/>
      <c r="FL964" s="126"/>
      <c r="FM964" s="126"/>
      <c r="FN964" s="126"/>
      <c r="FO964" s="126"/>
      <c r="FP964" s="126"/>
      <c r="FQ964" s="126"/>
      <c r="FR964" s="126"/>
      <c r="FS964" s="126"/>
      <c r="FT964" s="126"/>
      <c r="FU964" s="126"/>
      <c r="FV964" s="126"/>
      <c r="FW964" s="126"/>
      <c r="FX964" s="126"/>
      <c r="FY964" s="126"/>
      <c r="FZ964" s="126"/>
      <c r="GA964" s="126"/>
      <c r="GB964" s="126"/>
      <c r="GC964" s="126"/>
      <c r="GD964" s="126"/>
      <c r="GE964" s="126"/>
      <c r="GF964" s="126"/>
      <c r="GG964" s="126"/>
      <c r="GH964" s="126"/>
      <c r="GI964" s="126"/>
      <c r="GJ964" s="126"/>
      <c r="GK964" s="126"/>
      <c r="GL964" s="126"/>
      <c r="GM964" s="126"/>
      <c r="GN964" s="126"/>
      <c r="GO964" s="126"/>
      <c r="GP964" s="126"/>
      <c r="GQ964" s="126"/>
      <c r="GR964" s="126"/>
      <c r="GS964" s="126"/>
      <c r="GT964" s="126"/>
      <c r="GU964" s="126"/>
      <c r="GV964" s="126"/>
      <c r="GW964" s="126"/>
      <c r="GX964" s="126"/>
      <c r="GY964" s="126"/>
      <c r="GZ964" s="126"/>
      <c r="HA964" s="126"/>
    </row>
    <row r="965" spans="1:209" s="127" customFormat="1">
      <c r="A965" s="121"/>
      <c r="B965" s="67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  <c r="BI965" s="126"/>
      <c r="BJ965" s="126"/>
      <c r="BK965" s="126"/>
      <c r="BL965" s="126"/>
      <c r="BM965" s="126"/>
      <c r="BN965" s="126"/>
      <c r="BO965" s="126"/>
      <c r="BP965" s="126"/>
      <c r="BQ965" s="126"/>
      <c r="BR965" s="126"/>
      <c r="BS965" s="126"/>
      <c r="BT965" s="126"/>
      <c r="BU965" s="126"/>
      <c r="BV965" s="126"/>
      <c r="BW965" s="126"/>
      <c r="BX965" s="126"/>
      <c r="BY965" s="126"/>
      <c r="BZ965" s="126"/>
      <c r="CA965" s="126"/>
      <c r="CB965" s="126"/>
      <c r="CC965" s="126"/>
      <c r="CD965" s="126"/>
      <c r="CE965" s="126"/>
      <c r="CF965" s="126"/>
      <c r="CG965" s="126"/>
      <c r="CH965" s="126"/>
      <c r="CI965" s="126"/>
      <c r="CJ965" s="126"/>
      <c r="CK965" s="126"/>
      <c r="CL965" s="126"/>
      <c r="CM965" s="126"/>
      <c r="CN965" s="126"/>
      <c r="CO965" s="126"/>
      <c r="CP965" s="126"/>
      <c r="CQ965" s="126"/>
      <c r="CR965" s="126"/>
      <c r="CS965" s="126"/>
      <c r="CT965" s="126"/>
      <c r="CU965" s="126"/>
      <c r="CV965" s="126"/>
      <c r="CW965" s="126"/>
      <c r="CX965" s="126"/>
      <c r="CY965" s="126"/>
      <c r="CZ965" s="126"/>
      <c r="DA965" s="126"/>
      <c r="DB965" s="126"/>
      <c r="DC965" s="126"/>
      <c r="DD965" s="126"/>
      <c r="DE965" s="126"/>
      <c r="DF965" s="126"/>
      <c r="DG965" s="126"/>
      <c r="DH965" s="126"/>
      <c r="DI965" s="126"/>
      <c r="DJ965" s="126"/>
      <c r="DK965" s="126"/>
      <c r="DL965" s="126"/>
      <c r="DM965" s="126"/>
      <c r="DN965" s="126"/>
      <c r="DO965" s="126"/>
      <c r="DP965" s="126"/>
      <c r="DQ965" s="126"/>
      <c r="DR965" s="126"/>
      <c r="DS965" s="126"/>
      <c r="DT965" s="126"/>
      <c r="DU965" s="126"/>
      <c r="DV965" s="126"/>
      <c r="DW965" s="126"/>
      <c r="DX965" s="126"/>
      <c r="DY965" s="126"/>
      <c r="DZ965" s="126"/>
      <c r="EA965" s="126"/>
      <c r="EB965" s="126"/>
      <c r="EC965" s="126"/>
      <c r="ED965" s="126"/>
      <c r="EE965" s="126"/>
      <c r="EF965" s="126"/>
      <c r="EG965" s="126"/>
      <c r="EH965" s="126"/>
      <c r="EI965" s="126"/>
      <c r="EJ965" s="126"/>
      <c r="EK965" s="126"/>
      <c r="EL965" s="126"/>
      <c r="EM965" s="126"/>
      <c r="EN965" s="126"/>
      <c r="EO965" s="126"/>
      <c r="EP965" s="126"/>
      <c r="EQ965" s="126"/>
      <c r="ER965" s="126"/>
      <c r="ES965" s="126"/>
      <c r="ET965" s="126"/>
      <c r="EU965" s="126"/>
      <c r="EV965" s="126"/>
      <c r="EW965" s="126"/>
      <c r="EX965" s="126"/>
      <c r="EY965" s="126"/>
      <c r="EZ965" s="126"/>
      <c r="FA965" s="126"/>
      <c r="FB965" s="126"/>
      <c r="FC965" s="126"/>
      <c r="FD965" s="126"/>
      <c r="FE965" s="126"/>
      <c r="FF965" s="126"/>
      <c r="FG965" s="126"/>
      <c r="FH965" s="126"/>
      <c r="FI965" s="126"/>
      <c r="FJ965" s="126"/>
      <c r="FK965" s="126"/>
      <c r="FL965" s="126"/>
      <c r="FM965" s="126"/>
      <c r="FN965" s="126"/>
      <c r="FO965" s="126"/>
      <c r="FP965" s="126"/>
      <c r="FQ965" s="126"/>
      <c r="FR965" s="126"/>
      <c r="FS965" s="126"/>
      <c r="FT965" s="126"/>
      <c r="FU965" s="126"/>
      <c r="FV965" s="126"/>
      <c r="FW965" s="126"/>
      <c r="FX965" s="126"/>
      <c r="FY965" s="126"/>
      <c r="FZ965" s="126"/>
      <c r="GA965" s="126"/>
      <c r="GB965" s="126"/>
      <c r="GC965" s="126"/>
      <c r="GD965" s="126"/>
      <c r="GE965" s="126"/>
      <c r="GF965" s="126"/>
      <c r="GG965" s="126"/>
      <c r="GH965" s="126"/>
      <c r="GI965" s="126"/>
      <c r="GJ965" s="126"/>
      <c r="GK965" s="126"/>
      <c r="GL965" s="126"/>
      <c r="GM965" s="126"/>
      <c r="GN965" s="126"/>
      <c r="GO965" s="126"/>
      <c r="GP965" s="126"/>
      <c r="GQ965" s="126"/>
      <c r="GR965" s="126"/>
      <c r="GS965" s="126"/>
      <c r="GT965" s="126"/>
      <c r="GU965" s="126"/>
      <c r="GV965" s="126"/>
      <c r="GW965" s="126"/>
      <c r="GX965" s="126"/>
      <c r="GY965" s="126"/>
      <c r="GZ965" s="126"/>
      <c r="HA965" s="126"/>
    </row>
    <row r="966" spans="1:209" s="127" customFormat="1">
      <c r="A966" s="121"/>
      <c r="B966" s="67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  <c r="BI966" s="126"/>
      <c r="BJ966" s="126"/>
      <c r="BK966" s="126"/>
      <c r="BL966" s="126"/>
      <c r="BM966" s="126"/>
      <c r="BN966" s="126"/>
      <c r="BO966" s="126"/>
      <c r="BP966" s="126"/>
      <c r="BQ966" s="126"/>
      <c r="BR966" s="126"/>
      <c r="BS966" s="126"/>
      <c r="BT966" s="126"/>
      <c r="BU966" s="126"/>
      <c r="BV966" s="126"/>
      <c r="BW966" s="126"/>
      <c r="BX966" s="126"/>
      <c r="BY966" s="126"/>
      <c r="BZ966" s="126"/>
      <c r="CA966" s="126"/>
      <c r="CB966" s="126"/>
      <c r="CC966" s="126"/>
      <c r="CD966" s="126"/>
      <c r="CE966" s="126"/>
      <c r="CF966" s="126"/>
      <c r="CG966" s="126"/>
      <c r="CH966" s="126"/>
      <c r="CI966" s="126"/>
      <c r="CJ966" s="126"/>
      <c r="CK966" s="126"/>
      <c r="CL966" s="126"/>
      <c r="CM966" s="126"/>
      <c r="CN966" s="126"/>
      <c r="CO966" s="126"/>
      <c r="CP966" s="126"/>
      <c r="CQ966" s="126"/>
      <c r="CR966" s="126"/>
      <c r="CS966" s="126"/>
      <c r="CT966" s="126"/>
      <c r="CU966" s="126"/>
      <c r="CV966" s="126"/>
      <c r="CW966" s="126"/>
      <c r="CX966" s="126"/>
      <c r="CY966" s="126"/>
      <c r="CZ966" s="126"/>
      <c r="DA966" s="126"/>
      <c r="DB966" s="126"/>
      <c r="DC966" s="126"/>
      <c r="DD966" s="126"/>
      <c r="DE966" s="126"/>
      <c r="DF966" s="126"/>
      <c r="DG966" s="126"/>
      <c r="DH966" s="126"/>
      <c r="DI966" s="126"/>
      <c r="DJ966" s="126"/>
      <c r="DK966" s="126"/>
      <c r="DL966" s="126"/>
      <c r="DM966" s="126"/>
      <c r="DN966" s="126"/>
      <c r="DO966" s="126"/>
      <c r="DP966" s="126"/>
      <c r="DQ966" s="126"/>
      <c r="DR966" s="126"/>
      <c r="DS966" s="126"/>
      <c r="DT966" s="126"/>
      <c r="DU966" s="126"/>
      <c r="DV966" s="126"/>
      <c r="DW966" s="126"/>
      <c r="DX966" s="126"/>
      <c r="DY966" s="126"/>
      <c r="DZ966" s="126"/>
      <c r="EA966" s="126"/>
      <c r="EB966" s="126"/>
      <c r="EC966" s="126"/>
      <c r="ED966" s="126"/>
      <c r="EE966" s="126"/>
      <c r="EF966" s="126"/>
      <c r="EG966" s="126"/>
      <c r="EH966" s="126"/>
      <c r="EI966" s="126"/>
      <c r="EJ966" s="126"/>
      <c r="EK966" s="126"/>
      <c r="EL966" s="126"/>
      <c r="EM966" s="126"/>
      <c r="EN966" s="126"/>
      <c r="EO966" s="126"/>
      <c r="EP966" s="126"/>
      <c r="EQ966" s="126"/>
      <c r="ER966" s="126"/>
      <c r="ES966" s="126"/>
      <c r="ET966" s="126"/>
      <c r="EU966" s="126"/>
      <c r="EV966" s="126"/>
      <c r="EW966" s="126"/>
      <c r="EX966" s="126"/>
      <c r="EY966" s="126"/>
      <c r="EZ966" s="126"/>
      <c r="FA966" s="126"/>
      <c r="FB966" s="126"/>
      <c r="FC966" s="126"/>
      <c r="FD966" s="126"/>
      <c r="FE966" s="126"/>
      <c r="FF966" s="126"/>
      <c r="FG966" s="126"/>
      <c r="FH966" s="126"/>
      <c r="FI966" s="126"/>
      <c r="FJ966" s="126"/>
      <c r="FK966" s="126"/>
      <c r="FL966" s="126"/>
      <c r="FM966" s="126"/>
      <c r="FN966" s="126"/>
      <c r="FO966" s="126"/>
      <c r="FP966" s="126"/>
      <c r="FQ966" s="126"/>
      <c r="FR966" s="126"/>
      <c r="FS966" s="126"/>
      <c r="FT966" s="126"/>
      <c r="FU966" s="126"/>
      <c r="FV966" s="126"/>
      <c r="FW966" s="126"/>
      <c r="FX966" s="126"/>
      <c r="FY966" s="126"/>
      <c r="FZ966" s="126"/>
      <c r="GA966" s="126"/>
      <c r="GB966" s="126"/>
      <c r="GC966" s="126"/>
      <c r="GD966" s="126"/>
      <c r="GE966" s="126"/>
      <c r="GF966" s="126"/>
      <c r="GG966" s="126"/>
      <c r="GH966" s="126"/>
      <c r="GI966" s="126"/>
      <c r="GJ966" s="126"/>
      <c r="GK966" s="126"/>
      <c r="GL966" s="126"/>
      <c r="GM966" s="126"/>
      <c r="GN966" s="126"/>
      <c r="GO966" s="126"/>
      <c r="GP966" s="126"/>
      <c r="GQ966" s="126"/>
      <c r="GR966" s="126"/>
      <c r="GS966" s="126"/>
      <c r="GT966" s="126"/>
      <c r="GU966" s="126"/>
      <c r="GV966" s="126"/>
      <c r="GW966" s="126"/>
      <c r="GX966" s="126"/>
      <c r="GY966" s="126"/>
      <c r="GZ966" s="126"/>
      <c r="HA966" s="126"/>
    </row>
    <row r="967" spans="1:209" s="127" customFormat="1">
      <c r="A967" s="121"/>
      <c r="B967" s="67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  <c r="BI967" s="126"/>
      <c r="BJ967" s="126"/>
      <c r="BK967" s="126"/>
      <c r="BL967" s="126"/>
      <c r="BM967" s="126"/>
      <c r="BN967" s="126"/>
      <c r="BO967" s="126"/>
      <c r="BP967" s="126"/>
      <c r="BQ967" s="126"/>
      <c r="BR967" s="126"/>
      <c r="BS967" s="126"/>
      <c r="BT967" s="126"/>
      <c r="BU967" s="126"/>
      <c r="BV967" s="126"/>
      <c r="BW967" s="126"/>
      <c r="BX967" s="126"/>
      <c r="BY967" s="126"/>
      <c r="BZ967" s="126"/>
      <c r="CA967" s="126"/>
      <c r="CB967" s="126"/>
      <c r="CC967" s="126"/>
      <c r="CD967" s="126"/>
      <c r="CE967" s="126"/>
      <c r="CF967" s="126"/>
      <c r="CG967" s="126"/>
      <c r="CH967" s="126"/>
      <c r="CI967" s="126"/>
      <c r="CJ967" s="126"/>
      <c r="CK967" s="126"/>
      <c r="CL967" s="126"/>
      <c r="CM967" s="126"/>
      <c r="CN967" s="126"/>
      <c r="CO967" s="126"/>
      <c r="CP967" s="126"/>
      <c r="CQ967" s="126"/>
      <c r="CR967" s="126"/>
      <c r="CS967" s="126"/>
      <c r="CT967" s="126"/>
      <c r="CU967" s="126"/>
      <c r="CV967" s="126"/>
      <c r="CW967" s="126"/>
      <c r="CX967" s="126"/>
      <c r="CY967" s="126"/>
      <c r="CZ967" s="126"/>
      <c r="DA967" s="126"/>
      <c r="DB967" s="126"/>
      <c r="DC967" s="126"/>
      <c r="DD967" s="126"/>
      <c r="DE967" s="126"/>
      <c r="DF967" s="126"/>
      <c r="DG967" s="126"/>
      <c r="DH967" s="126"/>
      <c r="DI967" s="126"/>
      <c r="DJ967" s="126"/>
      <c r="DK967" s="126"/>
      <c r="DL967" s="126"/>
      <c r="DM967" s="126"/>
      <c r="DN967" s="126"/>
      <c r="DO967" s="126"/>
      <c r="DP967" s="126"/>
      <c r="DQ967" s="126"/>
      <c r="DR967" s="126"/>
      <c r="DS967" s="126"/>
      <c r="DT967" s="126"/>
      <c r="DU967" s="126"/>
      <c r="DV967" s="126"/>
      <c r="DW967" s="126"/>
      <c r="DX967" s="126"/>
      <c r="DY967" s="126"/>
      <c r="DZ967" s="126"/>
      <c r="EA967" s="126"/>
      <c r="EB967" s="126"/>
      <c r="EC967" s="126"/>
      <c r="ED967" s="126"/>
      <c r="EE967" s="126"/>
      <c r="EF967" s="126"/>
      <c r="EG967" s="126"/>
      <c r="EH967" s="126"/>
      <c r="EI967" s="126"/>
      <c r="EJ967" s="126"/>
      <c r="EK967" s="126"/>
      <c r="EL967" s="126"/>
      <c r="EM967" s="126"/>
      <c r="EN967" s="126"/>
      <c r="EO967" s="126"/>
      <c r="EP967" s="126"/>
      <c r="EQ967" s="126"/>
      <c r="ER967" s="126"/>
      <c r="ES967" s="126"/>
      <c r="ET967" s="126"/>
      <c r="EU967" s="126"/>
      <c r="EV967" s="126"/>
      <c r="EW967" s="126"/>
      <c r="EX967" s="126"/>
      <c r="EY967" s="126"/>
      <c r="EZ967" s="126"/>
      <c r="FA967" s="126"/>
      <c r="FB967" s="126"/>
      <c r="FC967" s="126"/>
      <c r="FD967" s="126"/>
      <c r="FE967" s="126"/>
      <c r="FF967" s="126"/>
      <c r="FG967" s="126"/>
      <c r="FH967" s="126"/>
      <c r="FI967" s="126"/>
      <c r="FJ967" s="126"/>
      <c r="FK967" s="126"/>
      <c r="FL967" s="126"/>
      <c r="FM967" s="126"/>
      <c r="FN967" s="126"/>
      <c r="FO967" s="126"/>
      <c r="FP967" s="126"/>
      <c r="FQ967" s="126"/>
      <c r="FR967" s="126"/>
      <c r="FS967" s="126"/>
      <c r="FT967" s="126"/>
      <c r="FU967" s="126"/>
      <c r="FV967" s="126"/>
      <c r="FW967" s="126"/>
      <c r="FX967" s="126"/>
      <c r="FY967" s="126"/>
      <c r="FZ967" s="126"/>
      <c r="GA967" s="126"/>
      <c r="GB967" s="126"/>
      <c r="GC967" s="126"/>
      <c r="GD967" s="126"/>
      <c r="GE967" s="126"/>
      <c r="GF967" s="126"/>
      <c r="GG967" s="126"/>
      <c r="GH967" s="126"/>
      <c r="GI967" s="126"/>
      <c r="GJ967" s="126"/>
      <c r="GK967" s="126"/>
      <c r="GL967" s="126"/>
      <c r="GM967" s="126"/>
      <c r="GN967" s="126"/>
      <c r="GO967" s="126"/>
      <c r="GP967" s="126"/>
      <c r="GQ967" s="126"/>
      <c r="GR967" s="126"/>
      <c r="GS967" s="126"/>
      <c r="GT967" s="126"/>
      <c r="GU967" s="126"/>
      <c r="GV967" s="126"/>
      <c r="GW967" s="126"/>
      <c r="GX967" s="126"/>
      <c r="GY967" s="126"/>
      <c r="GZ967" s="126"/>
      <c r="HA967" s="126"/>
    </row>
    <row r="968" spans="1:209" s="127" customFormat="1">
      <c r="A968" s="121"/>
      <c r="B968" s="67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26"/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  <c r="BI968" s="126"/>
      <c r="BJ968" s="126"/>
      <c r="BK968" s="126"/>
      <c r="BL968" s="126"/>
      <c r="BM968" s="126"/>
      <c r="BN968" s="126"/>
      <c r="BO968" s="126"/>
      <c r="BP968" s="126"/>
      <c r="BQ968" s="126"/>
      <c r="BR968" s="126"/>
      <c r="BS968" s="126"/>
      <c r="BT968" s="126"/>
      <c r="BU968" s="126"/>
      <c r="BV968" s="126"/>
      <c r="BW968" s="126"/>
      <c r="BX968" s="126"/>
      <c r="BY968" s="126"/>
      <c r="BZ968" s="126"/>
      <c r="CA968" s="126"/>
      <c r="CB968" s="126"/>
      <c r="CC968" s="126"/>
      <c r="CD968" s="126"/>
      <c r="CE968" s="126"/>
      <c r="CF968" s="126"/>
      <c r="CG968" s="126"/>
      <c r="CH968" s="126"/>
      <c r="CI968" s="126"/>
      <c r="CJ968" s="126"/>
      <c r="CK968" s="126"/>
      <c r="CL968" s="126"/>
      <c r="CM968" s="126"/>
      <c r="CN968" s="126"/>
      <c r="CO968" s="126"/>
      <c r="CP968" s="126"/>
      <c r="CQ968" s="126"/>
      <c r="CR968" s="126"/>
      <c r="CS968" s="126"/>
      <c r="CT968" s="126"/>
      <c r="CU968" s="126"/>
      <c r="CV968" s="126"/>
      <c r="CW968" s="126"/>
      <c r="CX968" s="126"/>
      <c r="CY968" s="126"/>
      <c r="CZ968" s="126"/>
      <c r="DA968" s="126"/>
      <c r="DB968" s="126"/>
      <c r="DC968" s="126"/>
      <c r="DD968" s="126"/>
      <c r="DE968" s="126"/>
      <c r="DF968" s="126"/>
      <c r="DG968" s="126"/>
      <c r="DH968" s="126"/>
      <c r="DI968" s="126"/>
      <c r="DJ968" s="126"/>
      <c r="DK968" s="126"/>
      <c r="DL968" s="126"/>
      <c r="DM968" s="126"/>
      <c r="DN968" s="126"/>
      <c r="DO968" s="126"/>
      <c r="DP968" s="126"/>
      <c r="DQ968" s="126"/>
      <c r="DR968" s="126"/>
      <c r="DS968" s="126"/>
      <c r="DT968" s="126"/>
      <c r="DU968" s="126"/>
      <c r="DV968" s="126"/>
      <c r="DW968" s="126"/>
      <c r="DX968" s="126"/>
      <c r="DY968" s="126"/>
      <c r="DZ968" s="126"/>
      <c r="EA968" s="126"/>
      <c r="EB968" s="126"/>
      <c r="EC968" s="126"/>
      <c r="ED968" s="126"/>
      <c r="EE968" s="126"/>
      <c r="EF968" s="126"/>
      <c r="EG968" s="126"/>
      <c r="EH968" s="126"/>
      <c r="EI968" s="126"/>
      <c r="EJ968" s="126"/>
      <c r="EK968" s="126"/>
      <c r="EL968" s="126"/>
      <c r="EM968" s="126"/>
      <c r="EN968" s="126"/>
      <c r="EO968" s="126"/>
      <c r="EP968" s="126"/>
      <c r="EQ968" s="126"/>
      <c r="ER968" s="126"/>
      <c r="ES968" s="126"/>
      <c r="ET968" s="126"/>
      <c r="EU968" s="126"/>
      <c r="EV968" s="126"/>
      <c r="EW968" s="126"/>
      <c r="EX968" s="126"/>
      <c r="EY968" s="126"/>
      <c r="EZ968" s="126"/>
      <c r="FA968" s="126"/>
      <c r="FB968" s="126"/>
      <c r="FC968" s="126"/>
      <c r="FD968" s="126"/>
      <c r="FE968" s="126"/>
      <c r="FF968" s="126"/>
      <c r="FG968" s="126"/>
      <c r="FH968" s="126"/>
      <c r="FI968" s="126"/>
      <c r="FJ968" s="126"/>
      <c r="FK968" s="126"/>
      <c r="FL968" s="126"/>
      <c r="FM968" s="126"/>
      <c r="FN968" s="126"/>
      <c r="FO968" s="126"/>
      <c r="FP968" s="126"/>
      <c r="FQ968" s="126"/>
      <c r="FR968" s="126"/>
      <c r="FS968" s="126"/>
      <c r="FT968" s="126"/>
      <c r="FU968" s="126"/>
      <c r="FV968" s="126"/>
      <c r="FW968" s="126"/>
      <c r="FX968" s="126"/>
      <c r="FY968" s="126"/>
      <c r="FZ968" s="126"/>
      <c r="GA968" s="126"/>
      <c r="GB968" s="126"/>
      <c r="GC968" s="126"/>
      <c r="GD968" s="126"/>
      <c r="GE968" s="126"/>
      <c r="GF968" s="126"/>
      <c r="GG968" s="126"/>
      <c r="GH968" s="126"/>
      <c r="GI968" s="126"/>
      <c r="GJ968" s="126"/>
      <c r="GK968" s="126"/>
      <c r="GL968" s="126"/>
      <c r="GM968" s="126"/>
      <c r="GN968" s="126"/>
      <c r="GO968" s="126"/>
      <c r="GP968" s="126"/>
      <c r="GQ968" s="126"/>
      <c r="GR968" s="126"/>
      <c r="GS968" s="126"/>
      <c r="GT968" s="126"/>
      <c r="GU968" s="126"/>
      <c r="GV968" s="126"/>
      <c r="GW968" s="126"/>
      <c r="GX968" s="126"/>
      <c r="GY968" s="126"/>
      <c r="GZ968" s="126"/>
      <c r="HA968" s="126"/>
    </row>
    <row r="969" spans="1:209" s="127" customFormat="1">
      <c r="A969" s="121"/>
      <c r="B969" s="67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D969" s="126"/>
      <c r="AE969" s="126"/>
      <c r="AF969" s="126"/>
      <c r="AG969" s="126"/>
      <c r="AH969" s="126"/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  <c r="BI969" s="126"/>
      <c r="BJ969" s="126"/>
      <c r="BK969" s="126"/>
      <c r="BL969" s="126"/>
      <c r="BM969" s="126"/>
      <c r="BN969" s="126"/>
      <c r="BO969" s="126"/>
      <c r="BP969" s="126"/>
      <c r="BQ969" s="126"/>
      <c r="BR969" s="126"/>
      <c r="BS969" s="126"/>
      <c r="BT969" s="126"/>
      <c r="BU969" s="126"/>
      <c r="BV969" s="126"/>
      <c r="BW969" s="126"/>
      <c r="BX969" s="126"/>
      <c r="BY969" s="126"/>
      <c r="BZ969" s="126"/>
      <c r="CA969" s="126"/>
      <c r="CB969" s="126"/>
      <c r="CC969" s="126"/>
      <c r="CD969" s="126"/>
      <c r="CE969" s="126"/>
      <c r="CF969" s="126"/>
      <c r="CG969" s="126"/>
      <c r="CH969" s="126"/>
      <c r="CI969" s="126"/>
      <c r="CJ969" s="126"/>
      <c r="CK969" s="126"/>
      <c r="CL969" s="126"/>
      <c r="CM969" s="126"/>
      <c r="CN969" s="126"/>
      <c r="CO969" s="126"/>
      <c r="CP969" s="126"/>
      <c r="CQ969" s="126"/>
      <c r="CR969" s="126"/>
      <c r="CS969" s="126"/>
      <c r="CT969" s="126"/>
      <c r="CU969" s="126"/>
      <c r="CV969" s="126"/>
      <c r="CW969" s="126"/>
      <c r="CX969" s="126"/>
      <c r="CY969" s="126"/>
      <c r="CZ969" s="126"/>
      <c r="DA969" s="126"/>
      <c r="DB969" s="126"/>
      <c r="DC969" s="126"/>
      <c r="DD969" s="126"/>
      <c r="DE969" s="126"/>
      <c r="DF969" s="126"/>
      <c r="DG969" s="126"/>
      <c r="DH969" s="126"/>
      <c r="DI969" s="126"/>
      <c r="DJ969" s="126"/>
      <c r="DK969" s="126"/>
      <c r="DL969" s="126"/>
      <c r="DM969" s="126"/>
      <c r="DN969" s="126"/>
      <c r="DO969" s="126"/>
      <c r="DP969" s="126"/>
      <c r="DQ969" s="126"/>
      <c r="DR969" s="126"/>
      <c r="DS969" s="126"/>
      <c r="DT969" s="126"/>
      <c r="DU969" s="126"/>
      <c r="DV969" s="126"/>
      <c r="DW969" s="126"/>
      <c r="DX969" s="126"/>
      <c r="DY969" s="126"/>
      <c r="DZ969" s="126"/>
      <c r="EA969" s="126"/>
      <c r="EB969" s="126"/>
      <c r="EC969" s="126"/>
      <c r="ED969" s="126"/>
      <c r="EE969" s="126"/>
      <c r="EF969" s="126"/>
      <c r="EG969" s="126"/>
      <c r="EH969" s="126"/>
      <c r="EI969" s="126"/>
      <c r="EJ969" s="126"/>
      <c r="EK969" s="126"/>
      <c r="EL969" s="126"/>
      <c r="EM969" s="126"/>
      <c r="EN969" s="126"/>
      <c r="EO969" s="126"/>
      <c r="EP969" s="126"/>
      <c r="EQ969" s="126"/>
      <c r="ER969" s="126"/>
      <c r="ES969" s="126"/>
      <c r="ET969" s="126"/>
      <c r="EU969" s="126"/>
      <c r="EV969" s="126"/>
      <c r="EW969" s="126"/>
      <c r="EX969" s="126"/>
      <c r="EY969" s="126"/>
      <c r="EZ969" s="126"/>
      <c r="FA969" s="126"/>
      <c r="FB969" s="126"/>
      <c r="FC969" s="126"/>
      <c r="FD969" s="126"/>
      <c r="FE969" s="126"/>
      <c r="FF969" s="126"/>
      <c r="FG969" s="126"/>
      <c r="FH969" s="126"/>
      <c r="FI969" s="126"/>
      <c r="FJ969" s="126"/>
      <c r="FK969" s="126"/>
      <c r="FL969" s="126"/>
      <c r="FM969" s="126"/>
      <c r="FN969" s="126"/>
      <c r="FO969" s="126"/>
      <c r="FP969" s="126"/>
      <c r="FQ969" s="126"/>
      <c r="FR969" s="126"/>
      <c r="FS969" s="126"/>
      <c r="FT969" s="126"/>
      <c r="FU969" s="126"/>
      <c r="FV969" s="126"/>
      <c r="FW969" s="126"/>
      <c r="FX969" s="126"/>
      <c r="FY969" s="126"/>
      <c r="FZ969" s="126"/>
      <c r="GA969" s="126"/>
      <c r="GB969" s="126"/>
      <c r="GC969" s="126"/>
      <c r="GD969" s="126"/>
      <c r="GE969" s="126"/>
      <c r="GF969" s="126"/>
      <c r="GG969" s="126"/>
      <c r="GH969" s="126"/>
      <c r="GI969" s="126"/>
      <c r="GJ969" s="126"/>
      <c r="GK969" s="126"/>
      <c r="GL969" s="126"/>
      <c r="GM969" s="126"/>
      <c r="GN969" s="126"/>
      <c r="GO969" s="126"/>
      <c r="GP969" s="126"/>
      <c r="GQ969" s="126"/>
      <c r="GR969" s="126"/>
      <c r="GS969" s="126"/>
      <c r="GT969" s="126"/>
      <c r="GU969" s="126"/>
      <c r="GV969" s="126"/>
      <c r="GW969" s="126"/>
      <c r="GX969" s="126"/>
      <c r="GY969" s="126"/>
      <c r="GZ969" s="126"/>
      <c r="HA969" s="126"/>
    </row>
    <row r="970" spans="1:209" s="127" customFormat="1">
      <c r="A970" s="121"/>
      <c r="B970" s="67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26"/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  <c r="BI970" s="126"/>
      <c r="BJ970" s="126"/>
      <c r="BK970" s="126"/>
      <c r="BL970" s="126"/>
      <c r="BM970" s="126"/>
      <c r="BN970" s="126"/>
      <c r="BO970" s="126"/>
      <c r="BP970" s="126"/>
      <c r="BQ970" s="126"/>
      <c r="BR970" s="126"/>
      <c r="BS970" s="126"/>
      <c r="BT970" s="126"/>
      <c r="BU970" s="126"/>
      <c r="BV970" s="126"/>
      <c r="BW970" s="126"/>
      <c r="BX970" s="126"/>
      <c r="BY970" s="126"/>
      <c r="BZ970" s="126"/>
      <c r="CA970" s="126"/>
      <c r="CB970" s="126"/>
      <c r="CC970" s="126"/>
      <c r="CD970" s="126"/>
      <c r="CE970" s="126"/>
      <c r="CF970" s="126"/>
      <c r="CG970" s="126"/>
      <c r="CH970" s="126"/>
      <c r="CI970" s="126"/>
      <c r="CJ970" s="126"/>
      <c r="CK970" s="126"/>
      <c r="CL970" s="126"/>
      <c r="CM970" s="126"/>
      <c r="CN970" s="126"/>
      <c r="CO970" s="126"/>
      <c r="CP970" s="126"/>
      <c r="CQ970" s="126"/>
      <c r="CR970" s="126"/>
      <c r="CS970" s="126"/>
      <c r="CT970" s="126"/>
      <c r="CU970" s="126"/>
      <c r="CV970" s="126"/>
      <c r="CW970" s="126"/>
      <c r="CX970" s="126"/>
      <c r="CY970" s="126"/>
      <c r="CZ970" s="126"/>
      <c r="DA970" s="126"/>
      <c r="DB970" s="126"/>
      <c r="DC970" s="126"/>
      <c r="DD970" s="126"/>
      <c r="DE970" s="126"/>
      <c r="DF970" s="126"/>
      <c r="DG970" s="126"/>
      <c r="DH970" s="126"/>
      <c r="DI970" s="126"/>
      <c r="DJ970" s="126"/>
      <c r="DK970" s="126"/>
      <c r="DL970" s="126"/>
      <c r="DM970" s="126"/>
      <c r="DN970" s="126"/>
      <c r="DO970" s="126"/>
      <c r="DP970" s="126"/>
      <c r="DQ970" s="126"/>
      <c r="DR970" s="126"/>
      <c r="DS970" s="126"/>
      <c r="DT970" s="126"/>
      <c r="DU970" s="126"/>
      <c r="DV970" s="126"/>
      <c r="DW970" s="126"/>
      <c r="DX970" s="126"/>
      <c r="DY970" s="126"/>
      <c r="DZ970" s="126"/>
      <c r="EA970" s="126"/>
      <c r="EB970" s="126"/>
      <c r="EC970" s="126"/>
      <c r="ED970" s="126"/>
      <c r="EE970" s="126"/>
      <c r="EF970" s="126"/>
      <c r="EG970" s="126"/>
      <c r="EH970" s="126"/>
      <c r="EI970" s="126"/>
      <c r="EJ970" s="126"/>
      <c r="EK970" s="126"/>
      <c r="EL970" s="126"/>
      <c r="EM970" s="126"/>
      <c r="EN970" s="126"/>
      <c r="EO970" s="126"/>
      <c r="EP970" s="126"/>
      <c r="EQ970" s="126"/>
      <c r="ER970" s="126"/>
      <c r="ES970" s="126"/>
      <c r="ET970" s="126"/>
      <c r="EU970" s="126"/>
      <c r="EV970" s="126"/>
      <c r="EW970" s="126"/>
      <c r="EX970" s="126"/>
      <c r="EY970" s="126"/>
      <c r="EZ970" s="126"/>
      <c r="FA970" s="126"/>
      <c r="FB970" s="126"/>
      <c r="FC970" s="126"/>
      <c r="FD970" s="126"/>
      <c r="FE970" s="126"/>
      <c r="FF970" s="126"/>
      <c r="FG970" s="126"/>
      <c r="FH970" s="126"/>
      <c r="FI970" s="126"/>
      <c r="FJ970" s="126"/>
      <c r="FK970" s="126"/>
      <c r="FL970" s="126"/>
      <c r="FM970" s="126"/>
      <c r="FN970" s="126"/>
      <c r="FO970" s="126"/>
      <c r="FP970" s="126"/>
      <c r="FQ970" s="126"/>
      <c r="FR970" s="126"/>
      <c r="FS970" s="126"/>
      <c r="FT970" s="126"/>
      <c r="FU970" s="126"/>
      <c r="FV970" s="126"/>
      <c r="FW970" s="126"/>
      <c r="FX970" s="126"/>
      <c r="FY970" s="126"/>
      <c r="FZ970" s="126"/>
      <c r="GA970" s="126"/>
      <c r="GB970" s="126"/>
      <c r="GC970" s="126"/>
      <c r="GD970" s="126"/>
      <c r="GE970" s="126"/>
      <c r="GF970" s="126"/>
      <c r="GG970" s="126"/>
      <c r="GH970" s="126"/>
      <c r="GI970" s="126"/>
      <c r="GJ970" s="126"/>
      <c r="GK970" s="126"/>
      <c r="GL970" s="126"/>
      <c r="GM970" s="126"/>
      <c r="GN970" s="126"/>
      <c r="GO970" s="126"/>
      <c r="GP970" s="126"/>
      <c r="GQ970" s="126"/>
      <c r="GR970" s="126"/>
      <c r="GS970" s="126"/>
      <c r="GT970" s="126"/>
      <c r="GU970" s="126"/>
      <c r="GV970" s="126"/>
      <c r="GW970" s="126"/>
      <c r="GX970" s="126"/>
      <c r="GY970" s="126"/>
      <c r="GZ970" s="126"/>
      <c r="HA970" s="126"/>
    </row>
    <row r="971" spans="1:209" s="127" customFormat="1">
      <c r="A971" s="121"/>
      <c r="B971" s="67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26"/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  <c r="BI971" s="126"/>
      <c r="BJ971" s="126"/>
      <c r="BK971" s="126"/>
      <c r="BL971" s="126"/>
      <c r="BM971" s="126"/>
      <c r="BN971" s="126"/>
      <c r="BO971" s="126"/>
      <c r="BP971" s="126"/>
      <c r="BQ971" s="126"/>
      <c r="BR971" s="126"/>
      <c r="BS971" s="126"/>
      <c r="BT971" s="126"/>
      <c r="BU971" s="126"/>
      <c r="BV971" s="126"/>
      <c r="BW971" s="126"/>
      <c r="BX971" s="126"/>
      <c r="BY971" s="126"/>
      <c r="BZ971" s="126"/>
      <c r="CA971" s="126"/>
      <c r="CB971" s="126"/>
      <c r="CC971" s="126"/>
      <c r="CD971" s="126"/>
      <c r="CE971" s="126"/>
      <c r="CF971" s="126"/>
      <c r="CG971" s="126"/>
      <c r="CH971" s="126"/>
      <c r="CI971" s="126"/>
      <c r="CJ971" s="126"/>
      <c r="CK971" s="126"/>
      <c r="CL971" s="126"/>
      <c r="CM971" s="126"/>
      <c r="CN971" s="126"/>
      <c r="CO971" s="126"/>
      <c r="CP971" s="126"/>
      <c r="CQ971" s="126"/>
      <c r="CR971" s="126"/>
      <c r="CS971" s="126"/>
      <c r="CT971" s="126"/>
      <c r="CU971" s="126"/>
      <c r="CV971" s="126"/>
      <c r="CW971" s="126"/>
      <c r="CX971" s="126"/>
      <c r="CY971" s="126"/>
      <c r="CZ971" s="126"/>
      <c r="DA971" s="126"/>
      <c r="DB971" s="126"/>
      <c r="DC971" s="126"/>
      <c r="DD971" s="126"/>
      <c r="DE971" s="126"/>
      <c r="DF971" s="126"/>
      <c r="DG971" s="126"/>
      <c r="DH971" s="126"/>
      <c r="DI971" s="126"/>
      <c r="DJ971" s="126"/>
      <c r="DK971" s="126"/>
      <c r="DL971" s="126"/>
      <c r="DM971" s="126"/>
      <c r="DN971" s="126"/>
      <c r="DO971" s="126"/>
      <c r="DP971" s="126"/>
      <c r="DQ971" s="126"/>
      <c r="DR971" s="126"/>
      <c r="DS971" s="126"/>
      <c r="DT971" s="126"/>
      <c r="DU971" s="126"/>
      <c r="DV971" s="126"/>
      <c r="DW971" s="126"/>
      <c r="DX971" s="126"/>
      <c r="DY971" s="126"/>
      <c r="DZ971" s="126"/>
      <c r="EA971" s="126"/>
      <c r="EB971" s="126"/>
      <c r="EC971" s="126"/>
      <c r="ED971" s="126"/>
      <c r="EE971" s="126"/>
      <c r="EF971" s="126"/>
      <c r="EG971" s="126"/>
      <c r="EH971" s="126"/>
      <c r="EI971" s="126"/>
      <c r="EJ971" s="126"/>
      <c r="EK971" s="126"/>
      <c r="EL971" s="126"/>
      <c r="EM971" s="126"/>
      <c r="EN971" s="126"/>
      <c r="EO971" s="126"/>
      <c r="EP971" s="126"/>
      <c r="EQ971" s="126"/>
      <c r="ER971" s="126"/>
      <c r="ES971" s="126"/>
      <c r="ET971" s="126"/>
      <c r="EU971" s="126"/>
      <c r="EV971" s="126"/>
      <c r="EW971" s="126"/>
      <c r="EX971" s="126"/>
      <c r="EY971" s="126"/>
      <c r="EZ971" s="126"/>
      <c r="FA971" s="126"/>
      <c r="FB971" s="126"/>
      <c r="FC971" s="126"/>
      <c r="FD971" s="126"/>
      <c r="FE971" s="126"/>
      <c r="FF971" s="126"/>
      <c r="FG971" s="126"/>
      <c r="FH971" s="126"/>
      <c r="FI971" s="126"/>
      <c r="FJ971" s="126"/>
      <c r="FK971" s="126"/>
      <c r="FL971" s="126"/>
      <c r="FM971" s="126"/>
      <c r="FN971" s="126"/>
      <c r="FO971" s="126"/>
      <c r="FP971" s="126"/>
      <c r="FQ971" s="126"/>
      <c r="FR971" s="126"/>
      <c r="FS971" s="126"/>
      <c r="FT971" s="126"/>
      <c r="FU971" s="126"/>
      <c r="FV971" s="126"/>
      <c r="FW971" s="126"/>
      <c r="FX971" s="126"/>
      <c r="FY971" s="126"/>
      <c r="FZ971" s="126"/>
      <c r="GA971" s="126"/>
      <c r="GB971" s="126"/>
      <c r="GC971" s="126"/>
      <c r="GD971" s="126"/>
      <c r="GE971" s="126"/>
      <c r="GF971" s="126"/>
      <c r="GG971" s="126"/>
      <c r="GH971" s="126"/>
      <c r="GI971" s="126"/>
      <c r="GJ971" s="126"/>
      <c r="GK971" s="126"/>
      <c r="GL971" s="126"/>
      <c r="GM971" s="126"/>
      <c r="GN971" s="126"/>
      <c r="GO971" s="126"/>
      <c r="GP971" s="126"/>
      <c r="GQ971" s="126"/>
      <c r="GR971" s="126"/>
      <c r="GS971" s="126"/>
      <c r="GT971" s="126"/>
      <c r="GU971" s="126"/>
      <c r="GV971" s="126"/>
      <c r="GW971" s="126"/>
      <c r="GX971" s="126"/>
      <c r="GY971" s="126"/>
      <c r="GZ971" s="126"/>
      <c r="HA971" s="126"/>
    </row>
    <row r="972" spans="1:209" s="127" customFormat="1">
      <c r="A972" s="121"/>
      <c r="B972" s="67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26"/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  <c r="BI972" s="126"/>
      <c r="BJ972" s="126"/>
      <c r="BK972" s="126"/>
      <c r="BL972" s="126"/>
      <c r="BM972" s="126"/>
      <c r="BN972" s="126"/>
      <c r="BO972" s="126"/>
      <c r="BP972" s="126"/>
      <c r="BQ972" s="126"/>
      <c r="BR972" s="126"/>
      <c r="BS972" s="126"/>
      <c r="BT972" s="126"/>
      <c r="BU972" s="126"/>
      <c r="BV972" s="126"/>
      <c r="BW972" s="126"/>
      <c r="BX972" s="126"/>
      <c r="BY972" s="126"/>
      <c r="BZ972" s="126"/>
      <c r="CA972" s="126"/>
      <c r="CB972" s="126"/>
      <c r="CC972" s="126"/>
      <c r="CD972" s="126"/>
      <c r="CE972" s="126"/>
      <c r="CF972" s="126"/>
      <c r="CG972" s="126"/>
      <c r="CH972" s="126"/>
      <c r="CI972" s="126"/>
      <c r="CJ972" s="126"/>
      <c r="CK972" s="126"/>
      <c r="CL972" s="126"/>
      <c r="CM972" s="126"/>
      <c r="CN972" s="126"/>
      <c r="CO972" s="126"/>
      <c r="CP972" s="126"/>
      <c r="CQ972" s="126"/>
      <c r="CR972" s="126"/>
      <c r="CS972" s="126"/>
      <c r="CT972" s="126"/>
      <c r="CU972" s="126"/>
      <c r="CV972" s="126"/>
      <c r="CW972" s="126"/>
      <c r="CX972" s="126"/>
      <c r="CY972" s="126"/>
      <c r="CZ972" s="126"/>
      <c r="DA972" s="126"/>
      <c r="DB972" s="126"/>
      <c r="DC972" s="126"/>
      <c r="DD972" s="126"/>
      <c r="DE972" s="126"/>
      <c r="DF972" s="126"/>
      <c r="DG972" s="126"/>
      <c r="DH972" s="126"/>
      <c r="DI972" s="126"/>
      <c r="DJ972" s="126"/>
      <c r="DK972" s="126"/>
      <c r="DL972" s="126"/>
      <c r="DM972" s="126"/>
      <c r="DN972" s="126"/>
      <c r="DO972" s="126"/>
      <c r="DP972" s="126"/>
      <c r="DQ972" s="126"/>
      <c r="DR972" s="126"/>
      <c r="DS972" s="126"/>
      <c r="DT972" s="126"/>
      <c r="DU972" s="126"/>
      <c r="DV972" s="126"/>
      <c r="DW972" s="126"/>
      <c r="DX972" s="126"/>
      <c r="DY972" s="126"/>
      <c r="DZ972" s="126"/>
      <c r="EA972" s="126"/>
      <c r="EB972" s="126"/>
      <c r="EC972" s="126"/>
      <c r="ED972" s="126"/>
      <c r="EE972" s="126"/>
      <c r="EF972" s="126"/>
      <c r="EG972" s="126"/>
      <c r="EH972" s="126"/>
      <c r="EI972" s="126"/>
      <c r="EJ972" s="126"/>
      <c r="EK972" s="126"/>
      <c r="EL972" s="126"/>
      <c r="EM972" s="126"/>
      <c r="EN972" s="126"/>
      <c r="EO972" s="126"/>
      <c r="EP972" s="126"/>
      <c r="EQ972" s="126"/>
      <c r="ER972" s="126"/>
      <c r="ES972" s="126"/>
      <c r="ET972" s="126"/>
      <c r="EU972" s="126"/>
      <c r="EV972" s="126"/>
      <c r="EW972" s="126"/>
      <c r="EX972" s="126"/>
      <c r="EY972" s="126"/>
      <c r="EZ972" s="126"/>
      <c r="FA972" s="126"/>
      <c r="FB972" s="126"/>
      <c r="FC972" s="126"/>
      <c r="FD972" s="126"/>
      <c r="FE972" s="126"/>
      <c r="FF972" s="126"/>
      <c r="FG972" s="126"/>
      <c r="FH972" s="126"/>
      <c r="FI972" s="126"/>
      <c r="FJ972" s="126"/>
      <c r="FK972" s="126"/>
      <c r="FL972" s="126"/>
      <c r="FM972" s="126"/>
      <c r="FN972" s="126"/>
      <c r="FO972" s="126"/>
      <c r="FP972" s="126"/>
      <c r="FQ972" s="126"/>
      <c r="FR972" s="126"/>
      <c r="FS972" s="126"/>
      <c r="FT972" s="126"/>
      <c r="FU972" s="126"/>
      <c r="FV972" s="126"/>
      <c r="FW972" s="126"/>
      <c r="FX972" s="126"/>
      <c r="FY972" s="126"/>
      <c r="FZ972" s="126"/>
      <c r="GA972" s="126"/>
      <c r="GB972" s="126"/>
      <c r="GC972" s="126"/>
      <c r="GD972" s="126"/>
      <c r="GE972" s="126"/>
      <c r="GF972" s="126"/>
      <c r="GG972" s="126"/>
      <c r="GH972" s="126"/>
      <c r="GI972" s="126"/>
      <c r="GJ972" s="126"/>
      <c r="GK972" s="126"/>
      <c r="GL972" s="126"/>
      <c r="GM972" s="126"/>
      <c r="GN972" s="126"/>
      <c r="GO972" s="126"/>
      <c r="GP972" s="126"/>
      <c r="GQ972" s="126"/>
      <c r="GR972" s="126"/>
      <c r="GS972" s="126"/>
      <c r="GT972" s="126"/>
      <c r="GU972" s="126"/>
      <c r="GV972" s="126"/>
      <c r="GW972" s="126"/>
      <c r="GX972" s="126"/>
      <c r="GY972" s="126"/>
      <c r="GZ972" s="126"/>
      <c r="HA972" s="126"/>
    </row>
    <row r="973" spans="1:209" s="127" customFormat="1">
      <c r="A973" s="121"/>
      <c r="B973" s="67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  <c r="BR973" s="126"/>
      <c r="BS973" s="126"/>
      <c r="BT973" s="126"/>
      <c r="BU973" s="126"/>
      <c r="BV973" s="126"/>
      <c r="BW973" s="126"/>
      <c r="BX973" s="126"/>
      <c r="BY973" s="126"/>
      <c r="BZ973" s="126"/>
      <c r="CA973" s="126"/>
      <c r="CB973" s="126"/>
      <c r="CC973" s="126"/>
      <c r="CD973" s="126"/>
      <c r="CE973" s="126"/>
      <c r="CF973" s="126"/>
      <c r="CG973" s="126"/>
      <c r="CH973" s="126"/>
      <c r="CI973" s="126"/>
      <c r="CJ973" s="126"/>
      <c r="CK973" s="126"/>
      <c r="CL973" s="126"/>
      <c r="CM973" s="126"/>
      <c r="CN973" s="126"/>
      <c r="CO973" s="126"/>
      <c r="CP973" s="126"/>
      <c r="CQ973" s="126"/>
      <c r="CR973" s="126"/>
      <c r="CS973" s="126"/>
      <c r="CT973" s="126"/>
      <c r="CU973" s="126"/>
      <c r="CV973" s="126"/>
      <c r="CW973" s="126"/>
      <c r="CX973" s="126"/>
      <c r="CY973" s="126"/>
      <c r="CZ973" s="126"/>
      <c r="DA973" s="126"/>
      <c r="DB973" s="126"/>
      <c r="DC973" s="126"/>
      <c r="DD973" s="126"/>
      <c r="DE973" s="126"/>
      <c r="DF973" s="126"/>
      <c r="DG973" s="126"/>
      <c r="DH973" s="126"/>
      <c r="DI973" s="126"/>
      <c r="DJ973" s="126"/>
      <c r="DK973" s="126"/>
      <c r="DL973" s="126"/>
      <c r="DM973" s="126"/>
      <c r="DN973" s="126"/>
      <c r="DO973" s="126"/>
      <c r="DP973" s="126"/>
      <c r="DQ973" s="126"/>
      <c r="DR973" s="126"/>
      <c r="DS973" s="126"/>
      <c r="DT973" s="126"/>
      <c r="DU973" s="126"/>
      <c r="DV973" s="126"/>
      <c r="DW973" s="126"/>
      <c r="DX973" s="126"/>
      <c r="DY973" s="126"/>
      <c r="DZ973" s="126"/>
      <c r="EA973" s="126"/>
      <c r="EB973" s="126"/>
      <c r="EC973" s="126"/>
      <c r="ED973" s="126"/>
      <c r="EE973" s="126"/>
      <c r="EF973" s="126"/>
      <c r="EG973" s="126"/>
      <c r="EH973" s="126"/>
      <c r="EI973" s="126"/>
      <c r="EJ973" s="126"/>
      <c r="EK973" s="126"/>
      <c r="EL973" s="126"/>
      <c r="EM973" s="126"/>
      <c r="EN973" s="126"/>
      <c r="EO973" s="126"/>
      <c r="EP973" s="126"/>
      <c r="EQ973" s="126"/>
      <c r="ER973" s="126"/>
      <c r="ES973" s="126"/>
      <c r="ET973" s="126"/>
      <c r="EU973" s="126"/>
      <c r="EV973" s="126"/>
      <c r="EW973" s="126"/>
      <c r="EX973" s="126"/>
      <c r="EY973" s="126"/>
      <c r="EZ973" s="126"/>
      <c r="FA973" s="126"/>
      <c r="FB973" s="126"/>
      <c r="FC973" s="126"/>
      <c r="FD973" s="126"/>
      <c r="FE973" s="126"/>
      <c r="FF973" s="126"/>
      <c r="FG973" s="126"/>
      <c r="FH973" s="126"/>
      <c r="FI973" s="126"/>
      <c r="FJ973" s="126"/>
      <c r="FK973" s="126"/>
      <c r="FL973" s="126"/>
      <c r="FM973" s="126"/>
      <c r="FN973" s="126"/>
      <c r="FO973" s="126"/>
      <c r="FP973" s="126"/>
      <c r="FQ973" s="126"/>
      <c r="FR973" s="126"/>
      <c r="FS973" s="126"/>
      <c r="FT973" s="126"/>
      <c r="FU973" s="126"/>
      <c r="FV973" s="126"/>
      <c r="FW973" s="126"/>
      <c r="FX973" s="126"/>
      <c r="FY973" s="126"/>
      <c r="FZ973" s="126"/>
      <c r="GA973" s="126"/>
      <c r="GB973" s="126"/>
      <c r="GC973" s="126"/>
      <c r="GD973" s="126"/>
      <c r="GE973" s="126"/>
      <c r="GF973" s="126"/>
      <c r="GG973" s="126"/>
      <c r="GH973" s="126"/>
      <c r="GI973" s="126"/>
      <c r="GJ973" s="126"/>
      <c r="GK973" s="126"/>
      <c r="GL973" s="126"/>
      <c r="GM973" s="126"/>
      <c r="GN973" s="126"/>
      <c r="GO973" s="126"/>
      <c r="GP973" s="126"/>
      <c r="GQ973" s="126"/>
      <c r="GR973" s="126"/>
      <c r="GS973" s="126"/>
      <c r="GT973" s="126"/>
      <c r="GU973" s="126"/>
      <c r="GV973" s="126"/>
      <c r="GW973" s="126"/>
      <c r="GX973" s="126"/>
      <c r="GY973" s="126"/>
      <c r="GZ973" s="126"/>
      <c r="HA973" s="126"/>
    </row>
    <row r="974" spans="1:209" s="127" customFormat="1">
      <c r="A974" s="121"/>
      <c r="B974" s="67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  <c r="BR974" s="126"/>
      <c r="BS974" s="126"/>
      <c r="BT974" s="126"/>
      <c r="BU974" s="126"/>
      <c r="BV974" s="126"/>
      <c r="BW974" s="126"/>
      <c r="BX974" s="126"/>
      <c r="BY974" s="126"/>
      <c r="BZ974" s="126"/>
      <c r="CA974" s="126"/>
      <c r="CB974" s="126"/>
      <c r="CC974" s="126"/>
      <c r="CD974" s="126"/>
      <c r="CE974" s="126"/>
      <c r="CF974" s="126"/>
      <c r="CG974" s="126"/>
      <c r="CH974" s="126"/>
      <c r="CI974" s="126"/>
      <c r="CJ974" s="126"/>
      <c r="CK974" s="126"/>
      <c r="CL974" s="126"/>
      <c r="CM974" s="126"/>
      <c r="CN974" s="126"/>
      <c r="CO974" s="126"/>
      <c r="CP974" s="126"/>
      <c r="CQ974" s="126"/>
      <c r="CR974" s="126"/>
      <c r="CS974" s="126"/>
      <c r="CT974" s="126"/>
      <c r="CU974" s="126"/>
      <c r="CV974" s="126"/>
      <c r="CW974" s="126"/>
      <c r="CX974" s="126"/>
      <c r="CY974" s="126"/>
      <c r="CZ974" s="126"/>
      <c r="DA974" s="126"/>
      <c r="DB974" s="126"/>
      <c r="DC974" s="126"/>
      <c r="DD974" s="126"/>
      <c r="DE974" s="126"/>
      <c r="DF974" s="126"/>
      <c r="DG974" s="126"/>
      <c r="DH974" s="126"/>
      <c r="DI974" s="126"/>
      <c r="DJ974" s="126"/>
      <c r="DK974" s="126"/>
      <c r="DL974" s="126"/>
      <c r="DM974" s="126"/>
      <c r="DN974" s="126"/>
      <c r="DO974" s="126"/>
      <c r="DP974" s="126"/>
      <c r="DQ974" s="126"/>
      <c r="DR974" s="126"/>
      <c r="DS974" s="126"/>
      <c r="DT974" s="126"/>
      <c r="DU974" s="126"/>
      <c r="DV974" s="126"/>
      <c r="DW974" s="126"/>
      <c r="DX974" s="126"/>
      <c r="DY974" s="126"/>
      <c r="DZ974" s="126"/>
      <c r="EA974" s="126"/>
      <c r="EB974" s="126"/>
      <c r="EC974" s="126"/>
      <c r="ED974" s="126"/>
      <c r="EE974" s="126"/>
      <c r="EF974" s="126"/>
      <c r="EG974" s="126"/>
      <c r="EH974" s="126"/>
      <c r="EI974" s="126"/>
      <c r="EJ974" s="126"/>
      <c r="EK974" s="126"/>
      <c r="EL974" s="126"/>
      <c r="EM974" s="126"/>
      <c r="EN974" s="126"/>
      <c r="EO974" s="126"/>
      <c r="EP974" s="126"/>
      <c r="EQ974" s="126"/>
      <c r="ER974" s="126"/>
      <c r="ES974" s="126"/>
      <c r="ET974" s="126"/>
      <c r="EU974" s="126"/>
      <c r="EV974" s="126"/>
      <c r="EW974" s="126"/>
      <c r="EX974" s="126"/>
      <c r="EY974" s="126"/>
      <c r="EZ974" s="126"/>
      <c r="FA974" s="126"/>
      <c r="FB974" s="126"/>
      <c r="FC974" s="126"/>
      <c r="FD974" s="126"/>
      <c r="FE974" s="126"/>
      <c r="FF974" s="126"/>
      <c r="FG974" s="126"/>
      <c r="FH974" s="126"/>
      <c r="FI974" s="126"/>
      <c r="FJ974" s="126"/>
      <c r="FK974" s="126"/>
      <c r="FL974" s="126"/>
      <c r="FM974" s="126"/>
      <c r="FN974" s="126"/>
      <c r="FO974" s="126"/>
      <c r="FP974" s="126"/>
      <c r="FQ974" s="126"/>
      <c r="FR974" s="126"/>
      <c r="FS974" s="126"/>
      <c r="FT974" s="126"/>
      <c r="FU974" s="126"/>
      <c r="FV974" s="126"/>
      <c r="FW974" s="126"/>
      <c r="FX974" s="126"/>
      <c r="FY974" s="126"/>
      <c r="FZ974" s="126"/>
      <c r="GA974" s="126"/>
      <c r="GB974" s="126"/>
      <c r="GC974" s="126"/>
      <c r="GD974" s="126"/>
      <c r="GE974" s="126"/>
      <c r="GF974" s="126"/>
      <c r="GG974" s="126"/>
      <c r="GH974" s="126"/>
      <c r="GI974" s="126"/>
      <c r="GJ974" s="126"/>
      <c r="GK974" s="126"/>
      <c r="GL974" s="126"/>
      <c r="GM974" s="126"/>
      <c r="GN974" s="126"/>
      <c r="GO974" s="126"/>
      <c r="GP974" s="126"/>
      <c r="GQ974" s="126"/>
      <c r="GR974" s="126"/>
      <c r="GS974" s="126"/>
      <c r="GT974" s="126"/>
      <c r="GU974" s="126"/>
      <c r="GV974" s="126"/>
      <c r="GW974" s="126"/>
      <c r="GX974" s="126"/>
      <c r="GY974" s="126"/>
      <c r="GZ974" s="126"/>
      <c r="HA974" s="126"/>
    </row>
    <row r="975" spans="1:209" s="127" customFormat="1">
      <c r="A975" s="121"/>
      <c r="B975" s="67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  <c r="BR975" s="126"/>
      <c r="BS975" s="126"/>
      <c r="BT975" s="126"/>
      <c r="BU975" s="126"/>
      <c r="BV975" s="126"/>
      <c r="BW975" s="126"/>
      <c r="BX975" s="126"/>
      <c r="BY975" s="126"/>
      <c r="BZ975" s="126"/>
      <c r="CA975" s="126"/>
      <c r="CB975" s="126"/>
      <c r="CC975" s="126"/>
      <c r="CD975" s="126"/>
      <c r="CE975" s="126"/>
      <c r="CF975" s="126"/>
      <c r="CG975" s="126"/>
      <c r="CH975" s="126"/>
      <c r="CI975" s="126"/>
      <c r="CJ975" s="126"/>
      <c r="CK975" s="126"/>
      <c r="CL975" s="126"/>
      <c r="CM975" s="126"/>
      <c r="CN975" s="126"/>
      <c r="CO975" s="126"/>
      <c r="CP975" s="126"/>
      <c r="CQ975" s="126"/>
      <c r="CR975" s="126"/>
      <c r="CS975" s="126"/>
      <c r="CT975" s="126"/>
      <c r="CU975" s="126"/>
      <c r="CV975" s="126"/>
      <c r="CW975" s="126"/>
      <c r="CX975" s="126"/>
      <c r="CY975" s="126"/>
      <c r="CZ975" s="126"/>
      <c r="DA975" s="126"/>
      <c r="DB975" s="126"/>
      <c r="DC975" s="126"/>
      <c r="DD975" s="126"/>
      <c r="DE975" s="126"/>
      <c r="DF975" s="126"/>
      <c r="DG975" s="126"/>
      <c r="DH975" s="126"/>
      <c r="DI975" s="126"/>
      <c r="DJ975" s="126"/>
      <c r="DK975" s="126"/>
      <c r="DL975" s="126"/>
      <c r="DM975" s="126"/>
      <c r="DN975" s="126"/>
      <c r="DO975" s="126"/>
      <c r="DP975" s="126"/>
      <c r="DQ975" s="126"/>
      <c r="DR975" s="126"/>
      <c r="DS975" s="126"/>
      <c r="DT975" s="126"/>
      <c r="DU975" s="126"/>
      <c r="DV975" s="126"/>
      <c r="DW975" s="126"/>
      <c r="DX975" s="126"/>
      <c r="DY975" s="126"/>
      <c r="DZ975" s="126"/>
      <c r="EA975" s="126"/>
      <c r="EB975" s="126"/>
      <c r="EC975" s="126"/>
      <c r="ED975" s="126"/>
      <c r="EE975" s="126"/>
      <c r="EF975" s="126"/>
      <c r="EG975" s="126"/>
      <c r="EH975" s="126"/>
      <c r="EI975" s="126"/>
      <c r="EJ975" s="126"/>
      <c r="EK975" s="126"/>
      <c r="EL975" s="126"/>
      <c r="EM975" s="126"/>
      <c r="EN975" s="126"/>
      <c r="EO975" s="126"/>
      <c r="EP975" s="126"/>
      <c r="EQ975" s="126"/>
      <c r="ER975" s="126"/>
      <c r="ES975" s="126"/>
      <c r="ET975" s="126"/>
      <c r="EU975" s="126"/>
      <c r="EV975" s="126"/>
      <c r="EW975" s="126"/>
      <c r="EX975" s="126"/>
      <c r="EY975" s="126"/>
      <c r="EZ975" s="126"/>
      <c r="FA975" s="126"/>
      <c r="FB975" s="126"/>
      <c r="FC975" s="126"/>
      <c r="FD975" s="126"/>
      <c r="FE975" s="126"/>
      <c r="FF975" s="126"/>
      <c r="FG975" s="126"/>
      <c r="FH975" s="126"/>
      <c r="FI975" s="126"/>
      <c r="FJ975" s="126"/>
      <c r="FK975" s="126"/>
      <c r="FL975" s="126"/>
      <c r="FM975" s="126"/>
      <c r="FN975" s="126"/>
      <c r="FO975" s="126"/>
      <c r="FP975" s="126"/>
      <c r="FQ975" s="126"/>
      <c r="FR975" s="126"/>
      <c r="FS975" s="126"/>
      <c r="FT975" s="126"/>
      <c r="FU975" s="126"/>
      <c r="FV975" s="126"/>
      <c r="FW975" s="126"/>
      <c r="FX975" s="126"/>
      <c r="FY975" s="126"/>
      <c r="FZ975" s="126"/>
      <c r="GA975" s="126"/>
      <c r="GB975" s="126"/>
      <c r="GC975" s="126"/>
      <c r="GD975" s="126"/>
      <c r="GE975" s="126"/>
      <c r="GF975" s="126"/>
      <c r="GG975" s="126"/>
      <c r="GH975" s="126"/>
      <c r="GI975" s="126"/>
      <c r="GJ975" s="126"/>
      <c r="GK975" s="126"/>
      <c r="GL975" s="126"/>
      <c r="GM975" s="126"/>
      <c r="GN975" s="126"/>
      <c r="GO975" s="126"/>
      <c r="GP975" s="126"/>
      <c r="GQ975" s="126"/>
      <c r="GR975" s="126"/>
      <c r="GS975" s="126"/>
      <c r="GT975" s="126"/>
      <c r="GU975" s="126"/>
      <c r="GV975" s="126"/>
      <c r="GW975" s="126"/>
      <c r="GX975" s="126"/>
      <c r="GY975" s="126"/>
      <c r="GZ975" s="126"/>
      <c r="HA975" s="126"/>
    </row>
    <row r="976" spans="1:209" s="127" customFormat="1">
      <c r="A976" s="121"/>
      <c r="B976" s="67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  <c r="BR976" s="126"/>
      <c r="BS976" s="126"/>
      <c r="BT976" s="126"/>
      <c r="BU976" s="126"/>
      <c r="BV976" s="126"/>
      <c r="BW976" s="126"/>
      <c r="BX976" s="126"/>
      <c r="BY976" s="126"/>
      <c r="BZ976" s="126"/>
      <c r="CA976" s="126"/>
      <c r="CB976" s="126"/>
      <c r="CC976" s="126"/>
      <c r="CD976" s="126"/>
      <c r="CE976" s="126"/>
      <c r="CF976" s="126"/>
      <c r="CG976" s="126"/>
      <c r="CH976" s="126"/>
      <c r="CI976" s="126"/>
      <c r="CJ976" s="126"/>
      <c r="CK976" s="126"/>
      <c r="CL976" s="126"/>
      <c r="CM976" s="126"/>
      <c r="CN976" s="126"/>
      <c r="CO976" s="126"/>
      <c r="CP976" s="126"/>
      <c r="CQ976" s="126"/>
      <c r="CR976" s="126"/>
      <c r="CS976" s="126"/>
      <c r="CT976" s="126"/>
      <c r="CU976" s="126"/>
      <c r="CV976" s="126"/>
      <c r="CW976" s="126"/>
      <c r="CX976" s="126"/>
      <c r="CY976" s="126"/>
      <c r="CZ976" s="126"/>
      <c r="DA976" s="126"/>
      <c r="DB976" s="126"/>
      <c r="DC976" s="126"/>
      <c r="DD976" s="126"/>
      <c r="DE976" s="126"/>
      <c r="DF976" s="126"/>
      <c r="DG976" s="126"/>
      <c r="DH976" s="126"/>
      <c r="DI976" s="126"/>
      <c r="DJ976" s="126"/>
      <c r="DK976" s="126"/>
      <c r="DL976" s="126"/>
      <c r="DM976" s="126"/>
      <c r="DN976" s="126"/>
      <c r="DO976" s="126"/>
      <c r="DP976" s="126"/>
      <c r="DQ976" s="126"/>
      <c r="DR976" s="126"/>
      <c r="DS976" s="126"/>
      <c r="DT976" s="126"/>
      <c r="DU976" s="126"/>
      <c r="DV976" s="126"/>
      <c r="DW976" s="126"/>
      <c r="DX976" s="126"/>
      <c r="DY976" s="126"/>
      <c r="DZ976" s="126"/>
      <c r="EA976" s="126"/>
      <c r="EB976" s="126"/>
      <c r="EC976" s="126"/>
      <c r="ED976" s="126"/>
      <c r="EE976" s="126"/>
      <c r="EF976" s="126"/>
      <c r="EG976" s="126"/>
      <c r="EH976" s="126"/>
      <c r="EI976" s="126"/>
      <c r="EJ976" s="126"/>
      <c r="EK976" s="126"/>
      <c r="EL976" s="126"/>
      <c r="EM976" s="126"/>
      <c r="EN976" s="126"/>
      <c r="EO976" s="126"/>
      <c r="EP976" s="126"/>
      <c r="EQ976" s="126"/>
      <c r="ER976" s="126"/>
      <c r="ES976" s="126"/>
      <c r="ET976" s="126"/>
      <c r="EU976" s="126"/>
      <c r="EV976" s="126"/>
      <c r="EW976" s="126"/>
      <c r="EX976" s="126"/>
      <c r="EY976" s="126"/>
      <c r="EZ976" s="126"/>
      <c r="FA976" s="126"/>
      <c r="FB976" s="126"/>
      <c r="FC976" s="126"/>
      <c r="FD976" s="126"/>
      <c r="FE976" s="126"/>
      <c r="FF976" s="126"/>
      <c r="FG976" s="126"/>
      <c r="FH976" s="126"/>
      <c r="FI976" s="126"/>
      <c r="FJ976" s="126"/>
      <c r="FK976" s="126"/>
      <c r="FL976" s="126"/>
      <c r="FM976" s="126"/>
      <c r="FN976" s="126"/>
      <c r="FO976" s="126"/>
      <c r="FP976" s="126"/>
      <c r="FQ976" s="126"/>
      <c r="FR976" s="126"/>
      <c r="FS976" s="126"/>
      <c r="FT976" s="126"/>
      <c r="FU976" s="126"/>
      <c r="FV976" s="126"/>
      <c r="FW976" s="126"/>
      <c r="FX976" s="126"/>
      <c r="FY976" s="126"/>
      <c r="FZ976" s="126"/>
      <c r="GA976" s="126"/>
      <c r="GB976" s="126"/>
      <c r="GC976" s="126"/>
      <c r="GD976" s="126"/>
      <c r="GE976" s="126"/>
      <c r="GF976" s="126"/>
      <c r="GG976" s="126"/>
      <c r="GH976" s="126"/>
      <c r="GI976" s="126"/>
      <c r="GJ976" s="126"/>
      <c r="GK976" s="126"/>
      <c r="GL976" s="126"/>
      <c r="GM976" s="126"/>
      <c r="GN976" s="126"/>
      <c r="GO976" s="126"/>
      <c r="GP976" s="126"/>
      <c r="GQ976" s="126"/>
      <c r="GR976" s="126"/>
      <c r="GS976" s="126"/>
      <c r="GT976" s="126"/>
      <c r="GU976" s="126"/>
      <c r="GV976" s="126"/>
      <c r="GW976" s="126"/>
      <c r="GX976" s="126"/>
      <c r="GY976" s="126"/>
      <c r="GZ976" s="126"/>
      <c r="HA976" s="126"/>
    </row>
    <row r="977" spans="1:209" s="127" customFormat="1">
      <c r="A977" s="121"/>
      <c r="B977" s="67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  <c r="BR977" s="126"/>
      <c r="BS977" s="126"/>
      <c r="BT977" s="126"/>
      <c r="BU977" s="126"/>
      <c r="BV977" s="126"/>
      <c r="BW977" s="126"/>
      <c r="BX977" s="126"/>
      <c r="BY977" s="126"/>
      <c r="BZ977" s="126"/>
      <c r="CA977" s="126"/>
      <c r="CB977" s="126"/>
      <c r="CC977" s="126"/>
      <c r="CD977" s="126"/>
      <c r="CE977" s="126"/>
      <c r="CF977" s="126"/>
      <c r="CG977" s="126"/>
      <c r="CH977" s="126"/>
      <c r="CI977" s="126"/>
      <c r="CJ977" s="126"/>
      <c r="CK977" s="126"/>
      <c r="CL977" s="126"/>
      <c r="CM977" s="126"/>
      <c r="CN977" s="126"/>
      <c r="CO977" s="126"/>
      <c r="CP977" s="126"/>
      <c r="CQ977" s="126"/>
      <c r="CR977" s="126"/>
      <c r="CS977" s="126"/>
      <c r="CT977" s="126"/>
      <c r="CU977" s="126"/>
      <c r="CV977" s="126"/>
      <c r="CW977" s="126"/>
      <c r="CX977" s="126"/>
      <c r="CY977" s="126"/>
      <c r="CZ977" s="126"/>
      <c r="DA977" s="126"/>
      <c r="DB977" s="126"/>
      <c r="DC977" s="126"/>
      <c r="DD977" s="126"/>
      <c r="DE977" s="126"/>
      <c r="DF977" s="126"/>
      <c r="DG977" s="126"/>
      <c r="DH977" s="126"/>
      <c r="DI977" s="126"/>
      <c r="DJ977" s="126"/>
      <c r="DK977" s="126"/>
      <c r="DL977" s="126"/>
      <c r="DM977" s="126"/>
      <c r="DN977" s="126"/>
      <c r="DO977" s="126"/>
      <c r="DP977" s="126"/>
      <c r="DQ977" s="126"/>
      <c r="DR977" s="126"/>
      <c r="DS977" s="126"/>
      <c r="DT977" s="126"/>
      <c r="DU977" s="126"/>
      <c r="DV977" s="126"/>
      <c r="DW977" s="126"/>
      <c r="DX977" s="126"/>
      <c r="DY977" s="126"/>
      <c r="DZ977" s="126"/>
      <c r="EA977" s="126"/>
      <c r="EB977" s="126"/>
      <c r="EC977" s="126"/>
      <c r="ED977" s="126"/>
      <c r="EE977" s="126"/>
      <c r="EF977" s="126"/>
      <c r="EG977" s="126"/>
      <c r="EH977" s="126"/>
      <c r="EI977" s="126"/>
      <c r="EJ977" s="126"/>
      <c r="EK977" s="126"/>
      <c r="EL977" s="126"/>
      <c r="EM977" s="126"/>
      <c r="EN977" s="126"/>
      <c r="EO977" s="126"/>
      <c r="EP977" s="126"/>
      <c r="EQ977" s="126"/>
      <c r="ER977" s="126"/>
      <c r="ES977" s="126"/>
      <c r="ET977" s="126"/>
      <c r="EU977" s="126"/>
      <c r="EV977" s="126"/>
      <c r="EW977" s="126"/>
      <c r="EX977" s="126"/>
      <c r="EY977" s="126"/>
      <c r="EZ977" s="126"/>
      <c r="FA977" s="126"/>
      <c r="FB977" s="126"/>
      <c r="FC977" s="126"/>
      <c r="FD977" s="126"/>
      <c r="FE977" s="126"/>
      <c r="FF977" s="126"/>
      <c r="FG977" s="126"/>
      <c r="FH977" s="126"/>
      <c r="FI977" s="126"/>
      <c r="FJ977" s="126"/>
      <c r="FK977" s="126"/>
      <c r="FL977" s="126"/>
      <c r="FM977" s="126"/>
      <c r="FN977" s="126"/>
      <c r="FO977" s="126"/>
      <c r="FP977" s="126"/>
      <c r="FQ977" s="126"/>
      <c r="FR977" s="126"/>
      <c r="FS977" s="126"/>
      <c r="FT977" s="126"/>
      <c r="FU977" s="126"/>
      <c r="FV977" s="126"/>
      <c r="FW977" s="126"/>
      <c r="FX977" s="126"/>
      <c r="FY977" s="126"/>
      <c r="FZ977" s="126"/>
      <c r="GA977" s="126"/>
      <c r="GB977" s="126"/>
      <c r="GC977" s="126"/>
      <c r="GD977" s="126"/>
      <c r="GE977" s="126"/>
      <c r="GF977" s="126"/>
      <c r="GG977" s="126"/>
      <c r="GH977" s="126"/>
      <c r="GI977" s="126"/>
      <c r="GJ977" s="126"/>
      <c r="GK977" s="126"/>
      <c r="GL977" s="126"/>
      <c r="GM977" s="126"/>
      <c r="GN977" s="126"/>
      <c r="GO977" s="126"/>
      <c r="GP977" s="126"/>
      <c r="GQ977" s="126"/>
      <c r="GR977" s="126"/>
      <c r="GS977" s="126"/>
      <c r="GT977" s="126"/>
      <c r="GU977" s="126"/>
      <c r="GV977" s="126"/>
      <c r="GW977" s="126"/>
      <c r="GX977" s="126"/>
      <c r="GY977" s="126"/>
      <c r="GZ977" s="126"/>
      <c r="HA977" s="126"/>
    </row>
    <row r="978" spans="1:209" s="127" customFormat="1">
      <c r="A978" s="121"/>
      <c r="B978" s="67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  <c r="BI978" s="126"/>
      <c r="BJ978" s="126"/>
      <c r="BK978" s="126"/>
      <c r="BL978" s="126"/>
      <c r="BM978" s="126"/>
      <c r="BN978" s="126"/>
      <c r="BO978" s="126"/>
      <c r="BP978" s="126"/>
      <c r="BQ978" s="126"/>
      <c r="BR978" s="126"/>
      <c r="BS978" s="126"/>
      <c r="BT978" s="126"/>
      <c r="BU978" s="126"/>
      <c r="BV978" s="126"/>
      <c r="BW978" s="126"/>
      <c r="BX978" s="126"/>
      <c r="BY978" s="126"/>
      <c r="BZ978" s="126"/>
      <c r="CA978" s="126"/>
      <c r="CB978" s="126"/>
      <c r="CC978" s="126"/>
      <c r="CD978" s="126"/>
      <c r="CE978" s="126"/>
      <c r="CF978" s="126"/>
      <c r="CG978" s="126"/>
      <c r="CH978" s="126"/>
      <c r="CI978" s="126"/>
      <c r="CJ978" s="126"/>
      <c r="CK978" s="126"/>
      <c r="CL978" s="126"/>
      <c r="CM978" s="126"/>
      <c r="CN978" s="126"/>
      <c r="CO978" s="126"/>
      <c r="CP978" s="126"/>
      <c r="CQ978" s="126"/>
      <c r="CR978" s="126"/>
      <c r="CS978" s="126"/>
      <c r="CT978" s="126"/>
      <c r="CU978" s="126"/>
      <c r="CV978" s="126"/>
      <c r="CW978" s="126"/>
      <c r="CX978" s="126"/>
      <c r="CY978" s="126"/>
      <c r="CZ978" s="126"/>
      <c r="DA978" s="126"/>
      <c r="DB978" s="126"/>
      <c r="DC978" s="126"/>
      <c r="DD978" s="126"/>
      <c r="DE978" s="126"/>
      <c r="DF978" s="126"/>
      <c r="DG978" s="126"/>
      <c r="DH978" s="126"/>
      <c r="DI978" s="126"/>
      <c r="DJ978" s="126"/>
      <c r="DK978" s="126"/>
      <c r="DL978" s="126"/>
      <c r="DM978" s="126"/>
      <c r="DN978" s="126"/>
      <c r="DO978" s="126"/>
      <c r="DP978" s="126"/>
      <c r="DQ978" s="126"/>
      <c r="DR978" s="126"/>
      <c r="DS978" s="126"/>
      <c r="DT978" s="126"/>
      <c r="DU978" s="126"/>
      <c r="DV978" s="126"/>
      <c r="DW978" s="126"/>
      <c r="DX978" s="126"/>
      <c r="DY978" s="126"/>
      <c r="DZ978" s="126"/>
      <c r="EA978" s="126"/>
      <c r="EB978" s="126"/>
      <c r="EC978" s="126"/>
      <c r="ED978" s="126"/>
      <c r="EE978" s="126"/>
      <c r="EF978" s="126"/>
      <c r="EG978" s="126"/>
      <c r="EH978" s="126"/>
      <c r="EI978" s="126"/>
      <c r="EJ978" s="126"/>
      <c r="EK978" s="126"/>
      <c r="EL978" s="126"/>
      <c r="EM978" s="126"/>
      <c r="EN978" s="126"/>
      <c r="EO978" s="126"/>
      <c r="EP978" s="126"/>
      <c r="EQ978" s="126"/>
      <c r="ER978" s="126"/>
      <c r="ES978" s="126"/>
      <c r="ET978" s="126"/>
      <c r="EU978" s="126"/>
      <c r="EV978" s="126"/>
      <c r="EW978" s="126"/>
      <c r="EX978" s="126"/>
      <c r="EY978" s="126"/>
      <c r="EZ978" s="126"/>
      <c r="FA978" s="126"/>
      <c r="FB978" s="126"/>
      <c r="FC978" s="126"/>
      <c r="FD978" s="126"/>
      <c r="FE978" s="126"/>
      <c r="FF978" s="126"/>
      <c r="FG978" s="126"/>
      <c r="FH978" s="126"/>
      <c r="FI978" s="126"/>
      <c r="FJ978" s="126"/>
      <c r="FK978" s="126"/>
      <c r="FL978" s="126"/>
      <c r="FM978" s="126"/>
      <c r="FN978" s="126"/>
      <c r="FO978" s="126"/>
      <c r="FP978" s="126"/>
      <c r="FQ978" s="126"/>
      <c r="FR978" s="126"/>
      <c r="FS978" s="126"/>
      <c r="FT978" s="126"/>
      <c r="FU978" s="126"/>
      <c r="FV978" s="126"/>
      <c r="FW978" s="126"/>
      <c r="FX978" s="126"/>
      <c r="FY978" s="126"/>
      <c r="FZ978" s="126"/>
      <c r="GA978" s="126"/>
      <c r="GB978" s="126"/>
      <c r="GC978" s="126"/>
      <c r="GD978" s="126"/>
      <c r="GE978" s="126"/>
      <c r="GF978" s="126"/>
      <c r="GG978" s="126"/>
      <c r="GH978" s="126"/>
      <c r="GI978" s="126"/>
      <c r="GJ978" s="126"/>
      <c r="GK978" s="126"/>
      <c r="GL978" s="126"/>
      <c r="GM978" s="126"/>
      <c r="GN978" s="126"/>
      <c r="GO978" s="126"/>
      <c r="GP978" s="126"/>
      <c r="GQ978" s="126"/>
      <c r="GR978" s="126"/>
      <c r="GS978" s="126"/>
      <c r="GT978" s="126"/>
      <c r="GU978" s="126"/>
      <c r="GV978" s="126"/>
      <c r="GW978" s="126"/>
      <c r="GX978" s="126"/>
      <c r="GY978" s="126"/>
      <c r="GZ978" s="126"/>
      <c r="HA978" s="126"/>
    </row>
    <row r="979" spans="1:209" s="127" customFormat="1">
      <c r="A979" s="121"/>
      <c r="B979" s="67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  <c r="BI979" s="126"/>
      <c r="BJ979" s="126"/>
      <c r="BK979" s="126"/>
      <c r="BL979" s="126"/>
      <c r="BM979" s="126"/>
      <c r="BN979" s="126"/>
      <c r="BO979" s="126"/>
      <c r="BP979" s="126"/>
      <c r="BQ979" s="126"/>
      <c r="BR979" s="126"/>
      <c r="BS979" s="126"/>
      <c r="BT979" s="126"/>
      <c r="BU979" s="126"/>
      <c r="BV979" s="126"/>
      <c r="BW979" s="126"/>
      <c r="BX979" s="126"/>
      <c r="BY979" s="126"/>
      <c r="BZ979" s="126"/>
      <c r="CA979" s="126"/>
      <c r="CB979" s="126"/>
      <c r="CC979" s="126"/>
      <c r="CD979" s="126"/>
      <c r="CE979" s="126"/>
      <c r="CF979" s="126"/>
      <c r="CG979" s="126"/>
      <c r="CH979" s="126"/>
      <c r="CI979" s="126"/>
      <c r="CJ979" s="126"/>
      <c r="CK979" s="126"/>
      <c r="CL979" s="126"/>
      <c r="CM979" s="126"/>
      <c r="CN979" s="126"/>
      <c r="CO979" s="126"/>
      <c r="CP979" s="126"/>
      <c r="CQ979" s="126"/>
      <c r="CR979" s="126"/>
      <c r="CS979" s="126"/>
      <c r="CT979" s="126"/>
      <c r="CU979" s="126"/>
      <c r="CV979" s="126"/>
      <c r="CW979" s="126"/>
      <c r="CX979" s="126"/>
      <c r="CY979" s="126"/>
      <c r="CZ979" s="126"/>
      <c r="DA979" s="126"/>
      <c r="DB979" s="126"/>
      <c r="DC979" s="126"/>
      <c r="DD979" s="126"/>
      <c r="DE979" s="126"/>
      <c r="DF979" s="126"/>
      <c r="DG979" s="126"/>
      <c r="DH979" s="126"/>
      <c r="DI979" s="126"/>
      <c r="DJ979" s="126"/>
      <c r="DK979" s="126"/>
      <c r="DL979" s="126"/>
      <c r="DM979" s="126"/>
      <c r="DN979" s="126"/>
      <c r="DO979" s="126"/>
      <c r="DP979" s="126"/>
      <c r="DQ979" s="126"/>
      <c r="DR979" s="126"/>
      <c r="DS979" s="126"/>
      <c r="DT979" s="126"/>
      <c r="DU979" s="126"/>
      <c r="DV979" s="126"/>
      <c r="DW979" s="126"/>
      <c r="DX979" s="126"/>
      <c r="DY979" s="126"/>
      <c r="DZ979" s="126"/>
      <c r="EA979" s="126"/>
      <c r="EB979" s="126"/>
      <c r="EC979" s="126"/>
      <c r="ED979" s="126"/>
      <c r="EE979" s="126"/>
      <c r="EF979" s="126"/>
      <c r="EG979" s="126"/>
      <c r="EH979" s="126"/>
      <c r="EI979" s="126"/>
      <c r="EJ979" s="126"/>
      <c r="EK979" s="126"/>
      <c r="EL979" s="126"/>
      <c r="EM979" s="126"/>
      <c r="EN979" s="126"/>
      <c r="EO979" s="126"/>
      <c r="EP979" s="126"/>
      <c r="EQ979" s="126"/>
      <c r="ER979" s="126"/>
      <c r="ES979" s="126"/>
      <c r="ET979" s="126"/>
      <c r="EU979" s="126"/>
      <c r="EV979" s="126"/>
      <c r="EW979" s="126"/>
      <c r="EX979" s="126"/>
      <c r="EY979" s="126"/>
      <c r="EZ979" s="126"/>
      <c r="FA979" s="126"/>
      <c r="FB979" s="126"/>
      <c r="FC979" s="126"/>
      <c r="FD979" s="126"/>
      <c r="FE979" s="126"/>
      <c r="FF979" s="126"/>
      <c r="FG979" s="126"/>
      <c r="FH979" s="126"/>
      <c r="FI979" s="126"/>
      <c r="FJ979" s="126"/>
      <c r="FK979" s="126"/>
      <c r="FL979" s="126"/>
      <c r="FM979" s="126"/>
      <c r="FN979" s="126"/>
      <c r="FO979" s="126"/>
      <c r="FP979" s="126"/>
      <c r="FQ979" s="126"/>
      <c r="FR979" s="126"/>
      <c r="FS979" s="126"/>
      <c r="FT979" s="126"/>
      <c r="FU979" s="126"/>
      <c r="FV979" s="126"/>
      <c r="FW979" s="126"/>
      <c r="FX979" s="126"/>
      <c r="FY979" s="126"/>
      <c r="FZ979" s="126"/>
      <c r="GA979" s="126"/>
      <c r="GB979" s="126"/>
      <c r="GC979" s="126"/>
      <c r="GD979" s="126"/>
      <c r="GE979" s="126"/>
      <c r="GF979" s="126"/>
      <c r="GG979" s="126"/>
      <c r="GH979" s="126"/>
      <c r="GI979" s="126"/>
      <c r="GJ979" s="126"/>
      <c r="GK979" s="126"/>
      <c r="GL979" s="126"/>
      <c r="GM979" s="126"/>
      <c r="GN979" s="126"/>
      <c r="GO979" s="126"/>
      <c r="GP979" s="126"/>
      <c r="GQ979" s="126"/>
      <c r="GR979" s="126"/>
      <c r="GS979" s="126"/>
      <c r="GT979" s="126"/>
      <c r="GU979" s="126"/>
      <c r="GV979" s="126"/>
      <c r="GW979" s="126"/>
      <c r="GX979" s="126"/>
      <c r="GY979" s="126"/>
      <c r="GZ979" s="126"/>
      <c r="HA979" s="126"/>
    </row>
    <row r="980" spans="1:209" s="127" customFormat="1">
      <c r="A980" s="121"/>
      <c r="B980" s="67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26"/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  <c r="BI980" s="126"/>
      <c r="BJ980" s="126"/>
      <c r="BK980" s="126"/>
      <c r="BL980" s="126"/>
      <c r="BM980" s="126"/>
      <c r="BN980" s="126"/>
      <c r="BO980" s="126"/>
      <c r="BP980" s="126"/>
      <c r="BQ980" s="126"/>
      <c r="BR980" s="126"/>
      <c r="BS980" s="126"/>
      <c r="BT980" s="126"/>
      <c r="BU980" s="126"/>
      <c r="BV980" s="126"/>
      <c r="BW980" s="126"/>
      <c r="BX980" s="126"/>
      <c r="BY980" s="126"/>
      <c r="BZ980" s="126"/>
      <c r="CA980" s="126"/>
      <c r="CB980" s="126"/>
      <c r="CC980" s="126"/>
      <c r="CD980" s="126"/>
      <c r="CE980" s="126"/>
      <c r="CF980" s="126"/>
      <c r="CG980" s="126"/>
      <c r="CH980" s="126"/>
      <c r="CI980" s="126"/>
      <c r="CJ980" s="126"/>
      <c r="CK980" s="126"/>
      <c r="CL980" s="126"/>
      <c r="CM980" s="126"/>
      <c r="CN980" s="126"/>
      <c r="CO980" s="126"/>
      <c r="CP980" s="126"/>
      <c r="CQ980" s="126"/>
      <c r="CR980" s="126"/>
      <c r="CS980" s="126"/>
      <c r="CT980" s="126"/>
      <c r="CU980" s="126"/>
      <c r="CV980" s="126"/>
      <c r="CW980" s="126"/>
      <c r="CX980" s="126"/>
      <c r="CY980" s="126"/>
      <c r="CZ980" s="126"/>
      <c r="DA980" s="126"/>
      <c r="DB980" s="126"/>
      <c r="DC980" s="126"/>
      <c r="DD980" s="126"/>
      <c r="DE980" s="126"/>
      <c r="DF980" s="126"/>
      <c r="DG980" s="126"/>
      <c r="DH980" s="126"/>
      <c r="DI980" s="126"/>
      <c r="DJ980" s="126"/>
      <c r="DK980" s="126"/>
      <c r="DL980" s="126"/>
      <c r="DM980" s="126"/>
      <c r="DN980" s="126"/>
      <c r="DO980" s="126"/>
      <c r="DP980" s="126"/>
      <c r="DQ980" s="126"/>
      <c r="DR980" s="126"/>
      <c r="DS980" s="126"/>
      <c r="DT980" s="126"/>
      <c r="DU980" s="126"/>
      <c r="DV980" s="126"/>
      <c r="DW980" s="126"/>
      <c r="DX980" s="126"/>
      <c r="DY980" s="126"/>
      <c r="DZ980" s="126"/>
      <c r="EA980" s="126"/>
      <c r="EB980" s="126"/>
      <c r="EC980" s="126"/>
      <c r="ED980" s="126"/>
      <c r="EE980" s="126"/>
      <c r="EF980" s="126"/>
      <c r="EG980" s="126"/>
      <c r="EH980" s="126"/>
      <c r="EI980" s="126"/>
      <c r="EJ980" s="126"/>
      <c r="EK980" s="126"/>
      <c r="EL980" s="126"/>
      <c r="EM980" s="126"/>
      <c r="EN980" s="126"/>
      <c r="EO980" s="126"/>
      <c r="EP980" s="126"/>
      <c r="EQ980" s="126"/>
      <c r="ER980" s="126"/>
      <c r="ES980" s="126"/>
      <c r="ET980" s="126"/>
      <c r="EU980" s="126"/>
      <c r="EV980" s="126"/>
      <c r="EW980" s="126"/>
      <c r="EX980" s="126"/>
      <c r="EY980" s="126"/>
      <c r="EZ980" s="126"/>
      <c r="FA980" s="126"/>
      <c r="FB980" s="126"/>
      <c r="FC980" s="126"/>
      <c r="FD980" s="126"/>
      <c r="FE980" s="126"/>
      <c r="FF980" s="126"/>
      <c r="FG980" s="126"/>
      <c r="FH980" s="126"/>
      <c r="FI980" s="126"/>
      <c r="FJ980" s="126"/>
      <c r="FK980" s="126"/>
      <c r="FL980" s="126"/>
      <c r="FM980" s="126"/>
      <c r="FN980" s="126"/>
      <c r="FO980" s="126"/>
      <c r="FP980" s="126"/>
      <c r="FQ980" s="126"/>
      <c r="FR980" s="126"/>
      <c r="FS980" s="126"/>
      <c r="FT980" s="126"/>
      <c r="FU980" s="126"/>
      <c r="FV980" s="126"/>
      <c r="FW980" s="126"/>
      <c r="FX980" s="126"/>
      <c r="FY980" s="126"/>
      <c r="FZ980" s="126"/>
      <c r="GA980" s="126"/>
      <c r="GB980" s="126"/>
      <c r="GC980" s="126"/>
      <c r="GD980" s="126"/>
      <c r="GE980" s="126"/>
      <c r="GF980" s="126"/>
      <c r="GG980" s="126"/>
      <c r="GH980" s="126"/>
      <c r="GI980" s="126"/>
      <c r="GJ980" s="126"/>
      <c r="GK980" s="126"/>
      <c r="GL980" s="126"/>
      <c r="GM980" s="126"/>
      <c r="GN980" s="126"/>
      <c r="GO980" s="126"/>
      <c r="GP980" s="126"/>
      <c r="GQ980" s="126"/>
      <c r="GR980" s="126"/>
      <c r="GS980" s="126"/>
      <c r="GT980" s="126"/>
      <c r="GU980" s="126"/>
      <c r="GV980" s="126"/>
      <c r="GW980" s="126"/>
      <c r="GX980" s="126"/>
      <c r="GY980" s="126"/>
      <c r="GZ980" s="126"/>
      <c r="HA980" s="126"/>
    </row>
    <row r="981" spans="1:209" s="127" customFormat="1">
      <c r="A981" s="121"/>
      <c r="B981" s="67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D981" s="126"/>
      <c r="AE981" s="126"/>
      <c r="AF981" s="126"/>
      <c r="AG981" s="126"/>
      <c r="AH981" s="126"/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  <c r="BI981" s="126"/>
      <c r="BJ981" s="126"/>
      <c r="BK981" s="126"/>
      <c r="BL981" s="126"/>
      <c r="BM981" s="126"/>
      <c r="BN981" s="126"/>
      <c r="BO981" s="126"/>
      <c r="BP981" s="126"/>
      <c r="BQ981" s="126"/>
      <c r="BR981" s="126"/>
      <c r="BS981" s="126"/>
      <c r="BT981" s="126"/>
      <c r="BU981" s="126"/>
      <c r="BV981" s="126"/>
      <c r="BW981" s="126"/>
      <c r="BX981" s="126"/>
      <c r="BY981" s="126"/>
      <c r="BZ981" s="126"/>
      <c r="CA981" s="126"/>
      <c r="CB981" s="126"/>
      <c r="CC981" s="126"/>
      <c r="CD981" s="126"/>
      <c r="CE981" s="126"/>
      <c r="CF981" s="126"/>
      <c r="CG981" s="126"/>
      <c r="CH981" s="126"/>
      <c r="CI981" s="126"/>
      <c r="CJ981" s="126"/>
      <c r="CK981" s="126"/>
      <c r="CL981" s="126"/>
      <c r="CM981" s="126"/>
      <c r="CN981" s="126"/>
      <c r="CO981" s="126"/>
      <c r="CP981" s="126"/>
      <c r="CQ981" s="126"/>
      <c r="CR981" s="126"/>
      <c r="CS981" s="126"/>
      <c r="CT981" s="126"/>
      <c r="CU981" s="126"/>
      <c r="CV981" s="126"/>
      <c r="CW981" s="126"/>
      <c r="CX981" s="126"/>
      <c r="CY981" s="126"/>
      <c r="CZ981" s="126"/>
      <c r="DA981" s="126"/>
      <c r="DB981" s="126"/>
      <c r="DC981" s="126"/>
      <c r="DD981" s="126"/>
      <c r="DE981" s="126"/>
      <c r="DF981" s="126"/>
      <c r="DG981" s="126"/>
      <c r="DH981" s="126"/>
      <c r="DI981" s="126"/>
      <c r="DJ981" s="126"/>
      <c r="DK981" s="126"/>
      <c r="DL981" s="126"/>
      <c r="DM981" s="126"/>
      <c r="DN981" s="126"/>
      <c r="DO981" s="126"/>
      <c r="DP981" s="126"/>
      <c r="DQ981" s="126"/>
      <c r="DR981" s="126"/>
      <c r="DS981" s="126"/>
      <c r="DT981" s="126"/>
      <c r="DU981" s="126"/>
      <c r="DV981" s="126"/>
      <c r="DW981" s="126"/>
      <c r="DX981" s="126"/>
      <c r="DY981" s="126"/>
      <c r="DZ981" s="126"/>
      <c r="EA981" s="126"/>
      <c r="EB981" s="126"/>
      <c r="EC981" s="126"/>
      <c r="ED981" s="126"/>
      <c r="EE981" s="126"/>
      <c r="EF981" s="126"/>
      <c r="EG981" s="126"/>
      <c r="EH981" s="126"/>
      <c r="EI981" s="126"/>
      <c r="EJ981" s="126"/>
      <c r="EK981" s="126"/>
      <c r="EL981" s="126"/>
      <c r="EM981" s="126"/>
      <c r="EN981" s="126"/>
      <c r="EO981" s="126"/>
      <c r="EP981" s="126"/>
      <c r="EQ981" s="126"/>
      <c r="ER981" s="126"/>
      <c r="ES981" s="126"/>
      <c r="ET981" s="126"/>
      <c r="EU981" s="126"/>
      <c r="EV981" s="126"/>
      <c r="EW981" s="126"/>
      <c r="EX981" s="126"/>
      <c r="EY981" s="126"/>
      <c r="EZ981" s="126"/>
      <c r="FA981" s="126"/>
      <c r="FB981" s="126"/>
      <c r="FC981" s="126"/>
      <c r="FD981" s="126"/>
      <c r="FE981" s="126"/>
      <c r="FF981" s="126"/>
      <c r="FG981" s="126"/>
      <c r="FH981" s="126"/>
      <c r="FI981" s="126"/>
      <c r="FJ981" s="126"/>
      <c r="FK981" s="126"/>
      <c r="FL981" s="126"/>
      <c r="FM981" s="126"/>
      <c r="FN981" s="126"/>
      <c r="FO981" s="126"/>
      <c r="FP981" s="126"/>
      <c r="FQ981" s="126"/>
      <c r="FR981" s="126"/>
      <c r="FS981" s="126"/>
      <c r="FT981" s="126"/>
      <c r="FU981" s="126"/>
      <c r="FV981" s="126"/>
      <c r="FW981" s="126"/>
      <c r="FX981" s="126"/>
      <c r="FY981" s="126"/>
      <c r="FZ981" s="126"/>
      <c r="GA981" s="126"/>
      <c r="GB981" s="126"/>
      <c r="GC981" s="126"/>
      <c r="GD981" s="126"/>
      <c r="GE981" s="126"/>
      <c r="GF981" s="126"/>
      <c r="GG981" s="126"/>
      <c r="GH981" s="126"/>
      <c r="GI981" s="126"/>
      <c r="GJ981" s="126"/>
      <c r="GK981" s="126"/>
      <c r="GL981" s="126"/>
      <c r="GM981" s="126"/>
      <c r="GN981" s="126"/>
      <c r="GO981" s="126"/>
      <c r="GP981" s="126"/>
      <c r="GQ981" s="126"/>
      <c r="GR981" s="126"/>
      <c r="GS981" s="126"/>
      <c r="GT981" s="126"/>
      <c r="GU981" s="126"/>
      <c r="GV981" s="126"/>
      <c r="GW981" s="126"/>
      <c r="GX981" s="126"/>
      <c r="GY981" s="126"/>
      <c r="GZ981" s="126"/>
      <c r="HA981" s="126"/>
    </row>
    <row r="982" spans="1:209" s="127" customFormat="1">
      <c r="A982" s="121"/>
      <c r="B982" s="67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26"/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  <c r="BI982" s="126"/>
      <c r="BJ982" s="126"/>
      <c r="BK982" s="126"/>
      <c r="BL982" s="126"/>
      <c r="BM982" s="126"/>
      <c r="BN982" s="126"/>
      <c r="BO982" s="126"/>
      <c r="BP982" s="126"/>
      <c r="BQ982" s="126"/>
      <c r="BR982" s="126"/>
      <c r="BS982" s="126"/>
      <c r="BT982" s="126"/>
      <c r="BU982" s="126"/>
      <c r="BV982" s="126"/>
      <c r="BW982" s="126"/>
      <c r="BX982" s="126"/>
      <c r="BY982" s="126"/>
      <c r="BZ982" s="126"/>
      <c r="CA982" s="126"/>
      <c r="CB982" s="126"/>
      <c r="CC982" s="126"/>
      <c r="CD982" s="126"/>
      <c r="CE982" s="126"/>
      <c r="CF982" s="126"/>
      <c r="CG982" s="126"/>
      <c r="CH982" s="126"/>
      <c r="CI982" s="126"/>
      <c r="CJ982" s="126"/>
      <c r="CK982" s="126"/>
      <c r="CL982" s="126"/>
      <c r="CM982" s="126"/>
      <c r="CN982" s="126"/>
      <c r="CO982" s="126"/>
      <c r="CP982" s="126"/>
      <c r="CQ982" s="126"/>
      <c r="CR982" s="126"/>
      <c r="CS982" s="126"/>
      <c r="CT982" s="126"/>
      <c r="CU982" s="126"/>
      <c r="CV982" s="126"/>
      <c r="CW982" s="126"/>
      <c r="CX982" s="126"/>
      <c r="CY982" s="126"/>
      <c r="CZ982" s="126"/>
      <c r="DA982" s="126"/>
      <c r="DB982" s="126"/>
      <c r="DC982" s="126"/>
      <c r="DD982" s="126"/>
      <c r="DE982" s="126"/>
      <c r="DF982" s="126"/>
      <c r="DG982" s="126"/>
      <c r="DH982" s="126"/>
      <c r="DI982" s="126"/>
      <c r="DJ982" s="126"/>
      <c r="DK982" s="126"/>
      <c r="DL982" s="126"/>
      <c r="DM982" s="126"/>
      <c r="DN982" s="126"/>
      <c r="DO982" s="126"/>
      <c r="DP982" s="126"/>
      <c r="DQ982" s="126"/>
      <c r="DR982" s="126"/>
      <c r="DS982" s="126"/>
      <c r="DT982" s="126"/>
      <c r="DU982" s="126"/>
      <c r="DV982" s="126"/>
      <c r="DW982" s="126"/>
      <c r="DX982" s="126"/>
      <c r="DY982" s="126"/>
      <c r="DZ982" s="126"/>
      <c r="EA982" s="126"/>
      <c r="EB982" s="126"/>
      <c r="EC982" s="126"/>
      <c r="ED982" s="126"/>
      <c r="EE982" s="126"/>
      <c r="EF982" s="126"/>
      <c r="EG982" s="126"/>
      <c r="EH982" s="126"/>
      <c r="EI982" s="126"/>
      <c r="EJ982" s="126"/>
      <c r="EK982" s="126"/>
      <c r="EL982" s="126"/>
      <c r="EM982" s="126"/>
      <c r="EN982" s="126"/>
      <c r="EO982" s="126"/>
      <c r="EP982" s="126"/>
      <c r="EQ982" s="126"/>
      <c r="ER982" s="126"/>
      <c r="ES982" s="126"/>
      <c r="ET982" s="126"/>
      <c r="EU982" s="126"/>
      <c r="EV982" s="126"/>
      <c r="EW982" s="126"/>
      <c r="EX982" s="126"/>
      <c r="EY982" s="126"/>
      <c r="EZ982" s="126"/>
      <c r="FA982" s="126"/>
      <c r="FB982" s="126"/>
      <c r="FC982" s="126"/>
      <c r="FD982" s="126"/>
      <c r="FE982" s="126"/>
      <c r="FF982" s="126"/>
      <c r="FG982" s="126"/>
      <c r="FH982" s="126"/>
      <c r="FI982" s="126"/>
      <c r="FJ982" s="126"/>
      <c r="FK982" s="126"/>
      <c r="FL982" s="126"/>
      <c r="FM982" s="126"/>
      <c r="FN982" s="126"/>
      <c r="FO982" s="126"/>
      <c r="FP982" s="126"/>
      <c r="FQ982" s="126"/>
      <c r="FR982" s="126"/>
      <c r="FS982" s="126"/>
      <c r="FT982" s="126"/>
      <c r="FU982" s="126"/>
      <c r="FV982" s="126"/>
      <c r="FW982" s="126"/>
      <c r="FX982" s="126"/>
      <c r="FY982" s="126"/>
      <c r="FZ982" s="126"/>
      <c r="GA982" s="126"/>
      <c r="GB982" s="126"/>
      <c r="GC982" s="126"/>
      <c r="GD982" s="126"/>
      <c r="GE982" s="126"/>
      <c r="GF982" s="126"/>
      <c r="GG982" s="126"/>
      <c r="GH982" s="126"/>
      <c r="GI982" s="126"/>
      <c r="GJ982" s="126"/>
      <c r="GK982" s="126"/>
      <c r="GL982" s="126"/>
      <c r="GM982" s="126"/>
      <c r="GN982" s="126"/>
      <c r="GO982" s="126"/>
      <c r="GP982" s="126"/>
      <c r="GQ982" s="126"/>
      <c r="GR982" s="126"/>
      <c r="GS982" s="126"/>
      <c r="GT982" s="126"/>
      <c r="GU982" s="126"/>
      <c r="GV982" s="126"/>
      <c r="GW982" s="126"/>
      <c r="GX982" s="126"/>
      <c r="GY982" s="126"/>
      <c r="GZ982" s="126"/>
      <c r="HA982" s="126"/>
    </row>
    <row r="983" spans="1:209" s="127" customFormat="1">
      <c r="A983" s="121"/>
      <c r="B983" s="67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  <c r="BI983" s="126"/>
      <c r="BJ983" s="126"/>
      <c r="BK983" s="126"/>
      <c r="BL983" s="126"/>
      <c r="BM983" s="126"/>
      <c r="BN983" s="126"/>
      <c r="BO983" s="126"/>
      <c r="BP983" s="126"/>
      <c r="BQ983" s="126"/>
      <c r="BR983" s="126"/>
      <c r="BS983" s="126"/>
      <c r="BT983" s="126"/>
      <c r="BU983" s="126"/>
      <c r="BV983" s="126"/>
      <c r="BW983" s="126"/>
      <c r="BX983" s="126"/>
      <c r="BY983" s="126"/>
      <c r="BZ983" s="126"/>
      <c r="CA983" s="126"/>
      <c r="CB983" s="126"/>
      <c r="CC983" s="126"/>
      <c r="CD983" s="126"/>
      <c r="CE983" s="126"/>
      <c r="CF983" s="126"/>
      <c r="CG983" s="126"/>
      <c r="CH983" s="126"/>
      <c r="CI983" s="126"/>
      <c r="CJ983" s="126"/>
      <c r="CK983" s="126"/>
      <c r="CL983" s="126"/>
      <c r="CM983" s="126"/>
      <c r="CN983" s="126"/>
      <c r="CO983" s="126"/>
      <c r="CP983" s="126"/>
      <c r="CQ983" s="126"/>
      <c r="CR983" s="126"/>
      <c r="CS983" s="126"/>
      <c r="CT983" s="126"/>
      <c r="CU983" s="126"/>
      <c r="CV983" s="126"/>
      <c r="CW983" s="126"/>
      <c r="CX983" s="126"/>
      <c r="CY983" s="126"/>
      <c r="CZ983" s="126"/>
      <c r="DA983" s="126"/>
      <c r="DB983" s="126"/>
      <c r="DC983" s="126"/>
      <c r="DD983" s="126"/>
      <c r="DE983" s="126"/>
      <c r="DF983" s="126"/>
      <c r="DG983" s="126"/>
      <c r="DH983" s="126"/>
      <c r="DI983" s="126"/>
      <c r="DJ983" s="126"/>
      <c r="DK983" s="126"/>
      <c r="DL983" s="126"/>
      <c r="DM983" s="126"/>
      <c r="DN983" s="126"/>
      <c r="DO983" s="126"/>
      <c r="DP983" s="126"/>
      <c r="DQ983" s="126"/>
      <c r="DR983" s="126"/>
      <c r="DS983" s="126"/>
      <c r="DT983" s="126"/>
      <c r="DU983" s="126"/>
      <c r="DV983" s="126"/>
      <c r="DW983" s="126"/>
      <c r="DX983" s="126"/>
      <c r="DY983" s="126"/>
      <c r="DZ983" s="126"/>
      <c r="EA983" s="126"/>
      <c r="EB983" s="126"/>
      <c r="EC983" s="126"/>
      <c r="ED983" s="126"/>
      <c r="EE983" s="126"/>
      <c r="EF983" s="126"/>
      <c r="EG983" s="126"/>
      <c r="EH983" s="126"/>
      <c r="EI983" s="126"/>
      <c r="EJ983" s="126"/>
      <c r="EK983" s="126"/>
      <c r="EL983" s="126"/>
      <c r="EM983" s="126"/>
      <c r="EN983" s="126"/>
      <c r="EO983" s="126"/>
      <c r="EP983" s="126"/>
      <c r="EQ983" s="126"/>
      <c r="ER983" s="126"/>
      <c r="ES983" s="126"/>
      <c r="ET983" s="126"/>
      <c r="EU983" s="126"/>
      <c r="EV983" s="126"/>
      <c r="EW983" s="126"/>
      <c r="EX983" s="126"/>
      <c r="EY983" s="126"/>
      <c r="EZ983" s="126"/>
      <c r="FA983" s="126"/>
      <c r="FB983" s="126"/>
      <c r="FC983" s="126"/>
      <c r="FD983" s="126"/>
      <c r="FE983" s="126"/>
      <c r="FF983" s="126"/>
      <c r="FG983" s="126"/>
      <c r="FH983" s="126"/>
      <c r="FI983" s="126"/>
      <c r="FJ983" s="126"/>
      <c r="FK983" s="126"/>
      <c r="FL983" s="126"/>
      <c r="FM983" s="126"/>
      <c r="FN983" s="126"/>
      <c r="FO983" s="126"/>
      <c r="FP983" s="126"/>
      <c r="FQ983" s="126"/>
      <c r="FR983" s="126"/>
      <c r="FS983" s="126"/>
      <c r="FT983" s="126"/>
      <c r="FU983" s="126"/>
      <c r="FV983" s="126"/>
      <c r="FW983" s="126"/>
      <c r="FX983" s="126"/>
      <c r="FY983" s="126"/>
      <c r="FZ983" s="126"/>
      <c r="GA983" s="126"/>
      <c r="GB983" s="126"/>
      <c r="GC983" s="126"/>
      <c r="GD983" s="126"/>
      <c r="GE983" s="126"/>
      <c r="GF983" s="126"/>
      <c r="GG983" s="126"/>
      <c r="GH983" s="126"/>
      <c r="GI983" s="126"/>
      <c r="GJ983" s="126"/>
      <c r="GK983" s="126"/>
      <c r="GL983" s="126"/>
      <c r="GM983" s="126"/>
      <c r="GN983" s="126"/>
      <c r="GO983" s="126"/>
      <c r="GP983" s="126"/>
      <c r="GQ983" s="126"/>
      <c r="GR983" s="126"/>
      <c r="GS983" s="126"/>
      <c r="GT983" s="126"/>
      <c r="GU983" s="126"/>
      <c r="GV983" s="126"/>
      <c r="GW983" s="126"/>
      <c r="GX983" s="126"/>
      <c r="GY983" s="126"/>
      <c r="GZ983" s="126"/>
      <c r="HA983" s="126"/>
    </row>
    <row r="984" spans="1:209" s="127" customFormat="1">
      <c r="A984" s="121"/>
      <c r="B984" s="67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  <c r="BI984" s="126"/>
      <c r="BJ984" s="126"/>
      <c r="BK984" s="126"/>
      <c r="BL984" s="126"/>
      <c r="BM984" s="126"/>
      <c r="BN984" s="126"/>
      <c r="BO984" s="126"/>
      <c r="BP984" s="126"/>
      <c r="BQ984" s="126"/>
      <c r="BR984" s="126"/>
      <c r="BS984" s="126"/>
      <c r="BT984" s="126"/>
      <c r="BU984" s="126"/>
      <c r="BV984" s="126"/>
      <c r="BW984" s="126"/>
      <c r="BX984" s="126"/>
      <c r="BY984" s="126"/>
      <c r="BZ984" s="126"/>
      <c r="CA984" s="126"/>
      <c r="CB984" s="126"/>
      <c r="CC984" s="126"/>
      <c r="CD984" s="126"/>
      <c r="CE984" s="126"/>
      <c r="CF984" s="126"/>
      <c r="CG984" s="126"/>
      <c r="CH984" s="126"/>
      <c r="CI984" s="126"/>
      <c r="CJ984" s="126"/>
      <c r="CK984" s="126"/>
      <c r="CL984" s="126"/>
      <c r="CM984" s="126"/>
      <c r="CN984" s="126"/>
      <c r="CO984" s="126"/>
      <c r="CP984" s="126"/>
      <c r="CQ984" s="126"/>
      <c r="CR984" s="126"/>
      <c r="CS984" s="126"/>
      <c r="CT984" s="126"/>
      <c r="CU984" s="126"/>
      <c r="CV984" s="126"/>
      <c r="CW984" s="126"/>
      <c r="CX984" s="126"/>
      <c r="CY984" s="126"/>
      <c r="CZ984" s="126"/>
      <c r="DA984" s="126"/>
      <c r="DB984" s="126"/>
      <c r="DC984" s="126"/>
      <c r="DD984" s="126"/>
      <c r="DE984" s="126"/>
      <c r="DF984" s="126"/>
      <c r="DG984" s="126"/>
      <c r="DH984" s="126"/>
      <c r="DI984" s="126"/>
      <c r="DJ984" s="126"/>
      <c r="DK984" s="126"/>
      <c r="DL984" s="126"/>
      <c r="DM984" s="126"/>
      <c r="DN984" s="126"/>
      <c r="DO984" s="126"/>
      <c r="DP984" s="126"/>
      <c r="DQ984" s="126"/>
      <c r="DR984" s="126"/>
      <c r="DS984" s="126"/>
      <c r="DT984" s="126"/>
      <c r="DU984" s="126"/>
      <c r="DV984" s="126"/>
      <c r="DW984" s="126"/>
      <c r="DX984" s="126"/>
      <c r="DY984" s="126"/>
      <c r="DZ984" s="126"/>
      <c r="EA984" s="126"/>
      <c r="EB984" s="126"/>
      <c r="EC984" s="126"/>
      <c r="ED984" s="126"/>
      <c r="EE984" s="126"/>
      <c r="EF984" s="126"/>
      <c r="EG984" s="126"/>
      <c r="EH984" s="126"/>
      <c r="EI984" s="126"/>
      <c r="EJ984" s="126"/>
      <c r="EK984" s="126"/>
      <c r="EL984" s="126"/>
      <c r="EM984" s="126"/>
      <c r="EN984" s="126"/>
      <c r="EO984" s="126"/>
      <c r="EP984" s="126"/>
      <c r="EQ984" s="126"/>
      <c r="ER984" s="126"/>
      <c r="ES984" s="126"/>
      <c r="ET984" s="126"/>
      <c r="EU984" s="126"/>
      <c r="EV984" s="126"/>
      <c r="EW984" s="126"/>
      <c r="EX984" s="126"/>
      <c r="EY984" s="126"/>
      <c r="EZ984" s="126"/>
      <c r="FA984" s="126"/>
      <c r="FB984" s="126"/>
      <c r="FC984" s="126"/>
      <c r="FD984" s="126"/>
      <c r="FE984" s="126"/>
      <c r="FF984" s="126"/>
      <c r="FG984" s="126"/>
      <c r="FH984" s="126"/>
      <c r="FI984" s="126"/>
      <c r="FJ984" s="126"/>
      <c r="FK984" s="126"/>
      <c r="FL984" s="126"/>
      <c r="FM984" s="126"/>
      <c r="FN984" s="126"/>
      <c r="FO984" s="126"/>
      <c r="FP984" s="126"/>
      <c r="FQ984" s="126"/>
      <c r="FR984" s="126"/>
      <c r="FS984" s="126"/>
      <c r="FT984" s="126"/>
      <c r="FU984" s="126"/>
      <c r="FV984" s="126"/>
      <c r="FW984" s="126"/>
      <c r="FX984" s="126"/>
      <c r="FY984" s="126"/>
      <c r="FZ984" s="126"/>
      <c r="GA984" s="126"/>
      <c r="GB984" s="126"/>
      <c r="GC984" s="126"/>
      <c r="GD984" s="126"/>
      <c r="GE984" s="126"/>
      <c r="GF984" s="126"/>
      <c r="GG984" s="126"/>
      <c r="GH984" s="126"/>
      <c r="GI984" s="126"/>
      <c r="GJ984" s="126"/>
      <c r="GK984" s="126"/>
      <c r="GL984" s="126"/>
      <c r="GM984" s="126"/>
      <c r="GN984" s="126"/>
      <c r="GO984" s="126"/>
      <c r="GP984" s="126"/>
      <c r="GQ984" s="126"/>
      <c r="GR984" s="126"/>
      <c r="GS984" s="126"/>
      <c r="GT984" s="126"/>
      <c r="GU984" s="126"/>
      <c r="GV984" s="126"/>
      <c r="GW984" s="126"/>
      <c r="GX984" s="126"/>
      <c r="GY984" s="126"/>
      <c r="GZ984" s="126"/>
      <c r="HA984" s="126"/>
    </row>
    <row r="985" spans="1:209" s="127" customFormat="1">
      <c r="A985" s="121"/>
      <c r="B985" s="67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  <c r="BI985" s="126"/>
      <c r="BJ985" s="126"/>
      <c r="BK985" s="126"/>
      <c r="BL985" s="126"/>
      <c r="BM985" s="126"/>
      <c r="BN985" s="126"/>
      <c r="BO985" s="126"/>
      <c r="BP985" s="126"/>
      <c r="BQ985" s="126"/>
      <c r="BR985" s="126"/>
      <c r="BS985" s="126"/>
      <c r="BT985" s="126"/>
      <c r="BU985" s="126"/>
      <c r="BV985" s="126"/>
      <c r="BW985" s="126"/>
      <c r="BX985" s="126"/>
      <c r="BY985" s="126"/>
      <c r="BZ985" s="126"/>
      <c r="CA985" s="126"/>
      <c r="CB985" s="126"/>
      <c r="CC985" s="126"/>
      <c r="CD985" s="126"/>
      <c r="CE985" s="126"/>
      <c r="CF985" s="126"/>
      <c r="CG985" s="126"/>
      <c r="CH985" s="126"/>
      <c r="CI985" s="126"/>
      <c r="CJ985" s="126"/>
      <c r="CK985" s="126"/>
      <c r="CL985" s="126"/>
      <c r="CM985" s="126"/>
      <c r="CN985" s="126"/>
      <c r="CO985" s="126"/>
      <c r="CP985" s="126"/>
      <c r="CQ985" s="126"/>
      <c r="CR985" s="126"/>
      <c r="CS985" s="126"/>
      <c r="CT985" s="126"/>
      <c r="CU985" s="126"/>
      <c r="CV985" s="126"/>
      <c r="CW985" s="126"/>
      <c r="CX985" s="126"/>
      <c r="CY985" s="126"/>
      <c r="CZ985" s="126"/>
      <c r="DA985" s="126"/>
      <c r="DB985" s="126"/>
      <c r="DC985" s="126"/>
      <c r="DD985" s="126"/>
      <c r="DE985" s="126"/>
      <c r="DF985" s="126"/>
      <c r="DG985" s="126"/>
      <c r="DH985" s="126"/>
      <c r="DI985" s="126"/>
      <c r="DJ985" s="126"/>
      <c r="DK985" s="126"/>
      <c r="DL985" s="126"/>
      <c r="DM985" s="126"/>
      <c r="DN985" s="126"/>
      <c r="DO985" s="126"/>
      <c r="DP985" s="126"/>
      <c r="DQ985" s="126"/>
      <c r="DR985" s="126"/>
      <c r="DS985" s="126"/>
      <c r="DT985" s="126"/>
      <c r="DU985" s="126"/>
      <c r="DV985" s="126"/>
      <c r="DW985" s="126"/>
      <c r="DX985" s="126"/>
      <c r="DY985" s="126"/>
      <c r="DZ985" s="126"/>
      <c r="EA985" s="126"/>
      <c r="EB985" s="126"/>
      <c r="EC985" s="126"/>
      <c r="ED985" s="126"/>
      <c r="EE985" s="126"/>
      <c r="EF985" s="126"/>
      <c r="EG985" s="126"/>
      <c r="EH985" s="126"/>
      <c r="EI985" s="126"/>
      <c r="EJ985" s="126"/>
      <c r="EK985" s="126"/>
      <c r="EL985" s="126"/>
      <c r="EM985" s="126"/>
      <c r="EN985" s="126"/>
      <c r="EO985" s="126"/>
      <c r="EP985" s="126"/>
      <c r="EQ985" s="126"/>
      <c r="ER985" s="126"/>
      <c r="ES985" s="126"/>
      <c r="ET985" s="126"/>
      <c r="EU985" s="126"/>
      <c r="EV985" s="126"/>
      <c r="EW985" s="126"/>
      <c r="EX985" s="126"/>
      <c r="EY985" s="126"/>
      <c r="EZ985" s="126"/>
      <c r="FA985" s="126"/>
      <c r="FB985" s="126"/>
      <c r="FC985" s="126"/>
      <c r="FD985" s="126"/>
      <c r="FE985" s="126"/>
      <c r="FF985" s="126"/>
      <c r="FG985" s="126"/>
      <c r="FH985" s="126"/>
      <c r="FI985" s="126"/>
      <c r="FJ985" s="126"/>
      <c r="FK985" s="126"/>
      <c r="FL985" s="126"/>
      <c r="FM985" s="126"/>
      <c r="FN985" s="126"/>
      <c r="FO985" s="126"/>
      <c r="FP985" s="126"/>
      <c r="FQ985" s="126"/>
      <c r="FR985" s="126"/>
      <c r="FS985" s="126"/>
      <c r="FT985" s="126"/>
      <c r="FU985" s="126"/>
      <c r="FV985" s="126"/>
      <c r="FW985" s="126"/>
      <c r="FX985" s="126"/>
      <c r="FY985" s="126"/>
      <c r="FZ985" s="126"/>
      <c r="GA985" s="126"/>
      <c r="GB985" s="126"/>
      <c r="GC985" s="126"/>
      <c r="GD985" s="126"/>
      <c r="GE985" s="126"/>
      <c r="GF985" s="126"/>
      <c r="GG985" s="126"/>
      <c r="GH985" s="126"/>
      <c r="GI985" s="126"/>
      <c r="GJ985" s="126"/>
      <c r="GK985" s="126"/>
      <c r="GL985" s="126"/>
      <c r="GM985" s="126"/>
      <c r="GN985" s="126"/>
      <c r="GO985" s="126"/>
      <c r="GP985" s="126"/>
      <c r="GQ985" s="126"/>
      <c r="GR985" s="126"/>
      <c r="GS985" s="126"/>
      <c r="GT985" s="126"/>
      <c r="GU985" s="126"/>
      <c r="GV985" s="126"/>
      <c r="GW985" s="126"/>
      <c r="GX985" s="126"/>
      <c r="GY985" s="126"/>
      <c r="GZ985" s="126"/>
      <c r="HA985" s="126"/>
    </row>
    <row r="986" spans="1:209" s="127" customFormat="1">
      <c r="A986" s="121"/>
      <c r="B986" s="67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  <c r="BR986" s="126"/>
      <c r="BS986" s="126"/>
      <c r="BT986" s="126"/>
      <c r="BU986" s="126"/>
      <c r="BV986" s="126"/>
      <c r="BW986" s="126"/>
      <c r="BX986" s="126"/>
      <c r="BY986" s="126"/>
      <c r="BZ986" s="126"/>
      <c r="CA986" s="126"/>
      <c r="CB986" s="126"/>
      <c r="CC986" s="126"/>
      <c r="CD986" s="126"/>
      <c r="CE986" s="126"/>
      <c r="CF986" s="126"/>
      <c r="CG986" s="126"/>
      <c r="CH986" s="126"/>
      <c r="CI986" s="126"/>
      <c r="CJ986" s="126"/>
      <c r="CK986" s="126"/>
      <c r="CL986" s="126"/>
      <c r="CM986" s="126"/>
      <c r="CN986" s="126"/>
      <c r="CO986" s="126"/>
      <c r="CP986" s="126"/>
      <c r="CQ986" s="126"/>
      <c r="CR986" s="126"/>
      <c r="CS986" s="126"/>
      <c r="CT986" s="126"/>
      <c r="CU986" s="126"/>
      <c r="CV986" s="126"/>
      <c r="CW986" s="126"/>
      <c r="CX986" s="126"/>
      <c r="CY986" s="126"/>
      <c r="CZ986" s="126"/>
      <c r="DA986" s="126"/>
      <c r="DB986" s="126"/>
      <c r="DC986" s="126"/>
      <c r="DD986" s="126"/>
      <c r="DE986" s="126"/>
      <c r="DF986" s="126"/>
      <c r="DG986" s="126"/>
      <c r="DH986" s="126"/>
      <c r="DI986" s="126"/>
      <c r="DJ986" s="126"/>
      <c r="DK986" s="126"/>
      <c r="DL986" s="126"/>
      <c r="DM986" s="126"/>
      <c r="DN986" s="126"/>
      <c r="DO986" s="126"/>
      <c r="DP986" s="126"/>
      <c r="DQ986" s="126"/>
      <c r="DR986" s="126"/>
      <c r="DS986" s="126"/>
      <c r="DT986" s="126"/>
      <c r="DU986" s="126"/>
      <c r="DV986" s="126"/>
      <c r="DW986" s="126"/>
      <c r="DX986" s="126"/>
      <c r="DY986" s="126"/>
      <c r="DZ986" s="126"/>
      <c r="EA986" s="126"/>
      <c r="EB986" s="126"/>
      <c r="EC986" s="126"/>
      <c r="ED986" s="126"/>
      <c r="EE986" s="126"/>
      <c r="EF986" s="126"/>
      <c r="EG986" s="126"/>
      <c r="EH986" s="126"/>
      <c r="EI986" s="126"/>
      <c r="EJ986" s="126"/>
      <c r="EK986" s="126"/>
      <c r="EL986" s="126"/>
      <c r="EM986" s="126"/>
      <c r="EN986" s="126"/>
      <c r="EO986" s="126"/>
      <c r="EP986" s="126"/>
      <c r="EQ986" s="126"/>
      <c r="ER986" s="126"/>
      <c r="ES986" s="126"/>
      <c r="ET986" s="126"/>
      <c r="EU986" s="126"/>
      <c r="EV986" s="126"/>
      <c r="EW986" s="126"/>
      <c r="EX986" s="126"/>
      <c r="EY986" s="126"/>
      <c r="EZ986" s="126"/>
      <c r="FA986" s="126"/>
      <c r="FB986" s="126"/>
      <c r="FC986" s="126"/>
      <c r="FD986" s="126"/>
      <c r="FE986" s="126"/>
      <c r="FF986" s="126"/>
      <c r="FG986" s="126"/>
      <c r="FH986" s="126"/>
      <c r="FI986" s="126"/>
      <c r="FJ986" s="126"/>
      <c r="FK986" s="126"/>
      <c r="FL986" s="126"/>
      <c r="FM986" s="126"/>
      <c r="FN986" s="126"/>
      <c r="FO986" s="126"/>
      <c r="FP986" s="126"/>
      <c r="FQ986" s="126"/>
      <c r="FR986" s="126"/>
      <c r="FS986" s="126"/>
      <c r="FT986" s="126"/>
      <c r="FU986" s="126"/>
      <c r="FV986" s="126"/>
      <c r="FW986" s="126"/>
      <c r="FX986" s="126"/>
      <c r="FY986" s="126"/>
      <c r="FZ986" s="126"/>
      <c r="GA986" s="126"/>
      <c r="GB986" s="126"/>
      <c r="GC986" s="126"/>
      <c r="GD986" s="126"/>
      <c r="GE986" s="126"/>
      <c r="GF986" s="126"/>
      <c r="GG986" s="126"/>
      <c r="GH986" s="126"/>
      <c r="GI986" s="126"/>
      <c r="GJ986" s="126"/>
      <c r="GK986" s="126"/>
      <c r="GL986" s="126"/>
      <c r="GM986" s="126"/>
      <c r="GN986" s="126"/>
      <c r="GO986" s="126"/>
      <c r="GP986" s="126"/>
      <c r="GQ986" s="126"/>
      <c r="GR986" s="126"/>
      <c r="GS986" s="126"/>
      <c r="GT986" s="126"/>
      <c r="GU986" s="126"/>
      <c r="GV986" s="126"/>
      <c r="GW986" s="126"/>
      <c r="GX986" s="126"/>
      <c r="GY986" s="126"/>
      <c r="GZ986" s="126"/>
      <c r="HA986" s="126"/>
    </row>
    <row r="987" spans="1:209" s="127" customFormat="1">
      <c r="A987" s="121"/>
      <c r="B987" s="67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  <c r="BR987" s="126"/>
      <c r="BS987" s="126"/>
      <c r="BT987" s="126"/>
      <c r="BU987" s="126"/>
      <c r="BV987" s="126"/>
      <c r="BW987" s="126"/>
      <c r="BX987" s="126"/>
      <c r="BY987" s="126"/>
      <c r="BZ987" s="126"/>
      <c r="CA987" s="126"/>
      <c r="CB987" s="126"/>
      <c r="CC987" s="126"/>
      <c r="CD987" s="126"/>
      <c r="CE987" s="126"/>
      <c r="CF987" s="126"/>
      <c r="CG987" s="126"/>
      <c r="CH987" s="126"/>
      <c r="CI987" s="126"/>
      <c r="CJ987" s="126"/>
      <c r="CK987" s="126"/>
      <c r="CL987" s="126"/>
      <c r="CM987" s="126"/>
      <c r="CN987" s="126"/>
      <c r="CO987" s="126"/>
      <c r="CP987" s="126"/>
      <c r="CQ987" s="126"/>
      <c r="CR987" s="126"/>
      <c r="CS987" s="126"/>
      <c r="CT987" s="126"/>
      <c r="CU987" s="126"/>
      <c r="CV987" s="126"/>
      <c r="CW987" s="126"/>
      <c r="CX987" s="126"/>
      <c r="CY987" s="126"/>
      <c r="CZ987" s="126"/>
      <c r="DA987" s="126"/>
      <c r="DB987" s="126"/>
      <c r="DC987" s="126"/>
      <c r="DD987" s="126"/>
      <c r="DE987" s="126"/>
      <c r="DF987" s="126"/>
      <c r="DG987" s="126"/>
      <c r="DH987" s="126"/>
      <c r="DI987" s="126"/>
      <c r="DJ987" s="126"/>
      <c r="DK987" s="126"/>
      <c r="DL987" s="126"/>
      <c r="DM987" s="126"/>
      <c r="DN987" s="126"/>
      <c r="DO987" s="126"/>
      <c r="DP987" s="126"/>
      <c r="DQ987" s="126"/>
      <c r="DR987" s="126"/>
      <c r="DS987" s="126"/>
      <c r="DT987" s="126"/>
      <c r="DU987" s="126"/>
      <c r="DV987" s="126"/>
      <c r="DW987" s="126"/>
      <c r="DX987" s="126"/>
      <c r="DY987" s="126"/>
      <c r="DZ987" s="126"/>
      <c r="EA987" s="126"/>
      <c r="EB987" s="126"/>
      <c r="EC987" s="126"/>
      <c r="ED987" s="126"/>
      <c r="EE987" s="126"/>
      <c r="EF987" s="126"/>
      <c r="EG987" s="126"/>
      <c r="EH987" s="126"/>
      <c r="EI987" s="126"/>
      <c r="EJ987" s="126"/>
      <c r="EK987" s="126"/>
      <c r="EL987" s="126"/>
      <c r="EM987" s="126"/>
      <c r="EN987" s="126"/>
      <c r="EO987" s="126"/>
      <c r="EP987" s="126"/>
      <c r="EQ987" s="126"/>
      <c r="ER987" s="126"/>
      <c r="ES987" s="126"/>
      <c r="ET987" s="126"/>
      <c r="EU987" s="126"/>
      <c r="EV987" s="126"/>
      <c r="EW987" s="126"/>
      <c r="EX987" s="126"/>
      <c r="EY987" s="126"/>
      <c r="EZ987" s="126"/>
      <c r="FA987" s="126"/>
      <c r="FB987" s="126"/>
      <c r="FC987" s="126"/>
      <c r="FD987" s="126"/>
      <c r="FE987" s="126"/>
      <c r="FF987" s="126"/>
      <c r="FG987" s="126"/>
      <c r="FH987" s="126"/>
      <c r="FI987" s="126"/>
      <c r="FJ987" s="126"/>
      <c r="FK987" s="126"/>
      <c r="FL987" s="126"/>
      <c r="FM987" s="126"/>
      <c r="FN987" s="126"/>
      <c r="FO987" s="126"/>
      <c r="FP987" s="126"/>
      <c r="FQ987" s="126"/>
      <c r="FR987" s="126"/>
      <c r="FS987" s="126"/>
      <c r="FT987" s="126"/>
      <c r="FU987" s="126"/>
      <c r="FV987" s="126"/>
      <c r="FW987" s="126"/>
      <c r="FX987" s="126"/>
      <c r="FY987" s="126"/>
      <c r="FZ987" s="126"/>
      <c r="GA987" s="126"/>
      <c r="GB987" s="126"/>
      <c r="GC987" s="126"/>
      <c r="GD987" s="126"/>
      <c r="GE987" s="126"/>
      <c r="GF987" s="126"/>
      <c r="GG987" s="126"/>
      <c r="GH987" s="126"/>
      <c r="GI987" s="126"/>
      <c r="GJ987" s="126"/>
      <c r="GK987" s="126"/>
      <c r="GL987" s="126"/>
      <c r="GM987" s="126"/>
      <c r="GN987" s="126"/>
      <c r="GO987" s="126"/>
      <c r="GP987" s="126"/>
      <c r="GQ987" s="126"/>
      <c r="GR987" s="126"/>
      <c r="GS987" s="126"/>
      <c r="GT987" s="126"/>
      <c r="GU987" s="126"/>
      <c r="GV987" s="126"/>
      <c r="GW987" s="126"/>
      <c r="GX987" s="126"/>
      <c r="GY987" s="126"/>
      <c r="GZ987" s="126"/>
      <c r="HA987" s="126"/>
    </row>
    <row r="988" spans="1:209" s="127" customFormat="1">
      <c r="A988" s="121"/>
      <c r="B988" s="67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  <c r="BR988" s="126"/>
      <c r="BS988" s="126"/>
      <c r="BT988" s="126"/>
      <c r="BU988" s="126"/>
      <c r="BV988" s="126"/>
      <c r="BW988" s="126"/>
      <c r="BX988" s="126"/>
      <c r="BY988" s="126"/>
      <c r="BZ988" s="126"/>
      <c r="CA988" s="126"/>
      <c r="CB988" s="126"/>
      <c r="CC988" s="126"/>
      <c r="CD988" s="126"/>
      <c r="CE988" s="126"/>
      <c r="CF988" s="126"/>
      <c r="CG988" s="126"/>
      <c r="CH988" s="126"/>
      <c r="CI988" s="126"/>
      <c r="CJ988" s="126"/>
      <c r="CK988" s="126"/>
      <c r="CL988" s="126"/>
      <c r="CM988" s="126"/>
      <c r="CN988" s="126"/>
      <c r="CO988" s="126"/>
      <c r="CP988" s="126"/>
      <c r="CQ988" s="126"/>
      <c r="CR988" s="126"/>
      <c r="CS988" s="126"/>
      <c r="CT988" s="126"/>
      <c r="CU988" s="126"/>
      <c r="CV988" s="126"/>
      <c r="CW988" s="126"/>
      <c r="CX988" s="126"/>
      <c r="CY988" s="126"/>
      <c r="CZ988" s="126"/>
      <c r="DA988" s="126"/>
      <c r="DB988" s="126"/>
      <c r="DC988" s="126"/>
      <c r="DD988" s="126"/>
      <c r="DE988" s="126"/>
      <c r="DF988" s="126"/>
      <c r="DG988" s="126"/>
      <c r="DH988" s="126"/>
      <c r="DI988" s="126"/>
      <c r="DJ988" s="126"/>
      <c r="DK988" s="126"/>
      <c r="DL988" s="126"/>
      <c r="DM988" s="126"/>
      <c r="DN988" s="126"/>
      <c r="DO988" s="126"/>
      <c r="DP988" s="126"/>
      <c r="DQ988" s="126"/>
      <c r="DR988" s="126"/>
      <c r="DS988" s="126"/>
      <c r="DT988" s="126"/>
      <c r="DU988" s="126"/>
      <c r="DV988" s="126"/>
      <c r="DW988" s="126"/>
      <c r="DX988" s="126"/>
      <c r="DY988" s="126"/>
      <c r="DZ988" s="126"/>
      <c r="EA988" s="126"/>
      <c r="EB988" s="126"/>
      <c r="EC988" s="126"/>
      <c r="ED988" s="126"/>
      <c r="EE988" s="126"/>
      <c r="EF988" s="126"/>
      <c r="EG988" s="126"/>
      <c r="EH988" s="126"/>
      <c r="EI988" s="126"/>
      <c r="EJ988" s="126"/>
      <c r="EK988" s="126"/>
      <c r="EL988" s="126"/>
      <c r="EM988" s="126"/>
      <c r="EN988" s="126"/>
      <c r="EO988" s="126"/>
      <c r="EP988" s="126"/>
      <c r="EQ988" s="126"/>
      <c r="ER988" s="126"/>
      <c r="ES988" s="126"/>
      <c r="ET988" s="126"/>
      <c r="EU988" s="126"/>
      <c r="EV988" s="126"/>
      <c r="EW988" s="126"/>
      <c r="EX988" s="126"/>
      <c r="EY988" s="126"/>
      <c r="EZ988" s="126"/>
      <c r="FA988" s="126"/>
      <c r="FB988" s="126"/>
      <c r="FC988" s="126"/>
      <c r="FD988" s="126"/>
      <c r="FE988" s="126"/>
      <c r="FF988" s="126"/>
      <c r="FG988" s="126"/>
      <c r="FH988" s="126"/>
      <c r="FI988" s="126"/>
      <c r="FJ988" s="126"/>
      <c r="FK988" s="126"/>
      <c r="FL988" s="126"/>
      <c r="FM988" s="126"/>
      <c r="FN988" s="126"/>
      <c r="FO988" s="126"/>
      <c r="FP988" s="126"/>
      <c r="FQ988" s="126"/>
      <c r="FR988" s="126"/>
      <c r="FS988" s="126"/>
      <c r="FT988" s="126"/>
      <c r="FU988" s="126"/>
      <c r="FV988" s="126"/>
      <c r="FW988" s="126"/>
      <c r="FX988" s="126"/>
      <c r="FY988" s="126"/>
      <c r="FZ988" s="126"/>
      <c r="GA988" s="126"/>
      <c r="GB988" s="126"/>
      <c r="GC988" s="126"/>
      <c r="GD988" s="126"/>
      <c r="GE988" s="126"/>
      <c r="GF988" s="126"/>
      <c r="GG988" s="126"/>
      <c r="GH988" s="126"/>
      <c r="GI988" s="126"/>
      <c r="GJ988" s="126"/>
      <c r="GK988" s="126"/>
      <c r="GL988" s="126"/>
      <c r="GM988" s="126"/>
      <c r="GN988" s="126"/>
      <c r="GO988" s="126"/>
      <c r="GP988" s="126"/>
      <c r="GQ988" s="126"/>
      <c r="GR988" s="126"/>
      <c r="GS988" s="126"/>
      <c r="GT988" s="126"/>
      <c r="GU988" s="126"/>
      <c r="GV988" s="126"/>
      <c r="GW988" s="126"/>
      <c r="GX988" s="126"/>
      <c r="GY988" s="126"/>
      <c r="GZ988" s="126"/>
      <c r="HA988" s="126"/>
    </row>
    <row r="989" spans="1:209" s="127" customFormat="1">
      <c r="A989" s="121"/>
      <c r="B989" s="67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  <c r="BR989" s="126"/>
      <c r="BS989" s="126"/>
      <c r="BT989" s="126"/>
      <c r="BU989" s="126"/>
      <c r="BV989" s="126"/>
      <c r="BW989" s="126"/>
      <c r="BX989" s="126"/>
      <c r="BY989" s="126"/>
      <c r="BZ989" s="126"/>
      <c r="CA989" s="126"/>
      <c r="CB989" s="126"/>
      <c r="CC989" s="126"/>
      <c r="CD989" s="126"/>
      <c r="CE989" s="126"/>
      <c r="CF989" s="126"/>
      <c r="CG989" s="126"/>
      <c r="CH989" s="126"/>
      <c r="CI989" s="126"/>
      <c r="CJ989" s="126"/>
      <c r="CK989" s="126"/>
      <c r="CL989" s="126"/>
      <c r="CM989" s="126"/>
      <c r="CN989" s="126"/>
      <c r="CO989" s="126"/>
      <c r="CP989" s="126"/>
      <c r="CQ989" s="126"/>
      <c r="CR989" s="126"/>
      <c r="CS989" s="126"/>
      <c r="CT989" s="126"/>
      <c r="CU989" s="126"/>
      <c r="CV989" s="126"/>
      <c r="CW989" s="126"/>
      <c r="CX989" s="126"/>
      <c r="CY989" s="126"/>
      <c r="CZ989" s="126"/>
      <c r="DA989" s="126"/>
      <c r="DB989" s="126"/>
      <c r="DC989" s="126"/>
      <c r="DD989" s="126"/>
      <c r="DE989" s="126"/>
      <c r="DF989" s="126"/>
      <c r="DG989" s="126"/>
      <c r="DH989" s="126"/>
      <c r="DI989" s="126"/>
      <c r="DJ989" s="126"/>
      <c r="DK989" s="126"/>
      <c r="DL989" s="126"/>
      <c r="DM989" s="126"/>
      <c r="DN989" s="126"/>
      <c r="DO989" s="126"/>
      <c r="DP989" s="126"/>
      <c r="DQ989" s="126"/>
      <c r="DR989" s="126"/>
      <c r="DS989" s="126"/>
      <c r="DT989" s="126"/>
      <c r="DU989" s="126"/>
      <c r="DV989" s="126"/>
      <c r="DW989" s="126"/>
      <c r="DX989" s="126"/>
      <c r="DY989" s="126"/>
      <c r="DZ989" s="126"/>
      <c r="EA989" s="126"/>
      <c r="EB989" s="126"/>
      <c r="EC989" s="126"/>
      <c r="ED989" s="126"/>
      <c r="EE989" s="126"/>
      <c r="EF989" s="126"/>
      <c r="EG989" s="126"/>
      <c r="EH989" s="126"/>
      <c r="EI989" s="126"/>
      <c r="EJ989" s="126"/>
      <c r="EK989" s="126"/>
      <c r="EL989" s="126"/>
      <c r="EM989" s="126"/>
      <c r="EN989" s="126"/>
      <c r="EO989" s="126"/>
      <c r="EP989" s="126"/>
      <c r="EQ989" s="126"/>
      <c r="ER989" s="126"/>
      <c r="ES989" s="126"/>
      <c r="ET989" s="126"/>
      <c r="EU989" s="126"/>
      <c r="EV989" s="126"/>
      <c r="EW989" s="126"/>
      <c r="EX989" s="126"/>
      <c r="EY989" s="126"/>
      <c r="EZ989" s="126"/>
      <c r="FA989" s="126"/>
      <c r="FB989" s="126"/>
      <c r="FC989" s="126"/>
      <c r="FD989" s="126"/>
      <c r="FE989" s="126"/>
      <c r="FF989" s="126"/>
      <c r="FG989" s="126"/>
      <c r="FH989" s="126"/>
      <c r="FI989" s="126"/>
      <c r="FJ989" s="126"/>
      <c r="FK989" s="126"/>
      <c r="FL989" s="126"/>
      <c r="FM989" s="126"/>
      <c r="FN989" s="126"/>
      <c r="FO989" s="126"/>
      <c r="FP989" s="126"/>
      <c r="FQ989" s="126"/>
      <c r="FR989" s="126"/>
      <c r="FS989" s="126"/>
      <c r="FT989" s="126"/>
      <c r="FU989" s="126"/>
      <c r="FV989" s="126"/>
      <c r="FW989" s="126"/>
      <c r="FX989" s="126"/>
      <c r="FY989" s="126"/>
      <c r="FZ989" s="126"/>
      <c r="GA989" s="126"/>
      <c r="GB989" s="126"/>
      <c r="GC989" s="126"/>
      <c r="GD989" s="126"/>
      <c r="GE989" s="126"/>
      <c r="GF989" s="126"/>
      <c r="GG989" s="126"/>
      <c r="GH989" s="126"/>
      <c r="GI989" s="126"/>
      <c r="GJ989" s="126"/>
      <c r="GK989" s="126"/>
      <c r="GL989" s="126"/>
      <c r="GM989" s="126"/>
      <c r="GN989" s="126"/>
      <c r="GO989" s="126"/>
      <c r="GP989" s="126"/>
      <c r="GQ989" s="126"/>
      <c r="GR989" s="126"/>
      <c r="GS989" s="126"/>
      <c r="GT989" s="126"/>
      <c r="GU989" s="126"/>
      <c r="GV989" s="126"/>
      <c r="GW989" s="126"/>
      <c r="GX989" s="126"/>
      <c r="GY989" s="126"/>
      <c r="GZ989" s="126"/>
      <c r="HA989" s="126"/>
    </row>
    <row r="990" spans="1:209" s="127" customFormat="1">
      <c r="A990" s="121"/>
      <c r="B990" s="67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  <c r="BR990" s="126"/>
      <c r="BS990" s="126"/>
      <c r="BT990" s="126"/>
      <c r="BU990" s="126"/>
      <c r="BV990" s="126"/>
      <c r="BW990" s="126"/>
      <c r="BX990" s="126"/>
      <c r="BY990" s="126"/>
      <c r="BZ990" s="126"/>
      <c r="CA990" s="126"/>
      <c r="CB990" s="126"/>
      <c r="CC990" s="126"/>
      <c r="CD990" s="126"/>
      <c r="CE990" s="126"/>
      <c r="CF990" s="126"/>
      <c r="CG990" s="126"/>
      <c r="CH990" s="126"/>
      <c r="CI990" s="126"/>
      <c r="CJ990" s="126"/>
      <c r="CK990" s="126"/>
      <c r="CL990" s="126"/>
      <c r="CM990" s="126"/>
      <c r="CN990" s="126"/>
      <c r="CO990" s="126"/>
      <c r="CP990" s="126"/>
      <c r="CQ990" s="126"/>
      <c r="CR990" s="126"/>
      <c r="CS990" s="126"/>
      <c r="CT990" s="126"/>
      <c r="CU990" s="126"/>
      <c r="CV990" s="126"/>
      <c r="CW990" s="126"/>
      <c r="CX990" s="126"/>
      <c r="CY990" s="126"/>
      <c r="CZ990" s="126"/>
      <c r="DA990" s="126"/>
      <c r="DB990" s="126"/>
      <c r="DC990" s="126"/>
      <c r="DD990" s="126"/>
      <c r="DE990" s="126"/>
      <c r="DF990" s="126"/>
      <c r="DG990" s="126"/>
      <c r="DH990" s="126"/>
      <c r="DI990" s="126"/>
      <c r="DJ990" s="126"/>
      <c r="DK990" s="126"/>
      <c r="DL990" s="126"/>
      <c r="DM990" s="126"/>
      <c r="DN990" s="126"/>
      <c r="DO990" s="126"/>
      <c r="DP990" s="126"/>
      <c r="DQ990" s="126"/>
      <c r="DR990" s="126"/>
      <c r="DS990" s="126"/>
      <c r="DT990" s="126"/>
      <c r="DU990" s="126"/>
      <c r="DV990" s="126"/>
      <c r="DW990" s="126"/>
      <c r="DX990" s="126"/>
      <c r="DY990" s="126"/>
      <c r="DZ990" s="126"/>
      <c r="EA990" s="126"/>
      <c r="EB990" s="126"/>
      <c r="EC990" s="126"/>
      <c r="ED990" s="126"/>
      <c r="EE990" s="126"/>
      <c r="EF990" s="126"/>
      <c r="EG990" s="126"/>
      <c r="EH990" s="126"/>
      <c r="EI990" s="126"/>
      <c r="EJ990" s="126"/>
      <c r="EK990" s="126"/>
      <c r="EL990" s="126"/>
      <c r="EM990" s="126"/>
      <c r="EN990" s="126"/>
      <c r="EO990" s="126"/>
      <c r="EP990" s="126"/>
      <c r="EQ990" s="126"/>
      <c r="ER990" s="126"/>
      <c r="ES990" s="126"/>
      <c r="ET990" s="126"/>
      <c r="EU990" s="126"/>
      <c r="EV990" s="126"/>
      <c r="EW990" s="126"/>
      <c r="EX990" s="126"/>
      <c r="EY990" s="126"/>
      <c r="EZ990" s="126"/>
      <c r="FA990" s="126"/>
      <c r="FB990" s="126"/>
      <c r="FC990" s="126"/>
      <c r="FD990" s="126"/>
      <c r="FE990" s="126"/>
      <c r="FF990" s="126"/>
      <c r="FG990" s="126"/>
      <c r="FH990" s="126"/>
      <c r="FI990" s="126"/>
      <c r="FJ990" s="126"/>
      <c r="FK990" s="126"/>
      <c r="FL990" s="126"/>
      <c r="FM990" s="126"/>
      <c r="FN990" s="126"/>
      <c r="FO990" s="126"/>
      <c r="FP990" s="126"/>
      <c r="FQ990" s="126"/>
      <c r="FR990" s="126"/>
      <c r="FS990" s="126"/>
      <c r="FT990" s="126"/>
      <c r="FU990" s="126"/>
      <c r="FV990" s="126"/>
      <c r="FW990" s="126"/>
      <c r="FX990" s="126"/>
      <c r="FY990" s="126"/>
      <c r="FZ990" s="126"/>
      <c r="GA990" s="126"/>
      <c r="GB990" s="126"/>
      <c r="GC990" s="126"/>
      <c r="GD990" s="126"/>
      <c r="GE990" s="126"/>
      <c r="GF990" s="126"/>
      <c r="GG990" s="126"/>
      <c r="GH990" s="126"/>
      <c r="GI990" s="126"/>
      <c r="GJ990" s="126"/>
      <c r="GK990" s="126"/>
      <c r="GL990" s="126"/>
      <c r="GM990" s="126"/>
      <c r="GN990" s="126"/>
      <c r="GO990" s="126"/>
      <c r="GP990" s="126"/>
      <c r="GQ990" s="126"/>
      <c r="GR990" s="126"/>
      <c r="GS990" s="126"/>
      <c r="GT990" s="126"/>
      <c r="GU990" s="126"/>
      <c r="GV990" s="126"/>
      <c r="GW990" s="126"/>
      <c r="GX990" s="126"/>
      <c r="GY990" s="126"/>
      <c r="GZ990" s="126"/>
      <c r="HA990" s="126"/>
    </row>
    <row r="991" spans="1:209" s="127" customFormat="1">
      <c r="A991" s="121"/>
      <c r="B991" s="67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26"/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  <c r="BI991" s="126"/>
      <c r="BJ991" s="126"/>
      <c r="BK991" s="126"/>
      <c r="BL991" s="126"/>
      <c r="BM991" s="126"/>
      <c r="BN991" s="126"/>
      <c r="BO991" s="126"/>
      <c r="BP991" s="126"/>
      <c r="BQ991" s="126"/>
      <c r="BR991" s="126"/>
      <c r="BS991" s="126"/>
      <c r="BT991" s="126"/>
      <c r="BU991" s="126"/>
      <c r="BV991" s="126"/>
      <c r="BW991" s="126"/>
      <c r="BX991" s="126"/>
      <c r="BY991" s="126"/>
      <c r="BZ991" s="126"/>
      <c r="CA991" s="126"/>
      <c r="CB991" s="126"/>
      <c r="CC991" s="126"/>
      <c r="CD991" s="126"/>
      <c r="CE991" s="126"/>
      <c r="CF991" s="126"/>
      <c r="CG991" s="126"/>
      <c r="CH991" s="126"/>
      <c r="CI991" s="126"/>
      <c r="CJ991" s="126"/>
      <c r="CK991" s="126"/>
      <c r="CL991" s="126"/>
      <c r="CM991" s="126"/>
      <c r="CN991" s="126"/>
      <c r="CO991" s="126"/>
      <c r="CP991" s="126"/>
      <c r="CQ991" s="126"/>
      <c r="CR991" s="126"/>
      <c r="CS991" s="126"/>
      <c r="CT991" s="126"/>
      <c r="CU991" s="126"/>
      <c r="CV991" s="126"/>
      <c r="CW991" s="126"/>
      <c r="CX991" s="126"/>
      <c r="CY991" s="126"/>
      <c r="CZ991" s="126"/>
      <c r="DA991" s="126"/>
      <c r="DB991" s="126"/>
      <c r="DC991" s="126"/>
      <c r="DD991" s="126"/>
      <c r="DE991" s="126"/>
      <c r="DF991" s="126"/>
      <c r="DG991" s="126"/>
      <c r="DH991" s="126"/>
      <c r="DI991" s="126"/>
      <c r="DJ991" s="126"/>
      <c r="DK991" s="126"/>
      <c r="DL991" s="126"/>
      <c r="DM991" s="126"/>
      <c r="DN991" s="126"/>
      <c r="DO991" s="126"/>
      <c r="DP991" s="126"/>
      <c r="DQ991" s="126"/>
      <c r="DR991" s="126"/>
      <c r="DS991" s="126"/>
      <c r="DT991" s="126"/>
      <c r="DU991" s="126"/>
      <c r="DV991" s="126"/>
      <c r="DW991" s="126"/>
      <c r="DX991" s="126"/>
      <c r="DY991" s="126"/>
      <c r="DZ991" s="126"/>
      <c r="EA991" s="126"/>
      <c r="EB991" s="126"/>
      <c r="EC991" s="126"/>
      <c r="ED991" s="126"/>
      <c r="EE991" s="126"/>
      <c r="EF991" s="126"/>
      <c r="EG991" s="126"/>
      <c r="EH991" s="126"/>
      <c r="EI991" s="126"/>
      <c r="EJ991" s="126"/>
      <c r="EK991" s="126"/>
      <c r="EL991" s="126"/>
      <c r="EM991" s="126"/>
      <c r="EN991" s="126"/>
      <c r="EO991" s="126"/>
      <c r="EP991" s="126"/>
      <c r="EQ991" s="126"/>
      <c r="ER991" s="126"/>
      <c r="ES991" s="126"/>
      <c r="ET991" s="126"/>
      <c r="EU991" s="126"/>
      <c r="EV991" s="126"/>
      <c r="EW991" s="126"/>
      <c r="EX991" s="126"/>
      <c r="EY991" s="126"/>
      <c r="EZ991" s="126"/>
      <c r="FA991" s="126"/>
      <c r="FB991" s="126"/>
      <c r="FC991" s="126"/>
      <c r="FD991" s="126"/>
      <c r="FE991" s="126"/>
      <c r="FF991" s="126"/>
      <c r="FG991" s="126"/>
      <c r="FH991" s="126"/>
      <c r="FI991" s="126"/>
      <c r="FJ991" s="126"/>
      <c r="FK991" s="126"/>
      <c r="FL991" s="126"/>
      <c r="FM991" s="126"/>
      <c r="FN991" s="126"/>
      <c r="FO991" s="126"/>
      <c r="FP991" s="126"/>
      <c r="FQ991" s="126"/>
      <c r="FR991" s="126"/>
      <c r="FS991" s="126"/>
      <c r="FT991" s="126"/>
      <c r="FU991" s="126"/>
      <c r="FV991" s="126"/>
      <c r="FW991" s="126"/>
      <c r="FX991" s="126"/>
      <c r="FY991" s="126"/>
      <c r="FZ991" s="126"/>
      <c r="GA991" s="126"/>
      <c r="GB991" s="126"/>
      <c r="GC991" s="126"/>
      <c r="GD991" s="126"/>
      <c r="GE991" s="126"/>
      <c r="GF991" s="126"/>
      <c r="GG991" s="126"/>
      <c r="GH991" s="126"/>
      <c r="GI991" s="126"/>
      <c r="GJ991" s="126"/>
      <c r="GK991" s="126"/>
      <c r="GL991" s="126"/>
      <c r="GM991" s="126"/>
      <c r="GN991" s="126"/>
      <c r="GO991" s="126"/>
      <c r="GP991" s="126"/>
      <c r="GQ991" s="126"/>
      <c r="GR991" s="126"/>
      <c r="GS991" s="126"/>
      <c r="GT991" s="126"/>
      <c r="GU991" s="126"/>
      <c r="GV991" s="126"/>
      <c r="GW991" s="126"/>
      <c r="GX991" s="126"/>
      <c r="GY991" s="126"/>
      <c r="GZ991" s="126"/>
      <c r="HA991" s="126"/>
    </row>
    <row r="992" spans="1:209" s="127" customFormat="1">
      <c r="A992" s="121"/>
      <c r="B992" s="67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  <c r="BI992" s="126"/>
      <c r="BJ992" s="126"/>
      <c r="BK992" s="126"/>
      <c r="BL992" s="126"/>
      <c r="BM992" s="126"/>
      <c r="BN992" s="126"/>
      <c r="BO992" s="126"/>
      <c r="BP992" s="126"/>
      <c r="BQ992" s="126"/>
      <c r="BR992" s="126"/>
      <c r="BS992" s="126"/>
      <c r="BT992" s="126"/>
      <c r="BU992" s="126"/>
      <c r="BV992" s="126"/>
      <c r="BW992" s="126"/>
      <c r="BX992" s="126"/>
      <c r="BY992" s="126"/>
      <c r="BZ992" s="126"/>
      <c r="CA992" s="126"/>
      <c r="CB992" s="126"/>
      <c r="CC992" s="126"/>
      <c r="CD992" s="126"/>
      <c r="CE992" s="126"/>
      <c r="CF992" s="126"/>
      <c r="CG992" s="126"/>
      <c r="CH992" s="126"/>
      <c r="CI992" s="126"/>
      <c r="CJ992" s="126"/>
      <c r="CK992" s="126"/>
      <c r="CL992" s="126"/>
      <c r="CM992" s="126"/>
      <c r="CN992" s="126"/>
      <c r="CO992" s="126"/>
      <c r="CP992" s="126"/>
      <c r="CQ992" s="126"/>
      <c r="CR992" s="126"/>
      <c r="CS992" s="126"/>
      <c r="CT992" s="126"/>
      <c r="CU992" s="126"/>
      <c r="CV992" s="126"/>
      <c r="CW992" s="126"/>
      <c r="CX992" s="126"/>
      <c r="CY992" s="126"/>
      <c r="CZ992" s="126"/>
      <c r="DA992" s="126"/>
      <c r="DB992" s="126"/>
      <c r="DC992" s="126"/>
      <c r="DD992" s="126"/>
      <c r="DE992" s="126"/>
      <c r="DF992" s="126"/>
      <c r="DG992" s="126"/>
      <c r="DH992" s="126"/>
      <c r="DI992" s="126"/>
      <c r="DJ992" s="126"/>
      <c r="DK992" s="126"/>
      <c r="DL992" s="126"/>
      <c r="DM992" s="126"/>
      <c r="DN992" s="126"/>
      <c r="DO992" s="126"/>
      <c r="DP992" s="126"/>
      <c r="DQ992" s="126"/>
      <c r="DR992" s="126"/>
      <c r="DS992" s="126"/>
      <c r="DT992" s="126"/>
      <c r="DU992" s="126"/>
      <c r="DV992" s="126"/>
      <c r="DW992" s="126"/>
      <c r="DX992" s="126"/>
      <c r="DY992" s="126"/>
      <c r="DZ992" s="126"/>
      <c r="EA992" s="126"/>
      <c r="EB992" s="126"/>
      <c r="EC992" s="126"/>
      <c r="ED992" s="126"/>
      <c r="EE992" s="126"/>
      <c r="EF992" s="126"/>
      <c r="EG992" s="126"/>
      <c r="EH992" s="126"/>
      <c r="EI992" s="126"/>
      <c r="EJ992" s="126"/>
      <c r="EK992" s="126"/>
      <c r="EL992" s="126"/>
      <c r="EM992" s="126"/>
      <c r="EN992" s="126"/>
      <c r="EO992" s="126"/>
      <c r="EP992" s="126"/>
      <c r="EQ992" s="126"/>
      <c r="ER992" s="126"/>
      <c r="ES992" s="126"/>
      <c r="ET992" s="126"/>
      <c r="EU992" s="126"/>
      <c r="EV992" s="126"/>
      <c r="EW992" s="126"/>
      <c r="EX992" s="126"/>
      <c r="EY992" s="126"/>
      <c r="EZ992" s="126"/>
      <c r="FA992" s="126"/>
      <c r="FB992" s="126"/>
      <c r="FC992" s="126"/>
      <c r="FD992" s="126"/>
      <c r="FE992" s="126"/>
      <c r="FF992" s="126"/>
      <c r="FG992" s="126"/>
      <c r="FH992" s="126"/>
      <c r="FI992" s="126"/>
      <c r="FJ992" s="126"/>
      <c r="FK992" s="126"/>
      <c r="FL992" s="126"/>
      <c r="FM992" s="126"/>
      <c r="FN992" s="126"/>
      <c r="FO992" s="126"/>
      <c r="FP992" s="126"/>
      <c r="FQ992" s="126"/>
      <c r="FR992" s="126"/>
      <c r="FS992" s="126"/>
      <c r="FT992" s="126"/>
      <c r="FU992" s="126"/>
      <c r="FV992" s="126"/>
      <c r="FW992" s="126"/>
      <c r="FX992" s="126"/>
      <c r="FY992" s="126"/>
      <c r="FZ992" s="126"/>
      <c r="GA992" s="126"/>
      <c r="GB992" s="126"/>
      <c r="GC992" s="126"/>
      <c r="GD992" s="126"/>
      <c r="GE992" s="126"/>
      <c r="GF992" s="126"/>
      <c r="GG992" s="126"/>
      <c r="GH992" s="126"/>
      <c r="GI992" s="126"/>
      <c r="GJ992" s="126"/>
      <c r="GK992" s="126"/>
      <c r="GL992" s="126"/>
      <c r="GM992" s="126"/>
      <c r="GN992" s="126"/>
      <c r="GO992" s="126"/>
      <c r="GP992" s="126"/>
      <c r="GQ992" s="126"/>
      <c r="GR992" s="126"/>
      <c r="GS992" s="126"/>
      <c r="GT992" s="126"/>
      <c r="GU992" s="126"/>
      <c r="GV992" s="126"/>
      <c r="GW992" s="126"/>
      <c r="GX992" s="126"/>
      <c r="GY992" s="126"/>
      <c r="GZ992" s="126"/>
      <c r="HA992" s="126"/>
    </row>
    <row r="993" spans="1:209" s="127" customFormat="1">
      <c r="A993" s="121"/>
      <c r="B993" s="67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  <c r="BI993" s="126"/>
      <c r="BJ993" s="126"/>
      <c r="BK993" s="126"/>
      <c r="BL993" s="126"/>
      <c r="BM993" s="126"/>
      <c r="BN993" s="126"/>
      <c r="BO993" s="126"/>
      <c r="BP993" s="126"/>
      <c r="BQ993" s="126"/>
      <c r="BR993" s="126"/>
      <c r="BS993" s="126"/>
      <c r="BT993" s="126"/>
      <c r="BU993" s="126"/>
      <c r="BV993" s="126"/>
      <c r="BW993" s="126"/>
      <c r="BX993" s="126"/>
      <c r="BY993" s="126"/>
      <c r="BZ993" s="126"/>
      <c r="CA993" s="126"/>
      <c r="CB993" s="126"/>
      <c r="CC993" s="126"/>
      <c r="CD993" s="126"/>
      <c r="CE993" s="126"/>
      <c r="CF993" s="126"/>
      <c r="CG993" s="126"/>
      <c r="CH993" s="126"/>
      <c r="CI993" s="126"/>
      <c r="CJ993" s="126"/>
      <c r="CK993" s="126"/>
      <c r="CL993" s="126"/>
      <c r="CM993" s="126"/>
      <c r="CN993" s="126"/>
      <c r="CO993" s="126"/>
      <c r="CP993" s="126"/>
      <c r="CQ993" s="126"/>
      <c r="CR993" s="126"/>
      <c r="CS993" s="126"/>
      <c r="CT993" s="126"/>
      <c r="CU993" s="126"/>
      <c r="CV993" s="126"/>
      <c r="CW993" s="126"/>
      <c r="CX993" s="126"/>
      <c r="CY993" s="126"/>
      <c r="CZ993" s="126"/>
      <c r="DA993" s="126"/>
      <c r="DB993" s="126"/>
      <c r="DC993" s="126"/>
      <c r="DD993" s="126"/>
      <c r="DE993" s="126"/>
      <c r="DF993" s="126"/>
      <c r="DG993" s="126"/>
      <c r="DH993" s="126"/>
      <c r="DI993" s="126"/>
      <c r="DJ993" s="126"/>
      <c r="DK993" s="126"/>
      <c r="DL993" s="126"/>
      <c r="DM993" s="126"/>
      <c r="DN993" s="126"/>
      <c r="DO993" s="126"/>
      <c r="DP993" s="126"/>
      <c r="DQ993" s="126"/>
      <c r="DR993" s="126"/>
      <c r="DS993" s="126"/>
      <c r="DT993" s="126"/>
      <c r="DU993" s="126"/>
      <c r="DV993" s="126"/>
      <c r="DW993" s="126"/>
      <c r="DX993" s="126"/>
      <c r="DY993" s="126"/>
      <c r="DZ993" s="126"/>
      <c r="EA993" s="126"/>
      <c r="EB993" s="126"/>
      <c r="EC993" s="126"/>
      <c r="ED993" s="126"/>
      <c r="EE993" s="126"/>
      <c r="EF993" s="126"/>
      <c r="EG993" s="126"/>
      <c r="EH993" s="126"/>
      <c r="EI993" s="126"/>
      <c r="EJ993" s="126"/>
      <c r="EK993" s="126"/>
      <c r="EL993" s="126"/>
      <c r="EM993" s="126"/>
      <c r="EN993" s="126"/>
      <c r="EO993" s="126"/>
      <c r="EP993" s="126"/>
      <c r="EQ993" s="126"/>
      <c r="ER993" s="126"/>
      <c r="ES993" s="126"/>
      <c r="ET993" s="126"/>
      <c r="EU993" s="126"/>
      <c r="EV993" s="126"/>
      <c r="EW993" s="126"/>
      <c r="EX993" s="126"/>
      <c r="EY993" s="126"/>
      <c r="EZ993" s="126"/>
      <c r="FA993" s="126"/>
      <c r="FB993" s="126"/>
      <c r="FC993" s="126"/>
      <c r="FD993" s="126"/>
      <c r="FE993" s="126"/>
      <c r="FF993" s="126"/>
      <c r="FG993" s="126"/>
      <c r="FH993" s="126"/>
      <c r="FI993" s="126"/>
      <c r="FJ993" s="126"/>
      <c r="FK993" s="126"/>
      <c r="FL993" s="126"/>
      <c r="FM993" s="126"/>
      <c r="FN993" s="126"/>
      <c r="FO993" s="126"/>
      <c r="FP993" s="126"/>
      <c r="FQ993" s="126"/>
      <c r="FR993" s="126"/>
      <c r="FS993" s="126"/>
      <c r="FT993" s="126"/>
      <c r="FU993" s="126"/>
      <c r="FV993" s="126"/>
      <c r="FW993" s="126"/>
      <c r="FX993" s="126"/>
      <c r="FY993" s="126"/>
      <c r="FZ993" s="126"/>
      <c r="GA993" s="126"/>
      <c r="GB993" s="126"/>
      <c r="GC993" s="126"/>
      <c r="GD993" s="126"/>
      <c r="GE993" s="126"/>
      <c r="GF993" s="126"/>
      <c r="GG993" s="126"/>
      <c r="GH993" s="126"/>
      <c r="GI993" s="126"/>
      <c r="GJ993" s="126"/>
      <c r="GK993" s="126"/>
      <c r="GL993" s="126"/>
      <c r="GM993" s="126"/>
      <c r="GN993" s="126"/>
      <c r="GO993" s="126"/>
      <c r="GP993" s="126"/>
      <c r="GQ993" s="126"/>
      <c r="GR993" s="126"/>
      <c r="GS993" s="126"/>
      <c r="GT993" s="126"/>
      <c r="GU993" s="126"/>
      <c r="GV993" s="126"/>
      <c r="GW993" s="126"/>
      <c r="GX993" s="126"/>
      <c r="GY993" s="126"/>
      <c r="GZ993" s="126"/>
      <c r="HA993" s="126"/>
    </row>
    <row r="994" spans="1:209" s="127" customFormat="1">
      <c r="A994" s="121"/>
      <c r="B994" s="67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  <c r="BI994" s="126"/>
      <c r="BJ994" s="126"/>
      <c r="BK994" s="126"/>
      <c r="BL994" s="126"/>
      <c r="BM994" s="126"/>
      <c r="BN994" s="126"/>
      <c r="BO994" s="126"/>
      <c r="BP994" s="126"/>
      <c r="BQ994" s="126"/>
      <c r="BR994" s="126"/>
      <c r="BS994" s="126"/>
      <c r="BT994" s="126"/>
      <c r="BU994" s="126"/>
      <c r="BV994" s="126"/>
      <c r="BW994" s="126"/>
      <c r="BX994" s="126"/>
      <c r="BY994" s="126"/>
      <c r="BZ994" s="126"/>
      <c r="CA994" s="126"/>
      <c r="CB994" s="126"/>
      <c r="CC994" s="126"/>
      <c r="CD994" s="126"/>
      <c r="CE994" s="126"/>
      <c r="CF994" s="126"/>
      <c r="CG994" s="126"/>
      <c r="CH994" s="126"/>
      <c r="CI994" s="126"/>
      <c r="CJ994" s="126"/>
      <c r="CK994" s="126"/>
      <c r="CL994" s="126"/>
      <c r="CM994" s="126"/>
      <c r="CN994" s="126"/>
      <c r="CO994" s="126"/>
      <c r="CP994" s="126"/>
      <c r="CQ994" s="126"/>
      <c r="CR994" s="126"/>
      <c r="CS994" s="126"/>
      <c r="CT994" s="126"/>
      <c r="CU994" s="126"/>
      <c r="CV994" s="126"/>
      <c r="CW994" s="126"/>
      <c r="CX994" s="126"/>
      <c r="CY994" s="126"/>
      <c r="CZ994" s="126"/>
      <c r="DA994" s="126"/>
      <c r="DB994" s="126"/>
      <c r="DC994" s="126"/>
      <c r="DD994" s="126"/>
      <c r="DE994" s="126"/>
      <c r="DF994" s="126"/>
      <c r="DG994" s="126"/>
      <c r="DH994" s="126"/>
      <c r="DI994" s="126"/>
      <c r="DJ994" s="126"/>
      <c r="DK994" s="126"/>
      <c r="DL994" s="126"/>
      <c r="DM994" s="126"/>
      <c r="DN994" s="126"/>
      <c r="DO994" s="126"/>
      <c r="DP994" s="126"/>
      <c r="DQ994" s="126"/>
      <c r="DR994" s="126"/>
      <c r="DS994" s="126"/>
      <c r="DT994" s="126"/>
      <c r="DU994" s="126"/>
      <c r="DV994" s="126"/>
      <c r="DW994" s="126"/>
      <c r="DX994" s="126"/>
      <c r="DY994" s="126"/>
      <c r="DZ994" s="126"/>
      <c r="EA994" s="126"/>
      <c r="EB994" s="126"/>
      <c r="EC994" s="126"/>
      <c r="ED994" s="126"/>
      <c r="EE994" s="126"/>
      <c r="EF994" s="126"/>
      <c r="EG994" s="126"/>
      <c r="EH994" s="126"/>
      <c r="EI994" s="126"/>
      <c r="EJ994" s="126"/>
      <c r="EK994" s="126"/>
      <c r="EL994" s="126"/>
      <c r="EM994" s="126"/>
      <c r="EN994" s="126"/>
      <c r="EO994" s="126"/>
      <c r="EP994" s="126"/>
      <c r="EQ994" s="126"/>
      <c r="ER994" s="126"/>
      <c r="ES994" s="126"/>
      <c r="ET994" s="126"/>
      <c r="EU994" s="126"/>
      <c r="EV994" s="126"/>
      <c r="EW994" s="126"/>
      <c r="EX994" s="126"/>
      <c r="EY994" s="126"/>
      <c r="EZ994" s="126"/>
      <c r="FA994" s="126"/>
      <c r="FB994" s="126"/>
      <c r="FC994" s="126"/>
      <c r="FD994" s="126"/>
      <c r="FE994" s="126"/>
      <c r="FF994" s="126"/>
      <c r="FG994" s="126"/>
      <c r="FH994" s="126"/>
      <c r="FI994" s="126"/>
      <c r="FJ994" s="126"/>
      <c r="FK994" s="126"/>
      <c r="FL994" s="126"/>
      <c r="FM994" s="126"/>
      <c r="FN994" s="126"/>
      <c r="FO994" s="126"/>
      <c r="FP994" s="126"/>
      <c r="FQ994" s="126"/>
      <c r="FR994" s="126"/>
      <c r="FS994" s="126"/>
      <c r="FT994" s="126"/>
      <c r="FU994" s="126"/>
      <c r="FV994" s="126"/>
      <c r="FW994" s="126"/>
      <c r="FX994" s="126"/>
      <c r="FY994" s="126"/>
      <c r="FZ994" s="126"/>
      <c r="GA994" s="126"/>
      <c r="GB994" s="126"/>
      <c r="GC994" s="126"/>
      <c r="GD994" s="126"/>
      <c r="GE994" s="126"/>
      <c r="GF994" s="126"/>
      <c r="GG994" s="126"/>
      <c r="GH994" s="126"/>
      <c r="GI994" s="126"/>
      <c r="GJ994" s="126"/>
      <c r="GK994" s="126"/>
      <c r="GL994" s="126"/>
      <c r="GM994" s="126"/>
      <c r="GN994" s="126"/>
      <c r="GO994" s="126"/>
      <c r="GP994" s="126"/>
      <c r="GQ994" s="126"/>
      <c r="GR994" s="126"/>
      <c r="GS994" s="126"/>
      <c r="GT994" s="126"/>
      <c r="GU994" s="126"/>
      <c r="GV994" s="126"/>
      <c r="GW994" s="126"/>
      <c r="GX994" s="126"/>
      <c r="GY994" s="126"/>
      <c r="GZ994" s="126"/>
      <c r="HA994" s="126"/>
    </row>
    <row r="995" spans="1:209" s="127" customFormat="1">
      <c r="A995" s="121"/>
      <c r="B995" s="67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  <c r="BI995" s="126"/>
      <c r="BJ995" s="126"/>
      <c r="BK995" s="126"/>
      <c r="BL995" s="126"/>
      <c r="BM995" s="126"/>
      <c r="BN995" s="126"/>
      <c r="BO995" s="126"/>
      <c r="BP995" s="126"/>
      <c r="BQ995" s="126"/>
      <c r="BR995" s="126"/>
      <c r="BS995" s="126"/>
      <c r="BT995" s="126"/>
      <c r="BU995" s="126"/>
      <c r="BV995" s="126"/>
      <c r="BW995" s="126"/>
      <c r="BX995" s="126"/>
      <c r="BY995" s="126"/>
      <c r="BZ995" s="126"/>
      <c r="CA995" s="126"/>
      <c r="CB995" s="126"/>
      <c r="CC995" s="126"/>
      <c r="CD995" s="126"/>
      <c r="CE995" s="126"/>
      <c r="CF995" s="126"/>
      <c r="CG995" s="126"/>
      <c r="CH995" s="126"/>
      <c r="CI995" s="126"/>
      <c r="CJ995" s="126"/>
      <c r="CK995" s="126"/>
      <c r="CL995" s="126"/>
      <c r="CM995" s="126"/>
      <c r="CN995" s="126"/>
      <c r="CO995" s="126"/>
      <c r="CP995" s="126"/>
      <c r="CQ995" s="126"/>
      <c r="CR995" s="126"/>
      <c r="CS995" s="126"/>
      <c r="CT995" s="126"/>
      <c r="CU995" s="126"/>
      <c r="CV995" s="126"/>
      <c r="CW995" s="126"/>
      <c r="CX995" s="126"/>
      <c r="CY995" s="126"/>
      <c r="CZ995" s="126"/>
      <c r="DA995" s="126"/>
      <c r="DB995" s="126"/>
      <c r="DC995" s="126"/>
      <c r="DD995" s="126"/>
      <c r="DE995" s="126"/>
      <c r="DF995" s="126"/>
      <c r="DG995" s="126"/>
      <c r="DH995" s="126"/>
      <c r="DI995" s="126"/>
      <c r="DJ995" s="126"/>
      <c r="DK995" s="126"/>
      <c r="DL995" s="126"/>
      <c r="DM995" s="126"/>
      <c r="DN995" s="126"/>
      <c r="DO995" s="126"/>
      <c r="DP995" s="126"/>
      <c r="DQ995" s="126"/>
      <c r="DR995" s="126"/>
      <c r="DS995" s="126"/>
      <c r="DT995" s="126"/>
      <c r="DU995" s="126"/>
      <c r="DV995" s="126"/>
      <c r="DW995" s="126"/>
      <c r="DX995" s="126"/>
      <c r="DY995" s="126"/>
      <c r="DZ995" s="126"/>
      <c r="EA995" s="126"/>
      <c r="EB995" s="126"/>
      <c r="EC995" s="126"/>
      <c r="ED995" s="126"/>
      <c r="EE995" s="126"/>
      <c r="EF995" s="126"/>
      <c r="EG995" s="126"/>
      <c r="EH995" s="126"/>
      <c r="EI995" s="126"/>
      <c r="EJ995" s="126"/>
      <c r="EK995" s="126"/>
      <c r="EL995" s="126"/>
      <c r="EM995" s="126"/>
      <c r="EN995" s="126"/>
      <c r="EO995" s="126"/>
      <c r="EP995" s="126"/>
      <c r="EQ995" s="126"/>
      <c r="ER995" s="126"/>
      <c r="ES995" s="126"/>
      <c r="ET995" s="126"/>
      <c r="EU995" s="126"/>
      <c r="EV995" s="126"/>
      <c r="EW995" s="126"/>
      <c r="EX995" s="126"/>
      <c r="EY995" s="126"/>
      <c r="EZ995" s="126"/>
      <c r="FA995" s="126"/>
      <c r="FB995" s="126"/>
      <c r="FC995" s="126"/>
      <c r="FD995" s="126"/>
      <c r="FE995" s="126"/>
      <c r="FF995" s="126"/>
      <c r="FG995" s="126"/>
      <c r="FH995" s="126"/>
      <c r="FI995" s="126"/>
      <c r="FJ995" s="126"/>
      <c r="FK995" s="126"/>
      <c r="FL995" s="126"/>
      <c r="FM995" s="126"/>
      <c r="FN995" s="126"/>
      <c r="FO995" s="126"/>
      <c r="FP995" s="126"/>
      <c r="FQ995" s="126"/>
      <c r="FR995" s="126"/>
      <c r="FS995" s="126"/>
      <c r="FT995" s="126"/>
      <c r="FU995" s="126"/>
      <c r="FV995" s="126"/>
      <c r="FW995" s="126"/>
      <c r="FX995" s="126"/>
      <c r="FY995" s="126"/>
      <c r="FZ995" s="126"/>
      <c r="GA995" s="126"/>
      <c r="GB995" s="126"/>
      <c r="GC995" s="126"/>
      <c r="GD995" s="126"/>
      <c r="GE995" s="126"/>
      <c r="GF995" s="126"/>
      <c r="GG995" s="126"/>
      <c r="GH995" s="126"/>
      <c r="GI995" s="126"/>
      <c r="GJ995" s="126"/>
      <c r="GK995" s="126"/>
      <c r="GL995" s="126"/>
      <c r="GM995" s="126"/>
      <c r="GN995" s="126"/>
      <c r="GO995" s="126"/>
      <c r="GP995" s="126"/>
      <c r="GQ995" s="126"/>
      <c r="GR995" s="126"/>
      <c r="GS995" s="126"/>
      <c r="GT995" s="126"/>
      <c r="GU995" s="126"/>
      <c r="GV995" s="126"/>
      <c r="GW995" s="126"/>
      <c r="GX995" s="126"/>
      <c r="GY995" s="126"/>
      <c r="GZ995" s="126"/>
      <c r="HA995" s="126"/>
    </row>
    <row r="996" spans="1:209" s="127" customFormat="1">
      <c r="A996" s="121"/>
      <c r="B996" s="67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  <c r="BI996" s="126"/>
      <c r="BJ996" s="126"/>
      <c r="BK996" s="126"/>
      <c r="BL996" s="126"/>
      <c r="BM996" s="126"/>
      <c r="BN996" s="126"/>
      <c r="BO996" s="126"/>
      <c r="BP996" s="126"/>
      <c r="BQ996" s="126"/>
      <c r="BR996" s="126"/>
      <c r="BS996" s="126"/>
      <c r="BT996" s="126"/>
      <c r="BU996" s="126"/>
      <c r="BV996" s="126"/>
      <c r="BW996" s="126"/>
      <c r="BX996" s="126"/>
      <c r="BY996" s="126"/>
      <c r="BZ996" s="126"/>
      <c r="CA996" s="126"/>
      <c r="CB996" s="126"/>
      <c r="CC996" s="126"/>
      <c r="CD996" s="126"/>
      <c r="CE996" s="126"/>
      <c r="CF996" s="126"/>
      <c r="CG996" s="126"/>
      <c r="CH996" s="126"/>
      <c r="CI996" s="126"/>
      <c r="CJ996" s="126"/>
      <c r="CK996" s="126"/>
      <c r="CL996" s="126"/>
      <c r="CM996" s="126"/>
      <c r="CN996" s="126"/>
      <c r="CO996" s="126"/>
      <c r="CP996" s="126"/>
      <c r="CQ996" s="126"/>
      <c r="CR996" s="126"/>
      <c r="CS996" s="126"/>
      <c r="CT996" s="126"/>
      <c r="CU996" s="126"/>
      <c r="CV996" s="126"/>
      <c r="CW996" s="126"/>
      <c r="CX996" s="126"/>
      <c r="CY996" s="126"/>
      <c r="CZ996" s="126"/>
      <c r="DA996" s="126"/>
      <c r="DB996" s="126"/>
      <c r="DC996" s="126"/>
      <c r="DD996" s="126"/>
      <c r="DE996" s="126"/>
      <c r="DF996" s="126"/>
      <c r="DG996" s="126"/>
      <c r="DH996" s="126"/>
      <c r="DI996" s="126"/>
      <c r="DJ996" s="126"/>
      <c r="DK996" s="126"/>
      <c r="DL996" s="126"/>
      <c r="DM996" s="126"/>
      <c r="DN996" s="126"/>
      <c r="DO996" s="126"/>
      <c r="DP996" s="126"/>
      <c r="DQ996" s="126"/>
      <c r="DR996" s="126"/>
      <c r="DS996" s="126"/>
      <c r="DT996" s="126"/>
      <c r="DU996" s="126"/>
      <c r="DV996" s="126"/>
      <c r="DW996" s="126"/>
      <c r="DX996" s="126"/>
      <c r="DY996" s="126"/>
      <c r="DZ996" s="126"/>
      <c r="EA996" s="126"/>
      <c r="EB996" s="126"/>
      <c r="EC996" s="126"/>
      <c r="ED996" s="126"/>
      <c r="EE996" s="126"/>
      <c r="EF996" s="126"/>
      <c r="EG996" s="126"/>
      <c r="EH996" s="126"/>
      <c r="EI996" s="126"/>
      <c r="EJ996" s="126"/>
      <c r="EK996" s="126"/>
      <c r="EL996" s="126"/>
      <c r="EM996" s="126"/>
      <c r="EN996" s="126"/>
      <c r="EO996" s="126"/>
      <c r="EP996" s="126"/>
      <c r="EQ996" s="126"/>
      <c r="ER996" s="126"/>
      <c r="ES996" s="126"/>
      <c r="ET996" s="126"/>
      <c r="EU996" s="126"/>
      <c r="EV996" s="126"/>
      <c r="EW996" s="126"/>
      <c r="EX996" s="126"/>
      <c r="EY996" s="126"/>
      <c r="EZ996" s="126"/>
      <c r="FA996" s="126"/>
      <c r="FB996" s="126"/>
      <c r="FC996" s="126"/>
      <c r="FD996" s="126"/>
      <c r="FE996" s="126"/>
      <c r="FF996" s="126"/>
      <c r="FG996" s="126"/>
      <c r="FH996" s="126"/>
      <c r="FI996" s="126"/>
      <c r="FJ996" s="126"/>
      <c r="FK996" s="126"/>
      <c r="FL996" s="126"/>
      <c r="FM996" s="126"/>
      <c r="FN996" s="126"/>
      <c r="FO996" s="126"/>
      <c r="FP996" s="126"/>
      <c r="FQ996" s="126"/>
      <c r="FR996" s="126"/>
      <c r="FS996" s="126"/>
      <c r="FT996" s="126"/>
      <c r="FU996" s="126"/>
      <c r="FV996" s="126"/>
      <c r="FW996" s="126"/>
      <c r="FX996" s="126"/>
      <c r="FY996" s="126"/>
      <c r="FZ996" s="126"/>
      <c r="GA996" s="126"/>
      <c r="GB996" s="126"/>
      <c r="GC996" s="126"/>
      <c r="GD996" s="126"/>
      <c r="GE996" s="126"/>
      <c r="GF996" s="126"/>
      <c r="GG996" s="126"/>
      <c r="GH996" s="126"/>
      <c r="GI996" s="126"/>
      <c r="GJ996" s="126"/>
      <c r="GK996" s="126"/>
      <c r="GL996" s="126"/>
      <c r="GM996" s="126"/>
      <c r="GN996" s="126"/>
      <c r="GO996" s="126"/>
      <c r="GP996" s="126"/>
      <c r="GQ996" s="126"/>
      <c r="GR996" s="126"/>
      <c r="GS996" s="126"/>
      <c r="GT996" s="126"/>
      <c r="GU996" s="126"/>
      <c r="GV996" s="126"/>
      <c r="GW996" s="126"/>
      <c r="GX996" s="126"/>
      <c r="GY996" s="126"/>
      <c r="GZ996" s="126"/>
      <c r="HA996" s="126"/>
    </row>
    <row r="997" spans="1:209" s="127" customFormat="1">
      <c r="A997" s="121"/>
      <c r="B997" s="67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  <c r="BI997" s="126"/>
      <c r="BJ997" s="126"/>
      <c r="BK997" s="126"/>
      <c r="BL997" s="126"/>
      <c r="BM997" s="126"/>
      <c r="BN997" s="126"/>
      <c r="BO997" s="126"/>
      <c r="BP997" s="126"/>
      <c r="BQ997" s="126"/>
      <c r="BR997" s="126"/>
      <c r="BS997" s="126"/>
      <c r="BT997" s="126"/>
      <c r="BU997" s="126"/>
      <c r="BV997" s="126"/>
      <c r="BW997" s="126"/>
      <c r="BX997" s="126"/>
      <c r="BY997" s="126"/>
      <c r="BZ997" s="126"/>
      <c r="CA997" s="126"/>
      <c r="CB997" s="126"/>
      <c r="CC997" s="126"/>
      <c r="CD997" s="126"/>
      <c r="CE997" s="126"/>
      <c r="CF997" s="126"/>
      <c r="CG997" s="126"/>
      <c r="CH997" s="126"/>
      <c r="CI997" s="126"/>
      <c r="CJ997" s="126"/>
      <c r="CK997" s="126"/>
      <c r="CL997" s="126"/>
      <c r="CM997" s="126"/>
      <c r="CN997" s="126"/>
      <c r="CO997" s="126"/>
      <c r="CP997" s="126"/>
      <c r="CQ997" s="126"/>
      <c r="CR997" s="126"/>
      <c r="CS997" s="126"/>
      <c r="CT997" s="126"/>
      <c r="CU997" s="126"/>
      <c r="CV997" s="126"/>
      <c r="CW997" s="126"/>
      <c r="CX997" s="126"/>
      <c r="CY997" s="126"/>
      <c r="CZ997" s="126"/>
      <c r="DA997" s="126"/>
      <c r="DB997" s="126"/>
      <c r="DC997" s="126"/>
      <c r="DD997" s="126"/>
      <c r="DE997" s="126"/>
      <c r="DF997" s="126"/>
      <c r="DG997" s="126"/>
      <c r="DH997" s="126"/>
      <c r="DI997" s="126"/>
      <c r="DJ997" s="126"/>
      <c r="DK997" s="126"/>
      <c r="DL997" s="126"/>
      <c r="DM997" s="126"/>
      <c r="DN997" s="126"/>
      <c r="DO997" s="126"/>
      <c r="DP997" s="126"/>
      <c r="DQ997" s="126"/>
      <c r="DR997" s="126"/>
      <c r="DS997" s="126"/>
      <c r="DT997" s="126"/>
      <c r="DU997" s="126"/>
      <c r="DV997" s="126"/>
      <c r="DW997" s="126"/>
      <c r="DX997" s="126"/>
      <c r="DY997" s="126"/>
      <c r="DZ997" s="126"/>
      <c r="EA997" s="126"/>
      <c r="EB997" s="126"/>
      <c r="EC997" s="126"/>
      <c r="ED997" s="126"/>
      <c r="EE997" s="126"/>
      <c r="EF997" s="126"/>
      <c r="EG997" s="126"/>
      <c r="EH997" s="126"/>
      <c r="EI997" s="126"/>
      <c r="EJ997" s="126"/>
      <c r="EK997" s="126"/>
      <c r="EL997" s="126"/>
      <c r="EM997" s="126"/>
      <c r="EN997" s="126"/>
      <c r="EO997" s="126"/>
      <c r="EP997" s="126"/>
      <c r="EQ997" s="126"/>
      <c r="ER997" s="126"/>
      <c r="ES997" s="126"/>
      <c r="ET997" s="126"/>
      <c r="EU997" s="126"/>
      <c r="EV997" s="126"/>
      <c r="EW997" s="126"/>
      <c r="EX997" s="126"/>
      <c r="EY997" s="126"/>
      <c r="EZ997" s="126"/>
      <c r="FA997" s="126"/>
      <c r="FB997" s="126"/>
      <c r="FC997" s="126"/>
      <c r="FD997" s="126"/>
      <c r="FE997" s="126"/>
      <c r="FF997" s="126"/>
      <c r="FG997" s="126"/>
      <c r="FH997" s="126"/>
      <c r="FI997" s="126"/>
      <c r="FJ997" s="126"/>
      <c r="FK997" s="126"/>
      <c r="FL997" s="126"/>
      <c r="FM997" s="126"/>
      <c r="FN997" s="126"/>
      <c r="FO997" s="126"/>
      <c r="FP997" s="126"/>
      <c r="FQ997" s="126"/>
      <c r="FR997" s="126"/>
      <c r="FS997" s="126"/>
      <c r="FT997" s="126"/>
      <c r="FU997" s="126"/>
      <c r="FV997" s="126"/>
      <c r="FW997" s="126"/>
      <c r="FX997" s="126"/>
      <c r="FY997" s="126"/>
      <c r="FZ997" s="126"/>
      <c r="GA997" s="126"/>
      <c r="GB997" s="126"/>
      <c r="GC997" s="126"/>
      <c r="GD997" s="126"/>
      <c r="GE997" s="126"/>
      <c r="GF997" s="126"/>
      <c r="GG997" s="126"/>
      <c r="GH997" s="126"/>
      <c r="GI997" s="126"/>
      <c r="GJ997" s="126"/>
      <c r="GK997" s="126"/>
      <c r="GL997" s="126"/>
      <c r="GM997" s="126"/>
      <c r="GN997" s="126"/>
      <c r="GO997" s="126"/>
      <c r="GP997" s="126"/>
      <c r="GQ997" s="126"/>
      <c r="GR997" s="126"/>
      <c r="GS997" s="126"/>
      <c r="GT997" s="126"/>
      <c r="GU997" s="126"/>
      <c r="GV997" s="126"/>
      <c r="GW997" s="126"/>
      <c r="GX997" s="126"/>
      <c r="GY997" s="126"/>
      <c r="GZ997" s="126"/>
      <c r="HA997" s="126"/>
    </row>
    <row r="998" spans="1:209" s="127" customFormat="1">
      <c r="A998" s="121"/>
      <c r="B998" s="67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  <c r="BI998" s="126"/>
      <c r="BJ998" s="126"/>
      <c r="BK998" s="126"/>
      <c r="BL998" s="126"/>
      <c r="BM998" s="126"/>
      <c r="BN998" s="126"/>
      <c r="BO998" s="126"/>
      <c r="BP998" s="126"/>
      <c r="BQ998" s="126"/>
      <c r="BR998" s="126"/>
      <c r="BS998" s="126"/>
      <c r="BT998" s="126"/>
      <c r="BU998" s="126"/>
      <c r="BV998" s="126"/>
      <c r="BW998" s="126"/>
      <c r="BX998" s="126"/>
      <c r="BY998" s="126"/>
      <c r="BZ998" s="126"/>
      <c r="CA998" s="126"/>
      <c r="CB998" s="126"/>
      <c r="CC998" s="126"/>
      <c r="CD998" s="126"/>
      <c r="CE998" s="126"/>
      <c r="CF998" s="126"/>
      <c r="CG998" s="126"/>
      <c r="CH998" s="126"/>
      <c r="CI998" s="126"/>
      <c r="CJ998" s="126"/>
      <c r="CK998" s="126"/>
      <c r="CL998" s="126"/>
      <c r="CM998" s="126"/>
      <c r="CN998" s="126"/>
      <c r="CO998" s="126"/>
      <c r="CP998" s="126"/>
      <c r="CQ998" s="126"/>
      <c r="CR998" s="126"/>
      <c r="CS998" s="126"/>
      <c r="CT998" s="126"/>
      <c r="CU998" s="126"/>
      <c r="CV998" s="126"/>
      <c r="CW998" s="126"/>
      <c r="CX998" s="126"/>
      <c r="CY998" s="126"/>
      <c r="CZ998" s="126"/>
      <c r="DA998" s="126"/>
      <c r="DB998" s="126"/>
      <c r="DC998" s="126"/>
      <c r="DD998" s="126"/>
      <c r="DE998" s="126"/>
      <c r="DF998" s="126"/>
      <c r="DG998" s="126"/>
      <c r="DH998" s="126"/>
      <c r="DI998" s="126"/>
      <c r="DJ998" s="126"/>
      <c r="DK998" s="126"/>
      <c r="DL998" s="126"/>
      <c r="DM998" s="126"/>
      <c r="DN998" s="126"/>
      <c r="DO998" s="126"/>
      <c r="DP998" s="126"/>
      <c r="DQ998" s="126"/>
      <c r="DR998" s="126"/>
      <c r="DS998" s="126"/>
      <c r="DT998" s="126"/>
      <c r="DU998" s="126"/>
      <c r="DV998" s="126"/>
      <c r="DW998" s="126"/>
      <c r="DX998" s="126"/>
      <c r="DY998" s="126"/>
      <c r="DZ998" s="126"/>
      <c r="EA998" s="126"/>
      <c r="EB998" s="126"/>
      <c r="EC998" s="126"/>
      <c r="ED998" s="126"/>
      <c r="EE998" s="126"/>
      <c r="EF998" s="126"/>
      <c r="EG998" s="126"/>
      <c r="EH998" s="126"/>
      <c r="EI998" s="126"/>
      <c r="EJ998" s="126"/>
      <c r="EK998" s="126"/>
      <c r="EL998" s="126"/>
      <c r="EM998" s="126"/>
      <c r="EN998" s="126"/>
      <c r="EO998" s="126"/>
      <c r="EP998" s="126"/>
      <c r="EQ998" s="126"/>
      <c r="ER998" s="126"/>
      <c r="ES998" s="126"/>
      <c r="ET998" s="126"/>
      <c r="EU998" s="126"/>
      <c r="EV998" s="126"/>
      <c r="EW998" s="126"/>
      <c r="EX998" s="126"/>
      <c r="EY998" s="126"/>
      <c r="EZ998" s="126"/>
      <c r="FA998" s="126"/>
      <c r="FB998" s="126"/>
      <c r="FC998" s="126"/>
      <c r="FD998" s="126"/>
      <c r="FE998" s="126"/>
      <c r="FF998" s="126"/>
      <c r="FG998" s="126"/>
      <c r="FH998" s="126"/>
      <c r="FI998" s="126"/>
      <c r="FJ998" s="126"/>
      <c r="FK998" s="126"/>
      <c r="FL998" s="126"/>
      <c r="FM998" s="126"/>
      <c r="FN998" s="126"/>
      <c r="FO998" s="126"/>
      <c r="FP998" s="126"/>
      <c r="FQ998" s="126"/>
      <c r="FR998" s="126"/>
      <c r="FS998" s="126"/>
      <c r="FT998" s="126"/>
      <c r="FU998" s="126"/>
      <c r="FV998" s="126"/>
      <c r="FW998" s="126"/>
      <c r="FX998" s="126"/>
      <c r="FY998" s="126"/>
      <c r="FZ998" s="126"/>
      <c r="GA998" s="126"/>
      <c r="GB998" s="126"/>
      <c r="GC998" s="126"/>
      <c r="GD998" s="126"/>
      <c r="GE998" s="126"/>
      <c r="GF998" s="126"/>
      <c r="GG998" s="126"/>
      <c r="GH998" s="126"/>
      <c r="GI998" s="126"/>
      <c r="GJ998" s="126"/>
      <c r="GK998" s="126"/>
      <c r="GL998" s="126"/>
      <c r="GM998" s="126"/>
      <c r="GN998" s="126"/>
      <c r="GO998" s="126"/>
      <c r="GP998" s="126"/>
      <c r="GQ998" s="126"/>
      <c r="GR998" s="126"/>
      <c r="GS998" s="126"/>
      <c r="GT998" s="126"/>
      <c r="GU998" s="126"/>
      <c r="GV998" s="126"/>
      <c r="GW998" s="126"/>
      <c r="GX998" s="126"/>
      <c r="GY998" s="126"/>
      <c r="GZ998" s="126"/>
      <c r="HA998" s="126"/>
    </row>
    <row r="999" spans="1:209" s="127" customFormat="1">
      <c r="A999" s="121"/>
      <c r="B999" s="67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  <c r="BI999" s="126"/>
      <c r="BJ999" s="126"/>
      <c r="BK999" s="126"/>
      <c r="BL999" s="126"/>
      <c r="BM999" s="126"/>
      <c r="BN999" s="126"/>
      <c r="BO999" s="126"/>
      <c r="BP999" s="126"/>
      <c r="BQ999" s="126"/>
      <c r="BR999" s="126"/>
      <c r="BS999" s="126"/>
      <c r="BT999" s="126"/>
      <c r="BU999" s="126"/>
      <c r="BV999" s="126"/>
      <c r="BW999" s="126"/>
      <c r="BX999" s="126"/>
      <c r="BY999" s="126"/>
      <c r="BZ999" s="126"/>
      <c r="CA999" s="126"/>
      <c r="CB999" s="126"/>
      <c r="CC999" s="126"/>
      <c r="CD999" s="126"/>
      <c r="CE999" s="126"/>
      <c r="CF999" s="126"/>
      <c r="CG999" s="126"/>
      <c r="CH999" s="126"/>
      <c r="CI999" s="126"/>
      <c r="CJ999" s="126"/>
      <c r="CK999" s="126"/>
      <c r="CL999" s="126"/>
      <c r="CM999" s="126"/>
      <c r="CN999" s="126"/>
      <c r="CO999" s="126"/>
      <c r="CP999" s="126"/>
      <c r="CQ999" s="126"/>
      <c r="CR999" s="126"/>
      <c r="CS999" s="126"/>
      <c r="CT999" s="126"/>
      <c r="CU999" s="126"/>
      <c r="CV999" s="126"/>
      <c r="CW999" s="126"/>
      <c r="CX999" s="126"/>
      <c r="CY999" s="126"/>
      <c r="CZ999" s="126"/>
      <c r="DA999" s="126"/>
      <c r="DB999" s="126"/>
      <c r="DC999" s="126"/>
      <c r="DD999" s="126"/>
      <c r="DE999" s="126"/>
      <c r="DF999" s="126"/>
      <c r="DG999" s="126"/>
      <c r="DH999" s="126"/>
      <c r="DI999" s="126"/>
      <c r="DJ999" s="126"/>
      <c r="DK999" s="126"/>
      <c r="DL999" s="126"/>
      <c r="DM999" s="126"/>
      <c r="DN999" s="126"/>
      <c r="DO999" s="126"/>
      <c r="DP999" s="126"/>
      <c r="DQ999" s="126"/>
      <c r="DR999" s="126"/>
      <c r="DS999" s="126"/>
      <c r="DT999" s="126"/>
      <c r="DU999" s="126"/>
      <c r="DV999" s="126"/>
      <c r="DW999" s="126"/>
      <c r="DX999" s="126"/>
      <c r="DY999" s="126"/>
      <c r="DZ999" s="126"/>
      <c r="EA999" s="126"/>
      <c r="EB999" s="126"/>
      <c r="EC999" s="126"/>
      <c r="ED999" s="126"/>
      <c r="EE999" s="126"/>
      <c r="EF999" s="126"/>
      <c r="EG999" s="126"/>
      <c r="EH999" s="126"/>
      <c r="EI999" s="126"/>
      <c r="EJ999" s="126"/>
      <c r="EK999" s="126"/>
      <c r="EL999" s="126"/>
      <c r="EM999" s="126"/>
      <c r="EN999" s="126"/>
      <c r="EO999" s="126"/>
      <c r="EP999" s="126"/>
      <c r="EQ999" s="126"/>
      <c r="ER999" s="126"/>
      <c r="ES999" s="126"/>
      <c r="ET999" s="126"/>
      <c r="EU999" s="126"/>
      <c r="EV999" s="126"/>
      <c r="EW999" s="126"/>
      <c r="EX999" s="126"/>
      <c r="EY999" s="126"/>
      <c r="EZ999" s="126"/>
      <c r="FA999" s="126"/>
      <c r="FB999" s="126"/>
      <c r="FC999" s="126"/>
      <c r="FD999" s="126"/>
      <c r="FE999" s="126"/>
      <c r="FF999" s="126"/>
      <c r="FG999" s="126"/>
      <c r="FH999" s="126"/>
      <c r="FI999" s="126"/>
      <c r="FJ999" s="126"/>
      <c r="FK999" s="126"/>
      <c r="FL999" s="126"/>
      <c r="FM999" s="126"/>
      <c r="FN999" s="126"/>
      <c r="FO999" s="126"/>
      <c r="FP999" s="126"/>
      <c r="FQ999" s="126"/>
      <c r="FR999" s="126"/>
      <c r="FS999" s="126"/>
      <c r="FT999" s="126"/>
      <c r="FU999" s="126"/>
      <c r="FV999" s="126"/>
      <c r="FW999" s="126"/>
      <c r="FX999" s="126"/>
      <c r="FY999" s="126"/>
      <c r="FZ999" s="126"/>
      <c r="GA999" s="126"/>
      <c r="GB999" s="126"/>
      <c r="GC999" s="126"/>
      <c r="GD999" s="126"/>
      <c r="GE999" s="126"/>
      <c r="GF999" s="126"/>
      <c r="GG999" s="126"/>
      <c r="GH999" s="126"/>
      <c r="GI999" s="126"/>
      <c r="GJ999" s="126"/>
      <c r="GK999" s="126"/>
      <c r="GL999" s="126"/>
      <c r="GM999" s="126"/>
      <c r="GN999" s="126"/>
      <c r="GO999" s="126"/>
      <c r="GP999" s="126"/>
      <c r="GQ999" s="126"/>
      <c r="GR999" s="126"/>
      <c r="GS999" s="126"/>
      <c r="GT999" s="126"/>
      <c r="GU999" s="126"/>
      <c r="GV999" s="126"/>
      <c r="GW999" s="126"/>
      <c r="GX999" s="126"/>
      <c r="GY999" s="126"/>
      <c r="GZ999" s="126"/>
      <c r="HA999" s="126"/>
    </row>
    <row r="1000" spans="1:209" s="127" customFormat="1">
      <c r="A1000" s="121"/>
      <c r="B1000" s="67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  <c r="BI1000" s="126"/>
      <c r="BJ1000" s="126"/>
      <c r="BK1000" s="126"/>
      <c r="BL1000" s="126"/>
      <c r="BM1000" s="126"/>
      <c r="BN1000" s="126"/>
      <c r="BO1000" s="126"/>
      <c r="BP1000" s="126"/>
      <c r="BQ1000" s="126"/>
      <c r="BR1000" s="126"/>
      <c r="BS1000" s="126"/>
      <c r="BT1000" s="126"/>
      <c r="BU1000" s="126"/>
      <c r="BV1000" s="126"/>
      <c r="BW1000" s="126"/>
      <c r="BX1000" s="126"/>
      <c r="BY1000" s="126"/>
      <c r="BZ1000" s="126"/>
      <c r="CA1000" s="126"/>
      <c r="CB1000" s="126"/>
      <c r="CC1000" s="126"/>
      <c r="CD1000" s="126"/>
      <c r="CE1000" s="126"/>
      <c r="CF1000" s="126"/>
      <c r="CG1000" s="126"/>
      <c r="CH1000" s="126"/>
      <c r="CI1000" s="126"/>
      <c r="CJ1000" s="126"/>
      <c r="CK1000" s="126"/>
      <c r="CL1000" s="126"/>
      <c r="CM1000" s="126"/>
      <c r="CN1000" s="126"/>
      <c r="CO1000" s="126"/>
      <c r="CP1000" s="126"/>
      <c r="CQ1000" s="126"/>
      <c r="CR1000" s="126"/>
      <c r="CS1000" s="126"/>
      <c r="CT1000" s="126"/>
      <c r="CU1000" s="126"/>
      <c r="CV1000" s="126"/>
      <c r="CW1000" s="126"/>
      <c r="CX1000" s="126"/>
      <c r="CY1000" s="126"/>
      <c r="CZ1000" s="126"/>
      <c r="DA1000" s="126"/>
      <c r="DB1000" s="126"/>
      <c r="DC1000" s="126"/>
      <c r="DD1000" s="126"/>
      <c r="DE1000" s="126"/>
      <c r="DF1000" s="126"/>
      <c r="DG1000" s="126"/>
      <c r="DH1000" s="126"/>
      <c r="DI1000" s="126"/>
      <c r="DJ1000" s="126"/>
      <c r="DK1000" s="126"/>
      <c r="DL1000" s="126"/>
      <c r="DM1000" s="126"/>
      <c r="DN1000" s="126"/>
      <c r="DO1000" s="126"/>
      <c r="DP1000" s="126"/>
      <c r="DQ1000" s="126"/>
      <c r="DR1000" s="126"/>
      <c r="DS1000" s="126"/>
      <c r="DT1000" s="126"/>
      <c r="DU1000" s="126"/>
      <c r="DV1000" s="126"/>
      <c r="DW1000" s="126"/>
      <c r="DX1000" s="126"/>
      <c r="DY1000" s="126"/>
      <c r="DZ1000" s="126"/>
      <c r="EA1000" s="126"/>
      <c r="EB1000" s="126"/>
      <c r="EC1000" s="126"/>
      <c r="ED1000" s="126"/>
      <c r="EE1000" s="126"/>
      <c r="EF1000" s="126"/>
      <c r="EG1000" s="126"/>
      <c r="EH1000" s="126"/>
      <c r="EI1000" s="126"/>
      <c r="EJ1000" s="126"/>
      <c r="EK1000" s="126"/>
      <c r="EL1000" s="126"/>
      <c r="EM1000" s="126"/>
      <c r="EN1000" s="126"/>
      <c r="EO1000" s="126"/>
      <c r="EP1000" s="126"/>
      <c r="EQ1000" s="126"/>
      <c r="ER1000" s="126"/>
      <c r="ES1000" s="126"/>
      <c r="ET1000" s="126"/>
      <c r="EU1000" s="126"/>
      <c r="EV1000" s="126"/>
      <c r="EW1000" s="126"/>
      <c r="EX1000" s="126"/>
      <c r="EY1000" s="126"/>
      <c r="EZ1000" s="126"/>
      <c r="FA1000" s="126"/>
      <c r="FB1000" s="126"/>
      <c r="FC1000" s="126"/>
      <c r="FD1000" s="126"/>
      <c r="FE1000" s="126"/>
      <c r="FF1000" s="126"/>
      <c r="FG1000" s="126"/>
      <c r="FH1000" s="126"/>
      <c r="FI1000" s="126"/>
      <c r="FJ1000" s="126"/>
      <c r="FK1000" s="126"/>
      <c r="FL1000" s="126"/>
      <c r="FM1000" s="126"/>
      <c r="FN1000" s="126"/>
      <c r="FO1000" s="126"/>
      <c r="FP1000" s="126"/>
      <c r="FQ1000" s="126"/>
      <c r="FR1000" s="126"/>
      <c r="FS1000" s="126"/>
      <c r="FT1000" s="126"/>
      <c r="FU1000" s="126"/>
      <c r="FV1000" s="126"/>
      <c r="FW1000" s="126"/>
      <c r="FX1000" s="126"/>
      <c r="FY1000" s="126"/>
      <c r="FZ1000" s="126"/>
      <c r="GA1000" s="126"/>
      <c r="GB1000" s="126"/>
      <c r="GC1000" s="126"/>
      <c r="GD1000" s="126"/>
      <c r="GE1000" s="126"/>
      <c r="GF1000" s="126"/>
      <c r="GG1000" s="126"/>
      <c r="GH1000" s="126"/>
      <c r="GI1000" s="126"/>
      <c r="GJ1000" s="126"/>
      <c r="GK1000" s="126"/>
      <c r="GL1000" s="126"/>
      <c r="GM1000" s="126"/>
      <c r="GN1000" s="126"/>
      <c r="GO1000" s="126"/>
      <c r="GP1000" s="126"/>
      <c r="GQ1000" s="126"/>
      <c r="GR1000" s="126"/>
      <c r="GS1000" s="126"/>
      <c r="GT1000" s="126"/>
      <c r="GU1000" s="126"/>
      <c r="GV1000" s="126"/>
      <c r="GW1000" s="126"/>
      <c r="GX1000" s="126"/>
      <c r="GY1000" s="126"/>
      <c r="GZ1000" s="126"/>
      <c r="HA1000" s="126"/>
    </row>
  </sheetData>
  <mergeCells count="33">
    <mergeCell ref="S14:S15"/>
    <mergeCell ref="H14:H15"/>
    <mergeCell ref="K14:K15"/>
    <mergeCell ref="M14:M15"/>
    <mergeCell ref="N14:N15"/>
    <mergeCell ref="O14:P14"/>
    <mergeCell ref="Q14:Q15"/>
    <mergeCell ref="A13:A15"/>
    <mergeCell ref="B13:B15"/>
    <mergeCell ref="C13:H13"/>
    <mergeCell ref="M13:R13"/>
    <mergeCell ref="C14:C15"/>
    <mergeCell ref="D14:D15"/>
    <mergeCell ref="R14:R15"/>
    <mergeCell ref="A7:B7"/>
    <mergeCell ref="C7:G7"/>
    <mergeCell ref="C11:G11"/>
    <mergeCell ref="M9:Q9"/>
    <mergeCell ref="A8:B8"/>
    <mergeCell ref="M10:Q10"/>
    <mergeCell ref="C10:G10"/>
    <mergeCell ref="M7:Q7"/>
    <mergeCell ref="C8:G8"/>
    <mergeCell ref="M8:Q8"/>
    <mergeCell ref="G3:H3"/>
    <mergeCell ref="M5:R5"/>
    <mergeCell ref="E14:F14"/>
    <mergeCell ref="G14:G15"/>
    <mergeCell ref="C9:G9"/>
    <mergeCell ref="M11:Q11"/>
    <mergeCell ref="D12:G12"/>
    <mergeCell ref="N12:Q12"/>
    <mergeCell ref="C5:I5"/>
  </mergeCells>
  <phoneticPr fontId="67" type="noConversion"/>
  <pageMargins left="0.2" right="0.19685039370078741" top="0.74803149606299213" bottom="0.74803149606299213" header="0.31496062992125984" footer="0.31496062992125984"/>
  <pageSetup paperSize="9" scale="70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B1119"/>
  <sheetViews>
    <sheetView topLeftCell="A2" zoomScaleSheetLayoutView="100" workbookViewId="0">
      <selection activeCell="AW84" sqref="AW84"/>
    </sheetView>
  </sheetViews>
  <sheetFormatPr defaultRowHeight="19.5"/>
  <cols>
    <col min="1" max="1" width="6.6640625" style="45" customWidth="1"/>
    <col min="2" max="2" width="47.83203125" style="128" customWidth="1"/>
    <col min="3" max="3" width="16.33203125" style="45" customWidth="1"/>
    <col min="4" max="4" width="13" style="45" hidden="1" customWidth="1"/>
    <col min="5" max="5" width="17.33203125" style="45" hidden="1" customWidth="1"/>
    <col min="6" max="6" width="25.5" style="45" hidden="1" customWidth="1"/>
    <col min="7" max="7" width="16.1640625" style="45" hidden="1" customWidth="1"/>
    <col min="8" max="8" width="20.5" style="45" hidden="1" customWidth="1"/>
    <col min="9" max="9" width="13.33203125" style="45" hidden="1" customWidth="1"/>
    <col min="10" max="10" width="13" style="45" hidden="1" customWidth="1"/>
    <col min="11" max="11" width="13.5" style="45" hidden="1" customWidth="1"/>
    <col min="12" max="12" width="15.5" style="45" hidden="1" customWidth="1"/>
    <col min="13" max="13" width="13" style="45" hidden="1" customWidth="1"/>
    <col min="14" max="14" width="15" style="45" hidden="1" customWidth="1"/>
    <col min="15" max="15" width="14.33203125" style="45" hidden="1" customWidth="1"/>
    <col min="16" max="16" width="17" style="45" hidden="1" customWidth="1"/>
    <col min="17" max="17" width="21.6640625" style="45" hidden="1" customWidth="1"/>
    <col min="18" max="18" width="15.5" style="45" hidden="1" customWidth="1"/>
    <col min="19" max="19" width="14.5" style="45" hidden="1" customWidth="1"/>
    <col min="20" max="20" width="16.5" style="45" hidden="1" customWidth="1"/>
    <col min="21" max="21" width="16.6640625" style="45" hidden="1" customWidth="1"/>
    <col min="22" max="22" width="13.83203125" style="45" hidden="1" customWidth="1"/>
    <col min="23" max="23" width="15.5" style="45" hidden="1" customWidth="1"/>
    <col min="24" max="24" width="15.1640625" style="45" hidden="1" customWidth="1"/>
    <col min="25" max="25" width="14.83203125" style="45" hidden="1" customWidth="1"/>
    <col min="26" max="26" width="14.5" style="45" hidden="1" customWidth="1"/>
    <col min="27" max="27" width="17" style="45" hidden="1" customWidth="1"/>
    <col min="28" max="28" width="19.33203125" style="45" hidden="1" customWidth="1"/>
    <col min="29" max="29" width="18.5" style="45" hidden="1" customWidth="1"/>
    <col min="30" max="31" width="18" style="45" hidden="1" customWidth="1"/>
    <col min="32" max="32" width="26.33203125" style="45" hidden="1" customWidth="1"/>
    <col min="33" max="33" width="17.83203125" style="45" hidden="1" customWidth="1"/>
    <col min="34" max="34" width="21.83203125" style="45" customWidth="1"/>
    <col min="35" max="35" width="21.5" style="45" customWidth="1"/>
    <col min="36" max="36" width="22.83203125" style="45" customWidth="1"/>
    <col min="37" max="37" width="23.6640625" style="45" customWidth="1"/>
    <col min="38" max="38" width="0.1640625" style="45" hidden="1" customWidth="1"/>
    <col min="39" max="39" width="14.33203125" style="45" hidden="1" customWidth="1"/>
    <col min="40" max="40" width="13.33203125" style="45" hidden="1" customWidth="1"/>
    <col min="41" max="41" width="14.33203125" style="45" hidden="1" customWidth="1"/>
    <col min="42" max="42" width="10.33203125" style="45" hidden="1" customWidth="1"/>
    <col min="43" max="43" width="25.1640625" style="45" hidden="1" customWidth="1"/>
    <col min="44" max="44" width="23.5" style="45" hidden="1" customWidth="1"/>
    <col min="45" max="45" width="19.5" style="45" hidden="1" customWidth="1"/>
    <col min="46" max="46" width="24" style="45" hidden="1" customWidth="1"/>
    <col min="47" max="236" width="10.33203125" style="49" customWidth="1"/>
    <col min="237" max="16384" width="9.33203125" style="3"/>
  </cols>
  <sheetData>
    <row r="1" spans="1:46" ht="32.450000000000003" hidden="1" customHeight="1">
      <c r="A1" s="61"/>
      <c r="B1" s="601"/>
      <c r="C1" s="601"/>
      <c r="D1" s="601"/>
      <c r="E1" s="61"/>
      <c r="F1" s="130" t="s">
        <v>275</v>
      </c>
    </row>
    <row r="2" spans="1:46" ht="30.6" customHeight="1">
      <c r="A2" s="61"/>
      <c r="B2" s="62"/>
      <c r="C2" s="62"/>
      <c r="D2" s="62"/>
      <c r="E2" s="61"/>
      <c r="F2" s="130"/>
      <c r="AJ2" s="611" t="s">
        <v>431</v>
      </c>
      <c r="AK2" s="611"/>
    </row>
    <row r="3" spans="1:46" ht="33.75" customHeight="1">
      <c r="A3" s="61"/>
      <c r="B3" s="62"/>
      <c r="C3" s="62"/>
      <c r="D3" s="62"/>
      <c r="E3" s="61"/>
      <c r="F3" s="130"/>
      <c r="AJ3" s="610" t="s">
        <v>482</v>
      </c>
      <c r="AK3" s="610"/>
    </row>
    <row r="4" spans="1:46" ht="30.6" customHeight="1">
      <c r="A4" s="61"/>
      <c r="B4" s="62"/>
      <c r="C4" s="62"/>
      <c r="D4" s="62"/>
      <c r="E4" s="61"/>
      <c r="F4" s="130"/>
      <c r="AJ4" s="432"/>
      <c r="AK4" s="432"/>
    </row>
    <row r="5" spans="1:46" s="63" customFormat="1" ht="40.15" customHeight="1">
      <c r="B5" s="609" t="s">
        <v>485</v>
      </c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09"/>
      <c r="AK5" s="609"/>
      <c r="AL5" s="609"/>
      <c r="AM5" s="609"/>
      <c r="AN5" s="609"/>
      <c r="AO5" s="609"/>
      <c r="AP5" s="609"/>
      <c r="AQ5" s="609"/>
    </row>
    <row r="6" spans="1:46" s="63" customFormat="1" hidden="1">
      <c r="A6" s="66"/>
      <c r="B6" s="67"/>
      <c r="AM6" s="131" t="s">
        <v>276</v>
      </c>
      <c r="AN6" s="132"/>
      <c r="AO6" s="132"/>
      <c r="AP6" s="132"/>
    </row>
    <row r="7" spans="1:46" s="126" customFormat="1" ht="46.9" hidden="1" customHeight="1">
      <c r="A7" s="121"/>
      <c r="B7" s="603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</row>
    <row r="8" spans="1:46" s="126" customFormat="1" ht="32.25" hidden="1" customHeight="1">
      <c r="A8" s="604"/>
      <c r="B8" s="604"/>
      <c r="C8" s="605"/>
      <c r="D8" s="606" t="s">
        <v>277</v>
      </c>
      <c r="E8" s="607"/>
      <c r="F8" s="607"/>
      <c r="G8" s="607"/>
      <c r="H8" s="608"/>
      <c r="I8" s="606" t="s">
        <v>278</v>
      </c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  <c r="AH8" s="598" t="s">
        <v>279</v>
      </c>
      <c r="AI8" s="598"/>
      <c r="AJ8" s="598"/>
      <c r="AK8" s="598"/>
      <c r="AL8" s="598"/>
      <c r="AM8" s="598"/>
      <c r="AN8" s="598"/>
      <c r="AO8" s="598"/>
      <c r="AP8" s="598"/>
      <c r="AQ8" s="599"/>
      <c r="AR8" s="133"/>
      <c r="AS8" s="134"/>
      <c r="AT8" s="134"/>
    </row>
    <row r="9" spans="1:46" s="63" customFormat="1" ht="36.75" customHeight="1">
      <c r="A9" s="577"/>
      <c r="B9" s="577"/>
      <c r="C9" s="621"/>
      <c r="D9" s="586" t="s">
        <v>280</v>
      </c>
      <c r="E9" s="586"/>
      <c r="F9" s="586"/>
      <c r="G9" s="586"/>
      <c r="H9" s="586"/>
      <c r="I9" s="586" t="s">
        <v>257</v>
      </c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  <c r="AA9" s="69"/>
      <c r="AB9" s="586" t="s">
        <v>281</v>
      </c>
      <c r="AC9" s="586"/>
      <c r="AD9" s="586"/>
      <c r="AE9" s="586"/>
      <c r="AF9" s="586"/>
      <c r="AG9" s="135"/>
      <c r="AH9" s="586" t="s">
        <v>282</v>
      </c>
      <c r="AI9" s="586"/>
      <c r="AJ9" s="586"/>
      <c r="AK9" s="586" t="s">
        <v>283</v>
      </c>
      <c r="AL9" s="600" t="s">
        <v>284</v>
      </c>
      <c r="AM9" s="600"/>
      <c r="AN9" s="600"/>
      <c r="AO9" s="600"/>
      <c r="AP9" s="600"/>
      <c r="AQ9" s="135" t="s">
        <v>285</v>
      </c>
      <c r="AR9" s="138"/>
      <c r="AS9" s="622"/>
      <c r="AT9" s="80"/>
    </row>
    <row r="10" spans="1:46" s="63" customFormat="1" ht="24.6" customHeight="1">
      <c r="A10" s="577"/>
      <c r="B10" s="577"/>
      <c r="C10" s="621"/>
      <c r="D10" s="582"/>
      <c r="E10" s="583"/>
      <c r="F10" s="583"/>
      <c r="G10" s="584"/>
      <c r="H10" s="68"/>
      <c r="I10" s="582" t="s">
        <v>286</v>
      </c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4"/>
      <c r="AA10" s="139">
        <v>9.3520249999999994</v>
      </c>
      <c r="AB10" s="586" t="s">
        <v>287</v>
      </c>
      <c r="AC10" s="586"/>
      <c r="AD10" s="586"/>
      <c r="AE10" s="586"/>
      <c r="AF10" s="586"/>
      <c r="AG10" s="408">
        <v>0.51500000000000001</v>
      </c>
      <c r="AH10" s="586"/>
      <c r="AI10" s="586"/>
      <c r="AJ10" s="586"/>
      <c r="AK10" s="586"/>
      <c r="AL10" s="623" t="s">
        <v>288</v>
      </c>
      <c r="AM10" s="623"/>
      <c r="AN10" s="623"/>
      <c r="AO10" s="623"/>
      <c r="AP10" s="623"/>
      <c r="AQ10" s="141">
        <v>34</v>
      </c>
      <c r="AR10" s="142"/>
      <c r="AS10" s="622"/>
      <c r="AT10" s="80"/>
    </row>
    <row r="11" spans="1:46" s="63" customFormat="1" ht="37.15" customHeight="1">
      <c r="A11" s="577"/>
      <c r="B11" s="577"/>
      <c r="C11" s="621"/>
      <c r="D11" s="586" t="s">
        <v>289</v>
      </c>
      <c r="E11" s="586"/>
      <c r="F11" s="586"/>
      <c r="G11" s="600"/>
      <c r="H11" s="143">
        <v>21.350104000000002</v>
      </c>
      <c r="I11" s="586" t="s">
        <v>290</v>
      </c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  <c r="AA11" s="75">
        <v>17897.2</v>
      </c>
      <c r="AB11" s="586" t="s">
        <v>291</v>
      </c>
      <c r="AC11" s="586"/>
      <c r="AD11" s="586"/>
      <c r="AE11" s="586"/>
      <c r="AF11" s="586"/>
      <c r="AG11" s="407">
        <v>0.23300000000000001</v>
      </c>
      <c r="AH11" s="624"/>
      <c r="AI11" s="624"/>
      <c r="AJ11" s="624"/>
      <c r="AK11" s="433">
        <v>340.29710299999999</v>
      </c>
      <c r="AL11" s="623" t="s">
        <v>292</v>
      </c>
      <c r="AM11" s="623"/>
      <c r="AN11" s="623"/>
      <c r="AO11" s="623"/>
      <c r="AP11" s="623"/>
      <c r="AQ11" s="144"/>
      <c r="AR11" s="142"/>
      <c r="AS11" s="622"/>
      <c r="AT11" s="80"/>
    </row>
    <row r="12" spans="1:46" s="63" customFormat="1" ht="39" customHeight="1" thickBot="1">
      <c r="B12" s="67"/>
      <c r="D12" s="76"/>
      <c r="E12" s="77"/>
      <c r="F12" s="77"/>
      <c r="G12" s="136"/>
      <c r="H12" s="141"/>
      <c r="I12" s="586" t="s">
        <v>293</v>
      </c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145">
        <v>0.11325300000000001</v>
      </c>
      <c r="AB12" s="586" t="s">
        <v>287</v>
      </c>
      <c r="AC12" s="586"/>
      <c r="AD12" s="586"/>
      <c r="AE12" s="586"/>
      <c r="AF12" s="586"/>
      <c r="AG12" s="408"/>
      <c r="AH12" s="147"/>
      <c r="AI12" s="147"/>
      <c r="AJ12" s="147"/>
      <c r="AK12" s="80"/>
      <c r="AL12" s="85"/>
      <c r="AM12" s="85"/>
      <c r="AN12" s="85"/>
      <c r="AO12" s="85"/>
      <c r="AP12" s="85"/>
      <c r="AQ12" s="80"/>
      <c r="AR12" s="142"/>
      <c r="AS12" s="622"/>
      <c r="AT12" s="80"/>
    </row>
    <row r="13" spans="1:46" s="63" customFormat="1" ht="16.5" hidden="1" customHeight="1">
      <c r="B13" s="67"/>
      <c r="D13" s="76"/>
      <c r="E13" s="77"/>
      <c r="F13" s="77"/>
      <c r="G13" s="136"/>
      <c r="H13" s="141"/>
      <c r="I13" s="582" t="s">
        <v>294</v>
      </c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145"/>
      <c r="AB13" s="586" t="s">
        <v>291</v>
      </c>
      <c r="AC13" s="586"/>
      <c r="AD13" s="586"/>
      <c r="AE13" s="586"/>
      <c r="AF13" s="586"/>
      <c r="AG13" s="407"/>
      <c r="AH13" s="147"/>
      <c r="AI13" s="147"/>
      <c r="AJ13" s="147"/>
      <c r="AK13" s="80"/>
      <c r="AL13" s="85"/>
      <c r="AM13" s="85"/>
      <c r="AN13" s="85"/>
      <c r="AO13" s="85"/>
      <c r="AP13" s="85"/>
      <c r="AQ13" s="80"/>
      <c r="AR13" s="142"/>
      <c r="AS13" s="622"/>
      <c r="AT13" s="80"/>
    </row>
    <row r="14" spans="1:46" s="63" customFormat="1" ht="39.6" hidden="1" customHeight="1">
      <c r="B14" s="67"/>
      <c r="D14" s="586" t="s">
        <v>295</v>
      </c>
      <c r="E14" s="586"/>
      <c r="F14" s="586"/>
      <c r="G14" s="586"/>
      <c r="H14" s="148">
        <v>79.593187712000002</v>
      </c>
      <c r="I14" s="149"/>
      <c r="J14" s="149"/>
      <c r="K14" s="602" t="s">
        <v>296</v>
      </c>
      <c r="L14" s="602"/>
      <c r="M14" s="602"/>
      <c r="N14" s="602"/>
      <c r="O14" s="602"/>
      <c r="P14" s="602"/>
      <c r="Q14" s="602"/>
      <c r="R14" s="602"/>
      <c r="S14" s="602"/>
      <c r="T14" s="602"/>
      <c r="U14" s="602"/>
      <c r="V14" s="602"/>
      <c r="W14" s="602"/>
      <c r="X14" s="602"/>
      <c r="Y14" s="602"/>
      <c r="Z14" s="602"/>
      <c r="AA14" s="150"/>
      <c r="AB14" s="582"/>
      <c r="AC14" s="583"/>
      <c r="AD14" s="583"/>
      <c r="AE14" s="583"/>
      <c r="AF14" s="584"/>
      <c r="AG14" s="146"/>
      <c r="AR14" s="151"/>
      <c r="AS14" s="622"/>
      <c r="AT14" s="80"/>
    </row>
    <row r="15" spans="1:46" s="63" customFormat="1" ht="79.150000000000006" hidden="1" customHeight="1">
      <c r="B15" s="67"/>
      <c r="D15" s="600" t="s">
        <v>297</v>
      </c>
      <c r="E15" s="600"/>
      <c r="F15" s="600"/>
      <c r="G15" s="600"/>
      <c r="H15" s="141">
        <v>0.76</v>
      </c>
      <c r="I15" s="586" t="s">
        <v>298</v>
      </c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145">
        <v>5.2999999999999999E-2</v>
      </c>
      <c r="AB15" s="586" t="s">
        <v>259</v>
      </c>
      <c r="AC15" s="586"/>
      <c r="AD15" s="586"/>
      <c r="AE15" s="586"/>
      <c r="AF15" s="586"/>
      <c r="AG15" s="146"/>
      <c r="AR15" s="78"/>
      <c r="AS15" s="80"/>
      <c r="AT15" s="80"/>
    </row>
    <row r="16" spans="1:46" s="63" customFormat="1" ht="18" hidden="1" customHeight="1">
      <c r="B16" s="67"/>
      <c r="D16" s="582"/>
      <c r="E16" s="583"/>
      <c r="F16" s="583"/>
      <c r="G16" s="583"/>
      <c r="H16" s="584"/>
      <c r="I16" s="586" t="s">
        <v>299</v>
      </c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145">
        <v>8.0000000000000002E-3</v>
      </c>
      <c r="AB16" s="586" t="s">
        <v>260</v>
      </c>
      <c r="AC16" s="586"/>
      <c r="AD16" s="586"/>
      <c r="AE16" s="586"/>
      <c r="AF16" s="586"/>
      <c r="AG16" s="406">
        <v>0.5</v>
      </c>
      <c r="AR16" s="137"/>
      <c r="AS16" s="80"/>
      <c r="AT16" s="80"/>
    </row>
    <row r="17" spans="1:46" s="63" customFormat="1" ht="33.6" hidden="1" customHeight="1">
      <c r="B17" s="67"/>
      <c r="D17" s="586" t="s">
        <v>259</v>
      </c>
      <c r="E17" s="586"/>
      <c r="F17" s="586"/>
      <c r="G17" s="586"/>
      <c r="H17" s="586"/>
      <c r="I17" s="586" t="s">
        <v>300</v>
      </c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  <c r="AA17" s="145"/>
      <c r="AB17" s="586" t="s">
        <v>301</v>
      </c>
      <c r="AC17" s="586"/>
      <c r="AD17" s="586"/>
      <c r="AE17" s="586"/>
      <c r="AF17" s="586"/>
      <c r="AG17" s="406">
        <v>0.2</v>
      </c>
      <c r="AR17" s="78"/>
      <c r="AS17" s="80"/>
    </row>
    <row r="18" spans="1:46" s="63" customFormat="1" ht="18.600000000000001" hidden="1" customHeight="1">
      <c r="B18" s="67"/>
      <c r="D18" s="586" t="s">
        <v>302</v>
      </c>
      <c r="E18" s="586"/>
      <c r="F18" s="586"/>
      <c r="G18" s="586"/>
      <c r="H18" s="140">
        <v>0.5</v>
      </c>
      <c r="I18" s="582" t="s">
        <v>303</v>
      </c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4"/>
      <c r="AA18" s="145">
        <v>1.1000000000000001</v>
      </c>
      <c r="AB18" s="586" t="s">
        <v>261</v>
      </c>
      <c r="AC18" s="586"/>
      <c r="AD18" s="586"/>
      <c r="AE18" s="586"/>
      <c r="AF18" s="586"/>
      <c r="AG18" s="407">
        <v>0.3</v>
      </c>
    </row>
    <row r="19" spans="1:46" s="63" customFormat="1" ht="18.600000000000001" hidden="1" customHeight="1">
      <c r="B19" s="67"/>
      <c r="D19" s="586" t="s">
        <v>304</v>
      </c>
      <c r="E19" s="586"/>
      <c r="F19" s="586"/>
      <c r="G19" s="586"/>
      <c r="H19" s="140">
        <v>0.1</v>
      </c>
      <c r="I19" s="582" t="s">
        <v>305</v>
      </c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4"/>
      <c r="AA19" s="139">
        <v>0.17879</v>
      </c>
      <c r="AB19" s="612"/>
      <c r="AC19" s="612"/>
      <c r="AD19" s="612"/>
      <c r="AE19" s="612"/>
      <c r="AF19" s="612"/>
      <c r="AG19" s="135"/>
    </row>
    <row r="20" spans="1:46" s="63" customFormat="1" ht="21.6" hidden="1" customHeight="1">
      <c r="B20" s="67"/>
      <c r="D20" s="613" t="s">
        <v>306</v>
      </c>
      <c r="E20" s="613"/>
      <c r="F20" s="613"/>
      <c r="G20" s="613"/>
      <c r="H20" s="152">
        <f>1-H19-H18</f>
        <v>0.4</v>
      </c>
      <c r="I20" s="85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80"/>
    </row>
    <row r="21" spans="1:46" s="87" customFormat="1" ht="26.25" customHeight="1">
      <c r="A21" s="627"/>
      <c r="B21" s="630" t="s">
        <v>262</v>
      </c>
      <c r="C21" s="628" t="s">
        <v>484</v>
      </c>
      <c r="D21" s="153" t="s">
        <v>277</v>
      </c>
      <c r="E21" s="153"/>
      <c r="F21" s="153"/>
      <c r="G21" s="153"/>
      <c r="H21" s="153"/>
      <c r="I21" s="631" t="s">
        <v>278</v>
      </c>
      <c r="J21" s="632"/>
      <c r="K21" s="632"/>
      <c r="L21" s="632"/>
      <c r="M21" s="632"/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  <c r="Y21" s="632"/>
      <c r="Z21" s="632"/>
      <c r="AA21" s="632"/>
      <c r="AB21" s="632"/>
      <c r="AC21" s="632"/>
      <c r="AD21" s="632"/>
      <c r="AE21" s="632"/>
      <c r="AF21" s="632"/>
      <c r="AG21" s="632"/>
      <c r="AH21" s="606" t="s">
        <v>307</v>
      </c>
      <c r="AI21" s="607"/>
      <c r="AJ21" s="607"/>
      <c r="AK21" s="607"/>
      <c r="AL21" s="607"/>
      <c r="AM21" s="607"/>
      <c r="AN21" s="607"/>
      <c r="AO21" s="607"/>
      <c r="AP21" s="607"/>
      <c r="AQ21" s="625"/>
      <c r="AR21" s="627" t="s">
        <v>189</v>
      </c>
      <c r="AT21" s="154"/>
    </row>
    <row r="22" spans="1:46" s="87" customFormat="1" ht="97.9" customHeight="1">
      <c r="A22" s="627"/>
      <c r="B22" s="630"/>
      <c r="C22" s="628"/>
      <c r="D22" s="580" t="s">
        <v>308</v>
      </c>
      <c r="E22" s="580" t="s">
        <v>309</v>
      </c>
      <c r="F22" s="580" t="s">
        <v>310</v>
      </c>
      <c r="G22" s="580" t="s">
        <v>311</v>
      </c>
      <c r="H22" s="580" t="s">
        <v>312</v>
      </c>
      <c r="I22" s="580" t="s">
        <v>264</v>
      </c>
      <c r="J22" s="578" t="s">
        <v>313</v>
      </c>
      <c r="K22" s="626"/>
      <c r="L22" s="578" t="s">
        <v>314</v>
      </c>
      <c r="M22" s="626"/>
      <c r="N22" s="633" t="s">
        <v>315</v>
      </c>
      <c r="O22" s="634"/>
      <c r="P22" s="634"/>
      <c r="Q22" s="635"/>
      <c r="R22" s="578" t="s">
        <v>316</v>
      </c>
      <c r="S22" s="579"/>
      <c r="T22" s="579"/>
      <c r="U22" s="626"/>
      <c r="V22" s="578" t="s">
        <v>317</v>
      </c>
      <c r="W22" s="579"/>
      <c r="X22" s="579"/>
      <c r="Y22" s="626"/>
      <c r="Z22" s="580" t="s">
        <v>266</v>
      </c>
      <c r="AA22" s="580" t="s">
        <v>318</v>
      </c>
      <c r="AB22" s="580" t="s">
        <v>319</v>
      </c>
      <c r="AC22" s="580" t="s">
        <v>320</v>
      </c>
      <c r="AD22" s="580" t="s">
        <v>321</v>
      </c>
      <c r="AE22" s="580" t="s">
        <v>322</v>
      </c>
      <c r="AF22" s="580" t="s">
        <v>267</v>
      </c>
      <c r="AG22" s="580" t="s">
        <v>323</v>
      </c>
      <c r="AH22" s="628" t="s">
        <v>324</v>
      </c>
      <c r="AI22" s="628" t="s">
        <v>325</v>
      </c>
      <c r="AJ22" s="628" t="s">
        <v>326</v>
      </c>
      <c r="AK22" s="628" t="s">
        <v>327</v>
      </c>
      <c r="AL22" s="628" t="s">
        <v>328</v>
      </c>
      <c r="AM22" s="628" t="s">
        <v>329</v>
      </c>
      <c r="AN22" s="628" t="s">
        <v>330</v>
      </c>
      <c r="AO22" s="628" t="s">
        <v>331</v>
      </c>
      <c r="AP22" s="628" t="s">
        <v>332</v>
      </c>
      <c r="AQ22" s="628" t="s">
        <v>333</v>
      </c>
      <c r="AR22" s="627"/>
      <c r="AS22" s="122"/>
      <c r="AT22" s="154"/>
    </row>
    <row r="23" spans="1:46" s="87" customFormat="1" ht="28.5" customHeight="1" thickBot="1">
      <c r="A23" s="627"/>
      <c r="B23" s="630"/>
      <c r="C23" s="628"/>
      <c r="D23" s="595"/>
      <c r="E23" s="595"/>
      <c r="F23" s="595"/>
      <c r="G23" s="595"/>
      <c r="H23" s="595"/>
      <c r="I23" s="581"/>
      <c r="J23" s="92" t="s">
        <v>334</v>
      </c>
      <c r="K23" s="92" t="s">
        <v>335</v>
      </c>
      <c r="L23" s="92" t="s">
        <v>336</v>
      </c>
      <c r="M23" s="92" t="s">
        <v>337</v>
      </c>
      <c r="N23" s="92" t="s">
        <v>338</v>
      </c>
      <c r="O23" s="92" t="s">
        <v>339</v>
      </c>
      <c r="P23" s="92" t="s">
        <v>340</v>
      </c>
      <c r="Q23" s="92" t="s">
        <v>341</v>
      </c>
      <c r="R23" s="92" t="s">
        <v>342</v>
      </c>
      <c r="S23" s="92" t="s">
        <v>343</v>
      </c>
      <c r="T23" s="92" t="s">
        <v>344</v>
      </c>
      <c r="U23" s="92" t="s">
        <v>345</v>
      </c>
      <c r="V23" s="92" t="s">
        <v>346</v>
      </c>
      <c r="W23" s="92" t="s">
        <v>347</v>
      </c>
      <c r="X23" s="92" t="s">
        <v>348</v>
      </c>
      <c r="Y23" s="92" t="s">
        <v>349</v>
      </c>
      <c r="Z23" s="581"/>
      <c r="AA23" s="581"/>
      <c r="AB23" s="581"/>
      <c r="AC23" s="581"/>
      <c r="AD23" s="581"/>
      <c r="AE23" s="581"/>
      <c r="AF23" s="581"/>
      <c r="AG23" s="581"/>
      <c r="AH23" s="628"/>
      <c r="AI23" s="628"/>
      <c r="AJ23" s="628"/>
      <c r="AK23" s="628"/>
      <c r="AL23" s="628"/>
      <c r="AM23" s="628"/>
      <c r="AN23" s="628"/>
      <c r="AO23" s="628"/>
      <c r="AP23" s="628"/>
      <c r="AQ23" s="628"/>
      <c r="AR23" s="627"/>
      <c r="AS23" s="122"/>
      <c r="AT23" s="155" t="s">
        <v>350</v>
      </c>
    </row>
    <row r="24" spans="1:46" s="161" customFormat="1" ht="20.25" thickBot="1">
      <c r="A24" s="156">
        <v>1</v>
      </c>
      <c r="B24" s="91">
        <f t="shared" ref="B24:AR24" si="0">A24+1</f>
        <v>2</v>
      </c>
      <c r="C24" s="157">
        <f t="shared" si="0"/>
        <v>3</v>
      </c>
      <c r="D24" s="158">
        <f t="shared" si="0"/>
        <v>4</v>
      </c>
      <c r="E24" s="158">
        <f t="shared" si="0"/>
        <v>5</v>
      </c>
      <c r="F24" s="158">
        <f t="shared" si="0"/>
        <v>6</v>
      </c>
      <c r="G24" s="158">
        <f t="shared" si="0"/>
        <v>7</v>
      </c>
      <c r="H24" s="158">
        <f t="shared" si="0"/>
        <v>8</v>
      </c>
      <c r="I24" s="158">
        <f t="shared" si="0"/>
        <v>9</v>
      </c>
      <c r="J24" s="158">
        <f t="shared" si="0"/>
        <v>10</v>
      </c>
      <c r="K24" s="158">
        <f t="shared" si="0"/>
        <v>11</v>
      </c>
      <c r="L24" s="158">
        <f t="shared" si="0"/>
        <v>12</v>
      </c>
      <c r="M24" s="158">
        <f t="shared" si="0"/>
        <v>13</v>
      </c>
      <c r="N24" s="158">
        <f t="shared" si="0"/>
        <v>14</v>
      </c>
      <c r="O24" s="158">
        <f t="shared" si="0"/>
        <v>15</v>
      </c>
      <c r="P24" s="158">
        <f t="shared" si="0"/>
        <v>16</v>
      </c>
      <c r="Q24" s="158">
        <f t="shared" si="0"/>
        <v>17</v>
      </c>
      <c r="R24" s="158">
        <f t="shared" si="0"/>
        <v>18</v>
      </c>
      <c r="S24" s="158">
        <f t="shared" si="0"/>
        <v>19</v>
      </c>
      <c r="T24" s="158">
        <f t="shared" si="0"/>
        <v>20</v>
      </c>
      <c r="U24" s="158">
        <f t="shared" si="0"/>
        <v>21</v>
      </c>
      <c r="V24" s="158">
        <f t="shared" si="0"/>
        <v>22</v>
      </c>
      <c r="W24" s="158">
        <f t="shared" si="0"/>
        <v>23</v>
      </c>
      <c r="X24" s="158">
        <f t="shared" si="0"/>
        <v>24</v>
      </c>
      <c r="Y24" s="158">
        <f t="shared" si="0"/>
        <v>25</v>
      </c>
      <c r="Z24" s="158">
        <f t="shared" si="0"/>
        <v>26</v>
      </c>
      <c r="AA24" s="158">
        <f t="shared" si="0"/>
        <v>27</v>
      </c>
      <c r="AB24" s="158">
        <f t="shared" si="0"/>
        <v>28</v>
      </c>
      <c r="AC24" s="158">
        <f t="shared" si="0"/>
        <v>29</v>
      </c>
      <c r="AD24" s="158">
        <f t="shared" si="0"/>
        <v>30</v>
      </c>
      <c r="AE24" s="158">
        <f t="shared" si="0"/>
        <v>31</v>
      </c>
      <c r="AF24" s="158">
        <f t="shared" si="0"/>
        <v>32</v>
      </c>
      <c r="AG24" s="158">
        <f t="shared" si="0"/>
        <v>33</v>
      </c>
      <c r="AH24" s="157">
        <v>4</v>
      </c>
      <c r="AI24" s="157">
        <f t="shared" si="0"/>
        <v>5</v>
      </c>
      <c r="AJ24" s="157">
        <f t="shared" si="0"/>
        <v>6</v>
      </c>
      <c r="AK24" s="157">
        <f t="shared" si="0"/>
        <v>7</v>
      </c>
      <c r="AL24" s="157">
        <f t="shared" si="0"/>
        <v>8</v>
      </c>
      <c r="AM24" s="157">
        <f t="shared" si="0"/>
        <v>9</v>
      </c>
      <c r="AN24" s="157">
        <f t="shared" si="0"/>
        <v>10</v>
      </c>
      <c r="AO24" s="157">
        <f t="shared" si="0"/>
        <v>11</v>
      </c>
      <c r="AP24" s="157">
        <f t="shared" si="0"/>
        <v>12</v>
      </c>
      <c r="AQ24" s="157">
        <f t="shared" si="0"/>
        <v>13</v>
      </c>
      <c r="AR24" s="157">
        <f t="shared" si="0"/>
        <v>14</v>
      </c>
      <c r="AS24" s="159"/>
      <c r="AT24" s="160"/>
    </row>
    <row r="25" spans="1:46" s="106" customFormat="1" ht="23.25" hidden="1">
      <c r="A25" s="162">
        <v>1</v>
      </c>
      <c r="B25" s="163" t="s">
        <v>271</v>
      </c>
      <c r="C25" s="279"/>
      <c r="D25" s="141">
        <v>3</v>
      </c>
      <c r="E25" s="141">
        <v>23</v>
      </c>
      <c r="F25" s="164">
        <f>ROUND($H$11*$H$15*E25,1)</f>
        <v>373.2</v>
      </c>
      <c r="G25" s="165"/>
      <c r="H25" s="164">
        <f t="shared" ref="H25:H30" si="1">F25+G25</f>
        <v>373.2</v>
      </c>
      <c r="I25" s="166">
        <v>5</v>
      </c>
      <c r="J25" s="167">
        <v>1016</v>
      </c>
      <c r="K25" s="168"/>
      <c r="L25" s="169" t="s">
        <v>351</v>
      </c>
      <c r="M25" s="169" t="s">
        <v>351</v>
      </c>
      <c r="N25" s="169"/>
      <c r="O25" s="170"/>
      <c r="P25" s="170"/>
      <c r="Q25" s="169"/>
      <c r="R25" s="171">
        <v>614</v>
      </c>
      <c r="S25" s="170"/>
      <c r="T25" s="172">
        <v>402</v>
      </c>
      <c r="U25" s="170"/>
      <c r="V25" s="169" t="s">
        <v>351</v>
      </c>
      <c r="W25" s="169" t="s">
        <v>351</v>
      </c>
      <c r="X25" s="169" t="s">
        <v>351</v>
      </c>
      <c r="Y25" s="169" t="s">
        <v>351</v>
      </c>
      <c r="Z25" s="173">
        <v>1016</v>
      </c>
      <c r="AA25" s="167">
        <v>28</v>
      </c>
      <c r="AB25" s="173">
        <f t="shared" ref="AB25:AB30" si="2">R25+S25</f>
        <v>614</v>
      </c>
      <c r="AC25" s="174">
        <f t="shared" ref="AC25:AC30" si="3">ROUND($AA$10*($AG$10*J25+$AA$15*$AA$18*J25+$AG$12*K25+$AA$15*$AA$18*K25),2)</f>
        <v>5447.3</v>
      </c>
      <c r="AD25" s="164" t="e">
        <f>ROUND(AA$12*(T25+U25*AA$13)+#REF!*(R25+S25*AA$13),2)</f>
        <v>#REF!</v>
      </c>
      <c r="AE25" s="164">
        <f t="shared" ref="AE25:AE30" si="4">AA$19*(R25+S25)</f>
        <v>109.77706000000001</v>
      </c>
      <c r="AF25" s="169" t="s">
        <v>351</v>
      </c>
      <c r="AG25" s="174" t="e">
        <f>ROUND(AC25+AD25+AE25,1)</f>
        <v>#REF!</v>
      </c>
      <c r="AH25" s="175"/>
      <c r="AI25" s="168"/>
      <c r="AJ25" s="168"/>
      <c r="AK25" s="164"/>
      <c r="AL25" s="176">
        <v>12.625999999999999</v>
      </c>
      <c r="AM25" s="170"/>
      <c r="AN25" s="177"/>
      <c r="AO25" s="178">
        <f t="shared" ref="AO25:AO30" si="5">$AK$11*$AQ$11/100*(C25-AL25+AM25-AN25)</f>
        <v>0</v>
      </c>
      <c r="AP25" s="179"/>
      <c r="AQ25" s="180">
        <f t="shared" ref="AQ25:AQ30" si="6">AK25+AO25+AP25</f>
        <v>0</v>
      </c>
      <c r="AR25" s="179" t="e">
        <f>H25+#REF!+AQ25</f>
        <v>#REF!</v>
      </c>
      <c r="AS25" s="103">
        <v>30.1</v>
      </c>
      <c r="AT25" s="103">
        <f>AQ25-AS25</f>
        <v>-30.1</v>
      </c>
    </row>
    <row r="26" spans="1:46" s="106" customFormat="1" ht="23.25">
      <c r="A26" s="95">
        <v>1</v>
      </c>
      <c r="B26" s="163" t="s">
        <v>461</v>
      </c>
      <c r="C26" s="181">
        <v>6.399</v>
      </c>
      <c r="D26" s="141">
        <v>1</v>
      </c>
      <c r="E26" s="141">
        <v>12</v>
      </c>
      <c r="F26" s="164">
        <f>ROUND($H$11*$H$15*E26,1)</f>
        <v>194.7</v>
      </c>
      <c r="G26" s="182"/>
      <c r="H26" s="183">
        <f t="shared" si="1"/>
        <v>194.7</v>
      </c>
      <c r="I26" s="144">
        <v>2</v>
      </c>
      <c r="J26" s="184">
        <v>552</v>
      </c>
      <c r="K26" s="185"/>
      <c r="L26" s="140" t="s">
        <v>351</v>
      </c>
      <c r="M26" s="140" t="s">
        <v>351</v>
      </c>
      <c r="N26" s="140"/>
      <c r="O26" s="186"/>
      <c r="P26" s="186"/>
      <c r="Q26" s="140"/>
      <c r="R26" s="187">
        <v>313</v>
      </c>
      <c r="S26" s="186"/>
      <c r="T26" s="188">
        <v>229</v>
      </c>
      <c r="U26" s="186"/>
      <c r="V26" s="140" t="s">
        <v>351</v>
      </c>
      <c r="W26" s="140" t="s">
        <v>351</v>
      </c>
      <c r="X26" s="140" t="s">
        <v>351</v>
      </c>
      <c r="Y26" s="140" t="s">
        <v>351</v>
      </c>
      <c r="Z26" s="173">
        <v>552</v>
      </c>
      <c r="AA26" s="184">
        <v>13</v>
      </c>
      <c r="AB26" s="189">
        <f t="shared" si="2"/>
        <v>313</v>
      </c>
      <c r="AC26" s="190">
        <f t="shared" si="3"/>
        <v>2959.56</v>
      </c>
      <c r="AD26" s="183" t="e">
        <f>ROUND(AA$12*(T26+U26*AA$13)+#REF!*(R26+S26*AA$13),2)</f>
        <v>#REF!</v>
      </c>
      <c r="AE26" s="164">
        <f t="shared" si="4"/>
        <v>55.961269999999999</v>
      </c>
      <c r="AF26" s="140" t="s">
        <v>351</v>
      </c>
      <c r="AG26" s="174" t="e">
        <f>ROUND(AC26+AD26+AE26,1)</f>
        <v>#REF!</v>
      </c>
      <c r="AH26" s="191">
        <v>6.399</v>
      </c>
      <c r="AI26" s="185"/>
      <c r="AJ26" s="185"/>
      <c r="AK26" s="164">
        <f t="shared" ref="AK26:AK32" si="7">ROUND($AK$11*$AQ$10/100*(C26-AH26+AI26-AJ26),1)</f>
        <v>0</v>
      </c>
      <c r="AL26" s="192">
        <v>6.2549999999999999</v>
      </c>
      <c r="AM26" s="186"/>
      <c r="AN26" s="193"/>
      <c r="AO26" s="194">
        <f t="shared" si="5"/>
        <v>0</v>
      </c>
      <c r="AP26" s="195"/>
      <c r="AQ26" s="196">
        <f t="shared" si="6"/>
        <v>0</v>
      </c>
      <c r="AR26" s="179" t="e">
        <f>H26+#REF!+AQ26</f>
        <v>#REF!</v>
      </c>
      <c r="AS26" s="103"/>
      <c r="AT26" s="103">
        <f t="shared" ref="AT26:AT81" si="8">AQ26-AS26</f>
        <v>0</v>
      </c>
    </row>
    <row r="27" spans="1:46" s="106" customFormat="1" ht="23.25">
      <c r="A27" s="95">
        <v>2</v>
      </c>
      <c r="B27" s="163" t="s">
        <v>462</v>
      </c>
      <c r="C27" s="181">
        <v>2.9409999999999998</v>
      </c>
      <c r="D27" s="141">
        <v>1</v>
      </c>
      <c r="E27" s="141">
        <v>9</v>
      </c>
      <c r="F27" s="164">
        <f>ROUND($H$11*$H$15*E27,1)</f>
        <v>146</v>
      </c>
      <c r="G27" s="182"/>
      <c r="H27" s="183">
        <f t="shared" si="1"/>
        <v>146</v>
      </c>
      <c r="I27" s="144">
        <v>1</v>
      </c>
      <c r="J27" s="184">
        <v>302</v>
      </c>
      <c r="K27" s="185"/>
      <c r="L27" s="140" t="s">
        <v>351</v>
      </c>
      <c r="M27" s="140" t="s">
        <v>351</v>
      </c>
      <c r="N27" s="140"/>
      <c r="O27" s="186"/>
      <c r="P27" s="186"/>
      <c r="Q27" s="140"/>
      <c r="R27" s="187">
        <v>146</v>
      </c>
      <c r="S27" s="186"/>
      <c r="T27" s="188">
        <v>91</v>
      </c>
      <c r="U27" s="186"/>
      <c r="V27" s="140" t="s">
        <v>351</v>
      </c>
      <c r="W27" s="140" t="s">
        <v>351</v>
      </c>
      <c r="X27" s="140" t="s">
        <v>351</v>
      </c>
      <c r="Y27" s="140" t="s">
        <v>351</v>
      </c>
      <c r="Z27" s="173">
        <v>302</v>
      </c>
      <c r="AA27" s="184">
        <v>6</v>
      </c>
      <c r="AB27" s="189">
        <f t="shared" si="2"/>
        <v>146</v>
      </c>
      <c r="AC27" s="190">
        <f t="shared" si="3"/>
        <v>1619.18</v>
      </c>
      <c r="AD27" s="183" t="e">
        <f>ROUND(AA$12*(T27+U27*AA$13)+#REF!*(R27+S27*AA$13),2)</f>
        <v>#REF!</v>
      </c>
      <c r="AE27" s="164">
        <f t="shared" si="4"/>
        <v>26.103339999999999</v>
      </c>
      <c r="AF27" s="140" t="s">
        <v>351</v>
      </c>
      <c r="AG27" s="174" t="e">
        <f>ROUND(AC27+AD27+AE27,1)</f>
        <v>#REF!</v>
      </c>
      <c r="AH27" s="191">
        <v>1.0569999999999999</v>
      </c>
      <c r="AI27" s="185"/>
      <c r="AJ27" s="185">
        <v>0.79600000000000004</v>
      </c>
      <c r="AK27" s="164">
        <f t="shared" si="7"/>
        <v>125.9</v>
      </c>
      <c r="AL27" s="192">
        <v>2.9260000000000002</v>
      </c>
      <c r="AM27" s="186"/>
      <c r="AN27" s="193"/>
      <c r="AO27" s="194">
        <f t="shared" si="5"/>
        <v>0</v>
      </c>
      <c r="AP27" s="195"/>
      <c r="AQ27" s="196">
        <f t="shared" si="6"/>
        <v>125.9</v>
      </c>
      <c r="AR27" s="179" t="e">
        <f>H27+#REF!+AQ27</f>
        <v>#REF!</v>
      </c>
      <c r="AS27" s="103">
        <v>34.6</v>
      </c>
      <c r="AT27" s="103">
        <f t="shared" si="8"/>
        <v>91.300000000000011</v>
      </c>
    </row>
    <row r="28" spans="1:46" s="106" customFormat="1" ht="23.25">
      <c r="A28" s="95">
        <v>3</v>
      </c>
      <c r="B28" s="163" t="s">
        <v>463</v>
      </c>
      <c r="C28" s="181">
        <v>2.9980000000000002</v>
      </c>
      <c r="D28" s="141">
        <v>1</v>
      </c>
      <c r="E28" s="141">
        <v>9</v>
      </c>
      <c r="F28" s="164">
        <f>ROUND($H$11*$H$15*E28,1)</f>
        <v>146</v>
      </c>
      <c r="G28" s="182"/>
      <c r="H28" s="183">
        <f t="shared" si="1"/>
        <v>146</v>
      </c>
      <c r="I28" s="182">
        <v>1</v>
      </c>
      <c r="J28" s="185">
        <v>138</v>
      </c>
      <c r="K28" s="185"/>
      <c r="L28" s="140" t="s">
        <v>351</v>
      </c>
      <c r="M28" s="140" t="s">
        <v>351</v>
      </c>
      <c r="N28" s="140"/>
      <c r="O28" s="186"/>
      <c r="P28" s="186"/>
      <c r="Q28" s="183"/>
      <c r="R28" s="187">
        <v>68</v>
      </c>
      <c r="S28" s="186"/>
      <c r="T28" s="188">
        <v>145</v>
      </c>
      <c r="U28" s="186"/>
      <c r="V28" s="140" t="s">
        <v>351</v>
      </c>
      <c r="W28" s="140" t="s">
        <v>351</v>
      </c>
      <c r="X28" s="140" t="s">
        <v>351</v>
      </c>
      <c r="Y28" s="140" t="s">
        <v>351</v>
      </c>
      <c r="Z28" s="189">
        <v>138</v>
      </c>
      <c r="AA28" s="185">
        <v>3</v>
      </c>
      <c r="AB28" s="189">
        <f t="shared" si="2"/>
        <v>68</v>
      </c>
      <c r="AC28" s="190">
        <f t="shared" si="3"/>
        <v>739.89</v>
      </c>
      <c r="AD28" s="190" t="e">
        <f>ROUND(AA$12*(T28+U28*AA$13)+#REF!*(R28+S28*AA$13),2)</f>
        <v>#REF!</v>
      </c>
      <c r="AE28" s="164">
        <f t="shared" si="4"/>
        <v>12.157720000000001</v>
      </c>
      <c r="AF28" s="140" t="s">
        <v>351</v>
      </c>
      <c r="AG28" s="174" t="e">
        <f>ROUND(AC28+AD28+AE28,1)</f>
        <v>#REF!</v>
      </c>
      <c r="AH28" s="191"/>
      <c r="AI28" s="185">
        <v>1.4590000000000001</v>
      </c>
      <c r="AJ28" s="185"/>
      <c r="AK28" s="164">
        <f t="shared" si="7"/>
        <v>515.70000000000005</v>
      </c>
      <c r="AL28" s="192">
        <v>2.9750000000000001</v>
      </c>
      <c r="AM28" s="186"/>
      <c r="AN28" s="193"/>
      <c r="AO28" s="194">
        <f t="shared" si="5"/>
        <v>0</v>
      </c>
      <c r="AP28" s="195"/>
      <c r="AQ28" s="196">
        <f t="shared" si="6"/>
        <v>515.70000000000005</v>
      </c>
      <c r="AR28" s="179" t="e">
        <f>H28+#REF!+AQ28</f>
        <v>#REF!</v>
      </c>
      <c r="AS28" s="103">
        <v>278.5</v>
      </c>
      <c r="AT28" s="103">
        <f t="shared" si="8"/>
        <v>237.20000000000005</v>
      </c>
    </row>
    <row r="29" spans="1:46" s="106" customFormat="1" ht="23.25" hidden="1">
      <c r="A29" s="95">
        <v>5</v>
      </c>
      <c r="B29" s="197"/>
      <c r="C29" s="181"/>
      <c r="D29" s="184"/>
      <c r="E29" s="184"/>
      <c r="F29" s="183">
        <f>$H$11*$H$15*E29</f>
        <v>0</v>
      </c>
      <c r="G29" s="182"/>
      <c r="H29" s="183">
        <f t="shared" si="1"/>
        <v>0</v>
      </c>
      <c r="I29" s="182"/>
      <c r="J29" s="185"/>
      <c r="K29" s="185"/>
      <c r="L29" s="140" t="s">
        <v>351</v>
      </c>
      <c r="M29" s="140" t="s">
        <v>351</v>
      </c>
      <c r="N29" s="140"/>
      <c r="O29" s="186"/>
      <c r="P29" s="186"/>
      <c r="Q29" s="183"/>
      <c r="R29" s="187"/>
      <c r="S29" s="186"/>
      <c r="T29" s="188"/>
      <c r="U29" s="186"/>
      <c r="V29" s="140" t="s">
        <v>351</v>
      </c>
      <c r="W29" s="140" t="s">
        <v>351</v>
      </c>
      <c r="X29" s="140" t="s">
        <v>351</v>
      </c>
      <c r="Y29" s="140" t="s">
        <v>351</v>
      </c>
      <c r="Z29" s="189"/>
      <c r="AA29" s="185"/>
      <c r="AB29" s="189">
        <f t="shared" si="2"/>
        <v>0</v>
      </c>
      <c r="AC29" s="190">
        <f t="shared" si="3"/>
        <v>0</v>
      </c>
      <c r="AD29" s="190" t="e">
        <f>ROUND(AA$12*(T29+U29*AA$13)+#REF!*(R29+S29*AA$13),2)</f>
        <v>#REF!</v>
      </c>
      <c r="AE29" s="164">
        <f t="shared" si="4"/>
        <v>0</v>
      </c>
      <c r="AF29" s="140" t="s">
        <v>351</v>
      </c>
      <c r="AG29" s="174" t="e">
        <f>ROUND(AC29+AD29+AE29,2)</f>
        <v>#REF!</v>
      </c>
      <c r="AH29" s="191"/>
      <c r="AI29" s="185"/>
      <c r="AJ29" s="185"/>
      <c r="AK29" s="164">
        <f t="shared" si="7"/>
        <v>0</v>
      </c>
      <c r="AL29" s="198"/>
      <c r="AM29" s="186"/>
      <c r="AN29" s="193"/>
      <c r="AO29" s="194">
        <f t="shared" si="5"/>
        <v>0</v>
      </c>
      <c r="AP29" s="195"/>
      <c r="AQ29" s="196">
        <f t="shared" si="6"/>
        <v>0</v>
      </c>
      <c r="AR29" s="179" t="e">
        <f>H29+#REF!+AQ29</f>
        <v>#REF!</v>
      </c>
      <c r="AS29" s="103"/>
      <c r="AT29" s="103">
        <f t="shared" si="8"/>
        <v>0</v>
      </c>
    </row>
    <row r="30" spans="1:46" s="106" customFormat="1" ht="22.5" hidden="1" customHeight="1">
      <c r="A30" s="95">
        <v>6</v>
      </c>
      <c r="B30" s="199"/>
      <c r="C30" s="181"/>
      <c r="D30" s="184"/>
      <c r="E30" s="184"/>
      <c r="F30" s="183">
        <f>$H$11*$H$15*E30</f>
        <v>0</v>
      </c>
      <c r="G30" s="182"/>
      <c r="H30" s="183">
        <f t="shared" si="1"/>
        <v>0</v>
      </c>
      <c r="I30" s="200"/>
      <c r="J30" s="185"/>
      <c r="K30" s="186"/>
      <c r="L30" s="140" t="s">
        <v>351</v>
      </c>
      <c r="M30" s="140" t="s">
        <v>351</v>
      </c>
      <c r="N30" s="140"/>
      <c r="O30" s="186"/>
      <c r="P30" s="186"/>
      <c r="Q30" s="183"/>
      <c r="R30" s="187"/>
      <c r="S30" s="186"/>
      <c r="T30" s="188"/>
      <c r="U30" s="186"/>
      <c r="V30" s="140" t="s">
        <v>351</v>
      </c>
      <c r="W30" s="140" t="s">
        <v>351</v>
      </c>
      <c r="X30" s="140" t="s">
        <v>351</v>
      </c>
      <c r="Y30" s="140" t="s">
        <v>351</v>
      </c>
      <c r="Z30" s="189"/>
      <c r="AA30" s="185"/>
      <c r="AB30" s="189">
        <f t="shared" si="2"/>
        <v>0</v>
      </c>
      <c r="AC30" s="190">
        <f t="shared" si="3"/>
        <v>0</v>
      </c>
      <c r="AD30" s="190" t="e">
        <f>ROUND(AA$12*(T30+U30*AA$13)+#REF!*(R30+S30*AA$13),2)</f>
        <v>#REF!</v>
      </c>
      <c r="AE30" s="164">
        <f t="shared" si="4"/>
        <v>0</v>
      </c>
      <c r="AF30" s="140" t="s">
        <v>351</v>
      </c>
      <c r="AG30" s="174" t="e">
        <f>ROUND(AC30+AD30+AE30,2)</f>
        <v>#REF!</v>
      </c>
      <c r="AH30" s="186"/>
      <c r="AI30" s="185"/>
      <c r="AJ30" s="185"/>
      <c r="AK30" s="164">
        <f t="shared" si="7"/>
        <v>0</v>
      </c>
      <c r="AL30" s="198"/>
      <c r="AM30" s="186"/>
      <c r="AN30" s="193"/>
      <c r="AO30" s="194">
        <f t="shared" si="5"/>
        <v>0</v>
      </c>
      <c r="AP30" s="195"/>
      <c r="AQ30" s="196">
        <f t="shared" si="6"/>
        <v>0</v>
      </c>
      <c r="AR30" s="179" t="e">
        <f>H30+#REF!+AQ30</f>
        <v>#REF!</v>
      </c>
      <c r="AS30" s="103"/>
      <c r="AT30" s="103">
        <f t="shared" si="8"/>
        <v>0</v>
      </c>
    </row>
    <row r="31" spans="1:46" s="106" customFormat="1" ht="32.25" customHeight="1">
      <c r="A31" s="95"/>
      <c r="B31" s="201" t="s">
        <v>136</v>
      </c>
      <c r="C31" s="202">
        <f>C25+C26++C27+C28+C29+C30</f>
        <v>12.338000000000001</v>
      </c>
      <c r="D31" s="202">
        <f>D25+D26++D27+D28+D29+D30</f>
        <v>6</v>
      </c>
      <c r="E31" s="202">
        <f>E25+E26++E27+E28+E29+E30</f>
        <v>53</v>
      </c>
      <c r="F31" s="183">
        <f>F25+F26+F27+F28+F29+F30</f>
        <v>859.9</v>
      </c>
      <c r="G31" s="183">
        <f>G25+G26+G27+G28+G29+G30</f>
        <v>0</v>
      </c>
      <c r="H31" s="183">
        <f>H25+H26+H27+H28+H29+H30</f>
        <v>859.9</v>
      </c>
      <c r="I31" s="188">
        <f>SUM(I25:I30)</f>
        <v>9</v>
      </c>
      <c r="J31" s="188">
        <f>SUM(J25:J30)</f>
        <v>2008</v>
      </c>
      <c r="K31" s="183">
        <f>SUM(K25:K30)</f>
        <v>0</v>
      </c>
      <c r="L31" s="140" t="s">
        <v>351</v>
      </c>
      <c r="M31" s="140" t="s">
        <v>351</v>
      </c>
      <c r="N31" s="183">
        <f>SUM(N25:N30)</f>
        <v>0</v>
      </c>
      <c r="O31" s="183">
        <f>SUM(O25:O30)</f>
        <v>0</v>
      </c>
      <c r="P31" s="183">
        <f>SUM(P25:P30)</f>
        <v>0</v>
      </c>
      <c r="Q31" s="183" t="e">
        <f>ROUND(AA$10*(AG$10*O31+$AA$15*$AA$18*O31+AG$12*P31+$AA$17*$AA$18*P31)+#REF!*(O31+P31*AA$13),1)</f>
        <v>#REF!</v>
      </c>
      <c r="R31" s="188">
        <f>SUM(R25:R30)</f>
        <v>1141</v>
      </c>
      <c r="S31" s="183">
        <f>SUM(S25:S30)</f>
        <v>0</v>
      </c>
      <c r="T31" s="188">
        <f>SUM(T25:T30)</f>
        <v>867</v>
      </c>
      <c r="U31" s="183">
        <f>SUM(U25:U30)</f>
        <v>0</v>
      </c>
      <c r="V31" s="140" t="s">
        <v>351</v>
      </c>
      <c r="W31" s="140" t="s">
        <v>351</v>
      </c>
      <c r="X31" s="140" t="s">
        <v>351</v>
      </c>
      <c r="Y31" s="140" t="s">
        <v>351</v>
      </c>
      <c r="Z31" s="188">
        <f t="shared" ref="Z31:AE31" si="9">SUM(Z25:Z30)</f>
        <v>2008</v>
      </c>
      <c r="AA31" s="188">
        <f t="shared" si="9"/>
        <v>50</v>
      </c>
      <c r="AB31" s="200">
        <f t="shared" si="9"/>
        <v>1141</v>
      </c>
      <c r="AC31" s="203">
        <f t="shared" si="9"/>
        <v>10765.93</v>
      </c>
      <c r="AD31" s="203" t="e">
        <f t="shared" si="9"/>
        <v>#REF!</v>
      </c>
      <c r="AE31" s="203">
        <f t="shared" si="9"/>
        <v>203.99939000000003</v>
      </c>
      <c r="AF31" s="140" t="s">
        <v>351</v>
      </c>
      <c r="AG31" s="203" t="e">
        <f>SUM(AG25:AG30)</f>
        <v>#REF!</v>
      </c>
      <c r="AH31" s="183">
        <f>AH25+AH26+AH27+AH28+AH29+AH30</f>
        <v>7.4559999999999995</v>
      </c>
      <c r="AI31" s="204">
        <f>AI25+AI26+AI27+AI28+AI29+AI30</f>
        <v>1.4590000000000001</v>
      </c>
      <c r="AJ31" s="204">
        <f>AJ25+AJ26+AJ27+AJ28+AJ29+AJ30</f>
        <v>0.79600000000000004</v>
      </c>
      <c r="AK31" s="164">
        <f t="shared" si="7"/>
        <v>641.6</v>
      </c>
      <c r="AL31" s="164">
        <f t="shared" ref="AL31:AT31" si="10">ROUND($AK$11*$AQ$10/100*(D31-AI31+AJ31-AK31),1)</f>
        <v>-73616.3</v>
      </c>
      <c r="AM31" s="164">
        <f t="shared" si="10"/>
        <v>8597754.5</v>
      </c>
      <c r="AN31" s="164">
        <f t="shared" si="10"/>
        <v>-1003261145.6</v>
      </c>
      <c r="AO31" s="164">
        <f t="shared" si="10"/>
        <v>117081619279.2</v>
      </c>
      <c r="AP31" s="164">
        <f t="shared" si="10"/>
        <v>-13663535193095.9</v>
      </c>
      <c r="AQ31" s="164">
        <f t="shared" si="10"/>
        <v>1594547431127390</v>
      </c>
      <c r="AR31" s="164">
        <f t="shared" si="10"/>
        <v>-1.8608518763153402E+17</v>
      </c>
      <c r="AS31" s="164">
        <f t="shared" si="10"/>
        <v>2.1716316730325201E+19</v>
      </c>
      <c r="AT31" s="164" t="e">
        <f t="shared" si="10"/>
        <v>#VALUE!</v>
      </c>
    </row>
    <row r="32" spans="1:46" s="106" customFormat="1" ht="27" customHeight="1">
      <c r="A32" s="95">
        <v>4</v>
      </c>
      <c r="B32" s="163" t="s">
        <v>464</v>
      </c>
      <c r="C32" s="181">
        <v>0.67600000000000005</v>
      </c>
      <c r="D32" s="144">
        <v>1</v>
      </c>
      <c r="E32" s="144">
        <v>4</v>
      </c>
      <c r="F32" s="183">
        <f t="shared" ref="F32:F51" si="11">ROUND((($H$14*$H$15*$C$81+$G$81)-$F$31)*($H$18*C32/$C$80+$H$19*D32/$D$80+$H$20*E32/$E$80),1)</f>
        <v>43.5</v>
      </c>
      <c r="G32" s="186"/>
      <c r="H32" s="183">
        <f t="shared" ref="H32:H79" si="12">F32+G32</f>
        <v>43.5</v>
      </c>
      <c r="I32" s="182">
        <v>1</v>
      </c>
      <c r="J32" s="140" t="s">
        <v>351</v>
      </c>
      <c r="K32" s="140" t="s">
        <v>351</v>
      </c>
      <c r="L32" s="170">
        <v>63</v>
      </c>
      <c r="M32" s="186"/>
      <c r="N32" s="186"/>
      <c r="O32" s="186"/>
      <c r="P32" s="186"/>
      <c r="Q32" s="140"/>
      <c r="R32" s="140" t="s">
        <v>351</v>
      </c>
      <c r="S32" s="140" t="s">
        <v>351</v>
      </c>
      <c r="T32" s="140" t="s">
        <v>351</v>
      </c>
      <c r="U32" s="140" t="s">
        <v>351</v>
      </c>
      <c r="V32" s="187">
        <v>123</v>
      </c>
      <c r="W32" s="186"/>
      <c r="X32" s="188">
        <v>270</v>
      </c>
      <c r="Y32" s="186"/>
      <c r="Z32" s="170">
        <v>132</v>
      </c>
      <c r="AA32" s="185">
        <v>5</v>
      </c>
      <c r="AB32" s="189">
        <f t="shared" ref="AB32:AB79" si="13">V32+W32</f>
        <v>123</v>
      </c>
      <c r="AC32" s="140" t="s">
        <v>351</v>
      </c>
      <c r="AD32" s="190" t="e">
        <f>ROUND(AA$12*(X32+Y32*AA$13)+#REF!*(V32+W32*AA$13),2)</f>
        <v>#REF!</v>
      </c>
      <c r="AE32" s="164">
        <f>AA$19*(V32+W32)</f>
        <v>21.99117</v>
      </c>
      <c r="AF32" s="190" t="e">
        <f>ROUND(($AA$11-AC$31-Q$81-AD$31-AD$80-AE$31-AE$80)*($AG$16*Z32/$Z$80+$AG$17*AA32/$AA$80+$AG$18*AB32/$AB$80),2)</f>
        <v>#REF!</v>
      </c>
      <c r="AG32" s="190" t="e">
        <f>ROUND(AD32+AF32+AE32,1)</f>
        <v>#REF!</v>
      </c>
      <c r="AH32" s="186"/>
      <c r="AI32" s="185"/>
      <c r="AJ32" s="185">
        <v>0.13200000000000001</v>
      </c>
      <c r="AK32" s="164">
        <f t="shared" si="7"/>
        <v>62.9</v>
      </c>
      <c r="AL32" s="192">
        <v>0.66300000000000003</v>
      </c>
      <c r="AM32" s="186"/>
      <c r="AN32" s="193"/>
      <c r="AO32" s="194">
        <f t="shared" ref="AO32:AO79" si="14">$AK$11*$AQ$11/100*(C32-AL32+AM32-AN32)</f>
        <v>0</v>
      </c>
      <c r="AP32" s="195"/>
      <c r="AQ32" s="196">
        <f t="shared" ref="AQ32:AQ79" si="15">AK32+AO32+AP32</f>
        <v>62.9</v>
      </c>
      <c r="AR32" s="195" t="e">
        <f>H32+#REF!+AQ32</f>
        <v>#REF!</v>
      </c>
      <c r="AS32" s="103">
        <v>34.4</v>
      </c>
      <c r="AT32" s="103">
        <f t="shared" si="8"/>
        <v>28.5</v>
      </c>
    </row>
    <row r="33" spans="1:46" s="106" customFormat="1" ht="27" hidden="1" customHeight="1">
      <c r="A33" s="95">
        <v>2</v>
      </c>
      <c r="B33" s="163" t="s">
        <v>272</v>
      </c>
      <c r="C33" s="280"/>
      <c r="D33" s="144">
        <v>2</v>
      </c>
      <c r="E33" s="144">
        <v>4.5</v>
      </c>
      <c r="F33" s="183">
        <f t="shared" si="11"/>
        <v>29.9</v>
      </c>
      <c r="G33" s="186"/>
      <c r="H33" s="183">
        <f t="shared" si="12"/>
        <v>29.9</v>
      </c>
      <c r="I33" s="182">
        <v>1</v>
      </c>
      <c r="J33" s="140" t="s">
        <v>351</v>
      </c>
      <c r="K33" s="140" t="s">
        <v>351</v>
      </c>
      <c r="L33" s="170">
        <v>193</v>
      </c>
      <c r="M33" s="200"/>
      <c r="N33" s="200"/>
      <c r="O33" s="200"/>
      <c r="P33" s="200"/>
      <c r="Q33" s="140"/>
      <c r="R33" s="140" t="s">
        <v>351</v>
      </c>
      <c r="S33" s="140" t="s">
        <v>351</v>
      </c>
      <c r="T33" s="140" t="s">
        <v>351</v>
      </c>
      <c r="U33" s="140" t="s">
        <v>351</v>
      </c>
      <c r="V33" s="187">
        <v>168</v>
      </c>
      <c r="W33" s="186"/>
      <c r="X33" s="186">
        <v>553</v>
      </c>
      <c r="Y33" s="186"/>
      <c r="Z33" s="170">
        <v>233</v>
      </c>
      <c r="AA33" s="185">
        <v>8</v>
      </c>
      <c r="AB33" s="189">
        <f t="shared" si="13"/>
        <v>168</v>
      </c>
      <c r="AC33" s="140" t="s">
        <v>351</v>
      </c>
      <c r="AD33" s="190" t="e">
        <f>ROUND(AA$12*(X33+Y33*AA$13)+#REF!*(V33+W33*AA$13),2)</f>
        <v>#REF!</v>
      </c>
      <c r="AE33" s="164">
        <f t="shared" ref="AE33:AE79" si="16">AA$19*(V33+W33)</f>
        <v>30.036720000000003</v>
      </c>
      <c r="AF33" s="190" t="e">
        <f>ROUND(($AA$11-AC$31-Q$81-AD$31-AD$80-AE$31-AE$80)*($AG$16*Z33/$Z$80+$AG$17*AA33/$AA$80+$AG$18*AB33/$AB$80),2)</f>
        <v>#REF!</v>
      </c>
      <c r="AG33" s="190" t="e">
        <f>ROUND(AD33+AF33+AE33,1)</f>
        <v>#REF!</v>
      </c>
      <c r="AH33" s="186"/>
      <c r="AI33" s="185"/>
      <c r="AJ33" s="185"/>
      <c r="AK33" s="164"/>
      <c r="AL33" s="192">
        <v>1.964</v>
      </c>
      <c r="AM33" s="186"/>
      <c r="AN33" s="193"/>
      <c r="AO33" s="194">
        <f t="shared" si="14"/>
        <v>0</v>
      </c>
      <c r="AP33" s="195"/>
      <c r="AQ33" s="196">
        <f t="shared" si="15"/>
        <v>0</v>
      </c>
      <c r="AR33" s="195" t="e">
        <f>H33+#REF!+AQ33</f>
        <v>#REF!</v>
      </c>
      <c r="AS33" s="103">
        <v>156.1</v>
      </c>
      <c r="AT33" s="103">
        <f t="shared" si="8"/>
        <v>-156.1</v>
      </c>
    </row>
    <row r="34" spans="1:46" s="106" customFormat="1" ht="27" hidden="1" customHeight="1">
      <c r="A34" s="95">
        <v>3</v>
      </c>
      <c r="B34" s="163" t="s">
        <v>352</v>
      </c>
      <c r="C34" s="181"/>
      <c r="D34" s="144"/>
      <c r="E34" s="144"/>
      <c r="F34" s="183"/>
      <c r="G34" s="186"/>
      <c r="H34" s="183"/>
      <c r="I34" s="182"/>
      <c r="J34" s="140"/>
      <c r="K34" s="140"/>
      <c r="L34" s="170"/>
      <c r="M34" s="200"/>
      <c r="N34" s="200"/>
      <c r="O34" s="200"/>
      <c r="P34" s="200"/>
      <c r="Q34" s="140"/>
      <c r="R34" s="140"/>
      <c r="S34" s="140"/>
      <c r="T34" s="140"/>
      <c r="U34" s="140"/>
      <c r="V34" s="200"/>
      <c r="W34" s="186"/>
      <c r="X34" s="187"/>
      <c r="Y34" s="186"/>
      <c r="Z34" s="170"/>
      <c r="AA34" s="185"/>
      <c r="AB34" s="189"/>
      <c r="AC34" s="140"/>
      <c r="AD34" s="190"/>
      <c r="AE34" s="164"/>
      <c r="AF34" s="190"/>
      <c r="AG34" s="190"/>
      <c r="AH34" s="186"/>
      <c r="AI34" s="185"/>
      <c r="AJ34" s="185"/>
      <c r="AK34" s="164">
        <f t="shared" ref="AK34:AK40" si="17">ROUND($AK$11*$AQ$10/100*(C34-AH34+AI34-AJ34),1)</f>
        <v>0</v>
      </c>
      <c r="AL34" s="192">
        <v>2.645</v>
      </c>
      <c r="AM34" s="186"/>
      <c r="AN34" s="193"/>
      <c r="AO34" s="194">
        <f t="shared" si="14"/>
        <v>0</v>
      </c>
      <c r="AP34" s="195"/>
      <c r="AQ34" s="196">
        <f t="shared" si="15"/>
        <v>0</v>
      </c>
      <c r="AR34" s="195" t="e">
        <f>H34+#REF!+AQ34</f>
        <v>#REF!</v>
      </c>
      <c r="AS34" s="103">
        <v>331.9</v>
      </c>
      <c r="AT34" s="103">
        <f t="shared" si="8"/>
        <v>-331.9</v>
      </c>
    </row>
    <row r="35" spans="1:46" s="106" customFormat="1" ht="27" customHeight="1">
      <c r="A35" s="95">
        <v>5</v>
      </c>
      <c r="B35" s="163" t="s">
        <v>468</v>
      </c>
      <c r="C35" s="181">
        <v>2.048</v>
      </c>
      <c r="D35" s="144">
        <v>4</v>
      </c>
      <c r="E35" s="144">
        <v>5.5</v>
      </c>
      <c r="F35" s="183">
        <f t="shared" si="11"/>
        <v>95.2</v>
      </c>
      <c r="G35" s="186"/>
      <c r="H35" s="183">
        <f t="shared" si="12"/>
        <v>95.2</v>
      </c>
      <c r="I35" s="182"/>
      <c r="J35" s="140" t="s">
        <v>351</v>
      </c>
      <c r="K35" s="140" t="s">
        <v>351</v>
      </c>
      <c r="L35" s="170">
        <v>205</v>
      </c>
      <c r="M35" s="200"/>
      <c r="N35" s="200">
        <v>1</v>
      </c>
      <c r="O35" s="200">
        <v>205</v>
      </c>
      <c r="P35" s="200"/>
      <c r="Q35" s="140"/>
      <c r="R35" s="140" t="s">
        <v>351</v>
      </c>
      <c r="S35" s="140" t="s">
        <v>351</v>
      </c>
      <c r="T35" s="140" t="s">
        <v>351</v>
      </c>
      <c r="U35" s="140" t="s">
        <v>351</v>
      </c>
      <c r="V35" s="200"/>
      <c r="W35" s="186"/>
      <c r="X35" s="187"/>
      <c r="Y35" s="186"/>
      <c r="Z35" s="170"/>
      <c r="AA35" s="185"/>
      <c r="AB35" s="189">
        <f t="shared" si="13"/>
        <v>0</v>
      </c>
      <c r="AC35" s="140" t="s">
        <v>351</v>
      </c>
      <c r="AD35" s="190" t="e">
        <f>ROUND(AA$12*(X35+Y35*AA$13)+#REF!*(V35+W35*AA$13),2)</f>
        <v>#REF!</v>
      </c>
      <c r="AE35" s="164">
        <f t="shared" si="16"/>
        <v>0</v>
      </c>
      <c r="AF35" s="190" t="e">
        <f>ROUND(($AA$11-AC$31-Q$81-AD$31-AD$80-AE$31-AE$80)*($AG$16*Z35/$Z$80+$AG$17*AA35/$AA$80+$AG$18*AB35/$AB$80),2)</f>
        <v>#REF!</v>
      </c>
      <c r="AG35" s="190" t="e">
        <f t="shared" ref="AG35:AG79" si="18">ROUND(AD35+AF35+AE35,2)</f>
        <v>#REF!</v>
      </c>
      <c r="AH35" s="186"/>
      <c r="AI35" s="185">
        <v>0.16900000000000001</v>
      </c>
      <c r="AJ35" s="185"/>
      <c r="AK35" s="164">
        <f t="shared" si="17"/>
        <v>256.5</v>
      </c>
      <c r="AL35" s="192">
        <v>2.0350000000000001</v>
      </c>
      <c r="AM35" s="186"/>
      <c r="AN35" s="193"/>
      <c r="AO35" s="194">
        <f t="shared" si="14"/>
        <v>0</v>
      </c>
      <c r="AP35" s="195"/>
      <c r="AQ35" s="196">
        <f t="shared" si="15"/>
        <v>256.5</v>
      </c>
      <c r="AR35" s="195" t="e">
        <f>H35+#REF!+AQ35</f>
        <v>#REF!</v>
      </c>
      <c r="AS35" s="103">
        <v>142.30000000000001</v>
      </c>
      <c r="AT35" s="103">
        <f t="shared" si="8"/>
        <v>114.19999999999999</v>
      </c>
    </row>
    <row r="36" spans="1:46" s="106" customFormat="1" ht="27" hidden="1" customHeight="1">
      <c r="A36" s="95">
        <v>5</v>
      </c>
      <c r="B36" s="163" t="s">
        <v>248</v>
      </c>
      <c r="C36" s="181"/>
      <c r="D36" s="144"/>
      <c r="E36" s="144"/>
      <c r="F36" s="183"/>
      <c r="G36" s="186"/>
      <c r="H36" s="183"/>
      <c r="I36" s="182"/>
      <c r="J36" s="140"/>
      <c r="K36" s="140"/>
      <c r="L36" s="170"/>
      <c r="M36" s="200"/>
      <c r="N36" s="200"/>
      <c r="O36" s="200"/>
      <c r="P36" s="200"/>
      <c r="Q36" s="140"/>
      <c r="R36" s="140"/>
      <c r="S36" s="140"/>
      <c r="T36" s="140"/>
      <c r="U36" s="140"/>
      <c r="V36" s="200"/>
      <c r="W36" s="186"/>
      <c r="X36" s="187"/>
      <c r="Y36" s="186"/>
      <c r="Z36" s="170"/>
      <c r="AA36" s="185"/>
      <c r="AB36" s="189"/>
      <c r="AC36" s="140"/>
      <c r="AD36" s="190"/>
      <c r="AE36" s="164"/>
      <c r="AF36" s="190"/>
      <c r="AG36" s="190"/>
      <c r="AH36" s="186"/>
      <c r="AI36" s="185"/>
      <c r="AJ36" s="185"/>
      <c r="AK36" s="164">
        <f t="shared" si="17"/>
        <v>0</v>
      </c>
      <c r="AL36" s="192">
        <v>1.0289999999999999</v>
      </c>
      <c r="AM36" s="186"/>
      <c r="AN36" s="193"/>
      <c r="AO36" s="194">
        <f t="shared" si="14"/>
        <v>0</v>
      </c>
      <c r="AP36" s="195"/>
      <c r="AQ36" s="196">
        <f t="shared" si="15"/>
        <v>0</v>
      </c>
      <c r="AR36" s="195" t="e">
        <f>H36+#REF!+AQ36</f>
        <v>#REF!</v>
      </c>
      <c r="AS36" s="103">
        <v>142.19999999999999</v>
      </c>
      <c r="AT36" s="103">
        <f t="shared" si="8"/>
        <v>-142.19999999999999</v>
      </c>
    </row>
    <row r="37" spans="1:46" s="106" customFormat="1" ht="27" customHeight="1">
      <c r="A37" s="95">
        <v>6</v>
      </c>
      <c r="B37" s="163" t="s">
        <v>469</v>
      </c>
      <c r="C37" s="181">
        <v>1.7829999999999999</v>
      </c>
      <c r="D37" s="144">
        <v>4</v>
      </c>
      <c r="E37" s="144">
        <v>4.5</v>
      </c>
      <c r="F37" s="183">
        <f t="shared" si="11"/>
        <v>82.2</v>
      </c>
      <c r="G37" s="186"/>
      <c r="H37" s="183">
        <f t="shared" si="12"/>
        <v>82.2</v>
      </c>
      <c r="I37" s="182"/>
      <c r="J37" s="140" t="s">
        <v>351</v>
      </c>
      <c r="K37" s="140" t="s">
        <v>351</v>
      </c>
      <c r="L37" s="170">
        <v>141</v>
      </c>
      <c r="M37" s="200"/>
      <c r="N37" s="200">
        <v>1</v>
      </c>
      <c r="O37" s="200">
        <v>141</v>
      </c>
      <c r="P37" s="200"/>
      <c r="Q37" s="140"/>
      <c r="R37" s="140" t="s">
        <v>351</v>
      </c>
      <c r="S37" s="140" t="s">
        <v>351</v>
      </c>
      <c r="T37" s="140" t="s">
        <v>351</v>
      </c>
      <c r="U37" s="140" t="s">
        <v>351</v>
      </c>
      <c r="V37" s="200"/>
      <c r="W37" s="186"/>
      <c r="X37" s="186"/>
      <c r="Y37" s="186"/>
      <c r="Z37" s="170"/>
      <c r="AA37" s="185"/>
      <c r="AB37" s="189">
        <f t="shared" si="13"/>
        <v>0</v>
      </c>
      <c r="AC37" s="140" t="s">
        <v>351</v>
      </c>
      <c r="AD37" s="190" t="e">
        <f>ROUND(AA$12*(X37+Y37*AA$13)+#REF!*(V37+W37*AA$13),2)</f>
        <v>#REF!</v>
      </c>
      <c r="AE37" s="164">
        <f t="shared" si="16"/>
        <v>0</v>
      </c>
      <c r="AF37" s="190" t="e">
        <f>ROUND(($AA$11-AC$31-Q$81-AD$31-AD$80-AE$31-AE$80)*($AG$16*Z37/$Z$80+$AG$17*AA37/$AA$80+$AG$18*AB37/$AB$80),2)</f>
        <v>#REF!</v>
      </c>
      <c r="AG37" s="190" t="e">
        <f t="shared" si="18"/>
        <v>#REF!</v>
      </c>
      <c r="AH37" s="186"/>
      <c r="AI37" s="185">
        <v>0.182</v>
      </c>
      <c r="AJ37" s="185"/>
      <c r="AK37" s="164">
        <f t="shared" si="17"/>
        <v>227.4</v>
      </c>
      <c r="AL37" s="192">
        <v>1.806</v>
      </c>
      <c r="AM37" s="186"/>
      <c r="AN37" s="193"/>
      <c r="AO37" s="194">
        <f t="shared" si="14"/>
        <v>0</v>
      </c>
      <c r="AP37" s="195"/>
      <c r="AQ37" s="196">
        <f t="shared" si="15"/>
        <v>227.4</v>
      </c>
      <c r="AR37" s="195" t="e">
        <f>H37+#REF!+AQ37</f>
        <v>#REF!</v>
      </c>
      <c r="AS37" s="103">
        <v>122.1</v>
      </c>
      <c r="AT37" s="103">
        <f t="shared" si="8"/>
        <v>105.30000000000001</v>
      </c>
    </row>
    <row r="38" spans="1:46" s="106" customFormat="1" ht="27" customHeight="1">
      <c r="A38" s="95">
        <v>7</v>
      </c>
      <c r="B38" s="163" t="s">
        <v>470</v>
      </c>
      <c r="C38" s="181">
        <v>1.575</v>
      </c>
      <c r="D38" s="144">
        <v>3</v>
      </c>
      <c r="E38" s="144">
        <v>4.5</v>
      </c>
      <c r="F38" s="183">
        <f t="shared" si="11"/>
        <v>74.7</v>
      </c>
      <c r="G38" s="186"/>
      <c r="H38" s="183">
        <f t="shared" si="12"/>
        <v>74.7</v>
      </c>
      <c r="I38" s="182"/>
      <c r="J38" s="140" t="s">
        <v>351</v>
      </c>
      <c r="K38" s="140" t="s">
        <v>351</v>
      </c>
      <c r="L38" s="170">
        <v>150</v>
      </c>
      <c r="M38" s="200"/>
      <c r="N38" s="200">
        <v>1</v>
      </c>
      <c r="O38" s="200">
        <v>150</v>
      </c>
      <c r="P38" s="200"/>
      <c r="Q38" s="140"/>
      <c r="R38" s="140" t="s">
        <v>351</v>
      </c>
      <c r="S38" s="140" t="s">
        <v>351</v>
      </c>
      <c r="T38" s="140" t="s">
        <v>351</v>
      </c>
      <c r="U38" s="140" t="s">
        <v>351</v>
      </c>
      <c r="V38" s="200"/>
      <c r="W38" s="186"/>
      <c r="X38" s="186"/>
      <c r="Y38" s="186"/>
      <c r="Z38" s="170"/>
      <c r="AA38" s="185"/>
      <c r="AB38" s="189">
        <f t="shared" si="13"/>
        <v>0</v>
      </c>
      <c r="AC38" s="140" t="s">
        <v>351</v>
      </c>
      <c r="AD38" s="190" t="e">
        <f>ROUND(AA$12*(X38+Y38*AA$13)+#REF!*(V38+W38*AA$13),2)</f>
        <v>#REF!</v>
      </c>
      <c r="AE38" s="164">
        <f t="shared" si="16"/>
        <v>0</v>
      </c>
      <c r="AF38" s="190" t="e">
        <f>ROUND(($AA$11-AC$31-Q$81-AD$31-AD$80-AE$31-AE$80)*($AG$16*Z38/$Z$80+$AG$17*AA38/$AA$80+$AG$18*AB38/$AB$80),2)</f>
        <v>#REF!</v>
      </c>
      <c r="AG38" s="190" t="e">
        <f t="shared" si="18"/>
        <v>#REF!</v>
      </c>
      <c r="AH38" s="186"/>
      <c r="AI38" s="185"/>
      <c r="AJ38" s="185">
        <v>0.49</v>
      </c>
      <c r="AK38" s="164">
        <f t="shared" si="17"/>
        <v>125.5</v>
      </c>
      <c r="AL38" s="192">
        <v>1.492</v>
      </c>
      <c r="AM38" s="186"/>
      <c r="AN38" s="193"/>
      <c r="AO38" s="194">
        <f t="shared" si="14"/>
        <v>0</v>
      </c>
      <c r="AP38" s="195"/>
      <c r="AQ38" s="196">
        <f t="shared" si="15"/>
        <v>125.5</v>
      </c>
      <c r="AR38" s="195" t="e">
        <f>H38+#REF!+AQ38</f>
        <v>#REF!</v>
      </c>
      <c r="AS38" s="103">
        <v>56</v>
      </c>
      <c r="AT38" s="103">
        <f t="shared" si="8"/>
        <v>69.5</v>
      </c>
    </row>
    <row r="39" spans="1:46" s="106" customFormat="1" ht="27" hidden="1" customHeight="1">
      <c r="A39" s="95">
        <v>6</v>
      </c>
      <c r="B39" s="163" t="s">
        <v>223</v>
      </c>
      <c r="C39" s="280"/>
      <c r="D39" s="144">
        <v>7</v>
      </c>
      <c r="E39" s="144">
        <v>4.5</v>
      </c>
      <c r="F39" s="183">
        <f t="shared" si="11"/>
        <v>39.6</v>
      </c>
      <c r="G39" s="186"/>
      <c r="H39" s="183">
        <f t="shared" si="12"/>
        <v>39.6</v>
      </c>
      <c r="I39" s="182"/>
      <c r="J39" s="140" t="s">
        <v>351</v>
      </c>
      <c r="K39" s="140" t="s">
        <v>351</v>
      </c>
      <c r="L39" s="170">
        <v>187</v>
      </c>
      <c r="M39" s="200"/>
      <c r="N39" s="200">
        <v>1</v>
      </c>
      <c r="O39" s="200">
        <v>187</v>
      </c>
      <c r="P39" s="200"/>
      <c r="Q39" s="140"/>
      <c r="R39" s="140" t="s">
        <v>351</v>
      </c>
      <c r="S39" s="140" t="s">
        <v>351</v>
      </c>
      <c r="T39" s="140" t="s">
        <v>351</v>
      </c>
      <c r="U39" s="140" t="s">
        <v>351</v>
      </c>
      <c r="V39" s="186"/>
      <c r="W39" s="186"/>
      <c r="X39" s="186"/>
      <c r="Y39" s="186"/>
      <c r="Z39" s="170"/>
      <c r="AA39" s="185"/>
      <c r="AB39" s="189">
        <f>V39+W39</f>
        <v>0</v>
      </c>
      <c r="AC39" s="140" t="s">
        <v>351</v>
      </c>
      <c r="AD39" s="190" t="e">
        <f>ROUND(AA$12*(X39+Y39*AA$13)+#REF!*(V39+W39*AA$13),2)</f>
        <v>#REF!</v>
      </c>
      <c r="AE39" s="164">
        <f t="shared" si="16"/>
        <v>0</v>
      </c>
      <c r="AF39" s="190" t="e">
        <f>ROUND(($AA$11-AC$31-Q$81-AD$31-AD$80-AE$31-AE$80)*($AG$16*Z39/$Z$80+$AG$17*AA39/$AA$80+$AG$18*AB39/$AB$80),2)</f>
        <v>#REF!</v>
      </c>
      <c r="AG39" s="190" t="e">
        <f t="shared" si="18"/>
        <v>#REF!</v>
      </c>
      <c r="AH39" s="186"/>
      <c r="AI39" s="185"/>
      <c r="AJ39" s="185"/>
      <c r="AK39" s="164">
        <f t="shared" si="17"/>
        <v>0</v>
      </c>
      <c r="AL39" s="192">
        <v>1.591</v>
      </c>
      <c r="AM39" s="186"/>
      <c r="AN39" s="193"/>
      <c r="AO39" s="194">
        <f t="shared" si="14"/>
        <v>0</v>
      </c>
      <c r="AP39" s="195"/>
      <c r="AQ39" s="196">
        <f t="shared" si="15"/>
        <v>0</v>
      </c>
      <c r="AR39" s="195" t="e">
        <f>H39+#REF!+AQ39</f>
        <v>#REF!</v>
      </c>
      <c r="AS39" s="103">
        <v>144.30000000000001</v>
      </c>
      <c r="AT39" s="103">
        <f t="shared" si="8"/>
        <v>-144.30000000000001</v>
      </c>
    </row>
    <row r="40" spans="1:46" s="106" customFormat="1" ht="27" hidden="1" customHeight="1">
      <c r="A40" s="95">
        <v>9</v>
      </c>
      <c r="B40" s="163" t="s">
        <v>353</v>
      </c>
      <c r="C40" s="181"/>
      <c r="D40" s="144"/>
      <c r="E40" s="144"/>
      <c r="F40" s="183"/>
      <c r="G40" s="186"/>
      <c r="H40" s="183"/>
      <c r="I40" s="182"/>
      <c r="J40" s="140"/>
      <c r="K40" s="140"/>
      <c r="L40" s="170"/>
      <c r="M40" s="200"/>
      <c r="N40" s="200"/>
      <c r="O40" s="200"/>
      <c r="P40" s="200"/>
      <c r="Q40" s="140"/>
      <c r="R40" s="140"/>
      <c r="S40" s="140"/>
      <c r="T40" s="140"/>
      <c r="U40" s="140"/>
      <c r="V40" s="200"/>
      <c r="W40" s="186"/>
      <c r="X40" s="186"/>
      <c r="Y40" s="186"/>
      <c r="Z40" s="170"/>
      <c r="AA40" s="185"/>
      <c r="AB40" s="189"/>
      <c r="AC40" s="140"/>
      <c r="AD40" s="190"/>
      <c r="AE40" s="164"/>
      <c r="AF40" s="190"/>
      <c r="AG40" s="190"/>
      <c r="AH40" s="186"/>
      <c r="AI40" s="185"/>
      <c r="AJ40" s="185"/>
      <c r="AK40" s="164">
        <f t="shared" si="17"/>
        <v>0</v>
      </c>
      <c r="AL40" s="192">
        <v>5.008</v>
      </c>
      <c r="AM40" s="186"/>
      <c r="AN40" s="193"/>
      <c r="AO40" s="194">
        <f t="shared" si="14"/>
        <v>0</v>
      </c>
      <c r="AP40" s="195"/>
      <c r="AQ40" s="196">
        <f t="shared" si="15"/>
        <v>0</v>
      </c>
      <c r="AR40" s="195" t="e">
        <f>H40+#REF!+AQ40</f>
        <v>#REF!</v>
      </c>
      <c r="AS40" s="103">
        <v>182.5</v>
      </c>
      <c r="AT40" s="103">
        <f t="shared" si="8"/>
        <v>-182.5</v>
      </c>
    </row>
    <row r="41" spans="1:46" s="106" customFormat="1" ht="27" hidden="1" customHeight="1">
      <c r="A41" s="95">
        <v>7</v>
      </c>
      <c r="B41" s="163" t="s">
        <v>354</v>
      </c>
      <c r="C41" s="280"/>
      <c r="D41" s="281"/>
      <c r="E41" s="281"/>
      <c r="F41" s="282"/>
      <c r="G41" s="283"/>
      <c r="H41" s="282"/>
      <c r="I41" s="284"/>
      <c r="J41" s="285"/>
      <c r="K41" s="285"/>
      <c r="L41" s="286"/>
      <c r="M41" s="287"/>
      <c r="N41" s="287"/>
      <c r="O41" s="287"/>
      <c r="P41" s="287"/>
      <c r="Q41" s="285"/>
      <c r="R41" s="285"/>
      <c r="S41" s="285"/>
      <c r="T41" s="285"/>
      <c r="U41" s="285"/>
      <c r="V41" s="288"/>
      <c r="W41" s="283"/>
      <c r="X41" s="283"/>
      <c r="Y41" s="283"/>
      <c r="Z41" s="286"/>
      <c r="AA41" s="289"/>
      <c r="AB41" s="290"/>
      <c r="AC41" s="285"/>
      <c r="AD41" s="291"/>
      <c r="AE41" s="292"/>
      <c r="AF41" s="291"/>
      <c r="AG41" s="291"/>
      <c r="AH41" s="283"/>
      <c r="AI41" s="289"/>
      <c r="AJ41" s="289"/>
      <c r="AK41" s="292"/>
      <c r="AL41" s="192">
        <v>0.86299999999999999</v>
      </c>
      <c r="AM41" s="186"/>
      <c r="AN41" s="193"/>
      <c r="AO41" s="194">
        <f t="shared" si="14"/>
        <v>0</v>
      </c>
      <c r="AP41" s="195"/>
      <c r="AQ41" s="196">
        <f t="shared" si="15"/>
        <v>0</v>
      </c>
      <c r="AR41" s="195" t="e">
        <f>H41+#REF!+AQ41</f>
        <v>#REF!</v>
      </c>
      <c r="AS41" s="103">
        <v>74.5</v>
      </c>
      <c r="AT41" s="103">
        <f t="shared" si="8"/>
        <v>-74.5</v>
      </c>
    </row>
    <row r="42" spans="1:46" s="106" customFormat="1" ht="27" customHeight="1">
      <c r="A42" s="95">
        <v>8</v>
      </c>
      <c r="B42" s="163" t="s">
        <v>471</v>
      </c>
      <c r="C42" s="181">
        <v>1.002</v>
      </c>
      <c r="D42" s="144">
        <v>3</v>
      </c>
      <c r="E42" s="144">
        <v>4</v>
      </c>
      <c r="F42" s="183">
        <f t="shared" si="11"/>
        <v>56.2</v>
      </c>
      <c r="G42" s="186"/>
      <c r="H42" s="183">
        <f t="shared" si="12"/>
        <v>56.2</v>
      </c>
      <c r="I42" s="182"/>
      <c r="J42" s="140" t="s">
        <v>351</v>
      </c>
      <c r="K42" s="140" t="s">
        <v>351</v>
      </c>
      <c r="L42" s="170">
        <v>53</v>
      </c>
      <c r="M42" s="200"/>
      <c r="N42" s="200">
        <v>1</v>
      </c>
      <c r="O42" s="200">
        <v>53</v>
      </c>
      <c r="P42" s="200"/>
      <c r="Q42" s="140"/>
      <c r="R42" s="140" t="s">
        <v>351</v>
      </c>
      <c r="S42" s="140" t="s">
        <v>351</v>
      </c>
      <c r="T42" s="140" t="s">
        <v>351</v>
      </c>
      <c r="U42" s="140" t="s">
        <v>351</v>
      </c>
      <c r="V42" s="187"/>
      <c r="W42" s="186"/>
      <c r="X42" s="186"/>
      <c r="Y42" s="186"/>
      <c r="Z42" s="170"/>
      <c r="AA42" s="185"/>
      <c r="AB42" s="189">
        <f t="shared" si="13"/>
        <v>0</v>
      </c>
      <c r="AC42" s="140" t="s">
        <v>351</v>
      </c>
      <c r="AD42" s="190" t="e">
        <f>ROUND(AA$12*(X42+Y42*AA$13)+#REF!*(V42+W42*AA$13),2)</f>
        <v>#REF!</v>
      </c>
      <c r="AE42" s="164">
        <f t="shared" si="16"/>
        <v>0</v>
      </c>
      <c r="AF42" s="190" t="e">
        <f>ROUND(($AA$11-AC$31-Q$81-AD$31-AD$80-AE$31-AE$80)*($AG$16*Z42/$Z$80+$AG$17*AA42/$AA$80+$AG$18*AB42/$AB$80),2)</f>
        <v>#REF!</v>
      </c>
      <c r="AG42" s="190" t="e">
        <f t="shared" si="18"/>
        <v>#REF!</v>
      </c>
      <c r="AH42" s="186"/>
      <c r="AI42" s="185"/>
      <c r="AJ42" s="185">
        <v>0.44900000000000001</v>
      </c>
      <c r="AK42" s="164">
        <f>ROUND($AK$11*$AQ$10/100*(C42-AH42+AI42-AJ42),1)</f>
        <v>64</v>
      </c>
      <c r="AL42" s="192">
        <v>0.85299999999999998</v>
      </c>
      <c r="AM42" s="186"/>
      <c r="AN42" s="193"/>
      <c r="AO42" s="194">
        <f t="shared" si="14"/>
        <v>0</v>
      </c>
      <c r="AP42" s="195"/>
      <c r="AQ42" s="196">
        <f t="shared" si="15"/>
        <v>64</v>
      </c>
      <c r="AR42" s="195" t="e">
        <f>H42+#REF!+AQ42</f>
        <v>#REF!</v>
      </c>
      <c r="AS42" s="103">
        <v>34.200000000000003</v>
      </c>
      <c r="AT42" s="103">
        <f t="shared" si="8"/>
        <v>29.799999999999997</v>
      </c>
    </row>
    <row r="43" spans="1:46" s="106" customFormat="1" ht="27" customHeight="1">
      <c r="A43" s="95">
        <v>9</v>
      </c>
      <c r="B43" s="163" t="s">
        <v>465</v>
      </c>
      <c r="C43" s="181">
        <v>0.98</v>
      </c>
      <c r="D43" s="144">
        <v>1</v>
      </c>
      <c r="E43" s="144">
        <v>4</v>
      </c>
      <c r="F43" s="183">
        <f t="shared" si="11"/>
        <v>51.7</v>
      </c>
      <c r="G43" s="186"/>
      <c r="H43" s="183">
        <f t="shared" si="12"/>
        <v>51.7</v>
      </c>
      <c r="I43" s="182">
        <v>1</v>
      </c>
      <c r="J43" s="140" t="s">
        <v>351</v>
      </c>
      <c r="K43" s="140" t="s">
        <v>351</v>
      </c>
      <c r="L43" s="170">
        <v>102</v>
      </c>
      <c r="M43" s="200"/>
      <c r="N43" s="200"/>
      <c r="O43" s="200"/>
      <c r="P43" s="200"/>
      <c r="Q43" s="140"/>
      <c r="R43" s="140" t="s">
        <v>351</v>
      </c>
      <c r="S43" s="140" t="s">
        <v>351</v>
      </c>
      <c r="T43" s="140" t="s">
        <v>351</v>
      </c>
      <c r="U43" s="140" t="s">
        <v>351</v>
      </c>
      <c r="V43" s="187">
        <v>210</v>
      </c>
      <c r="W43" s="186"/>
      <c r="X43" s="186">
        <v>710</v>
      </c>
      <c r="Y43" s="186"/>
      <c r="Z43" s="170">
        <v>175</v>
      </c>
      <c r="AA43" s="185">
        <v>9</v>
      </c>
      <c r="AB43" s="189">
        <f t="shared" si="13"/>
        <v>210</v>
      </c>
      <c r="AC43" s="140" t="s">
        <v>351</v>
      </c>
      <c r="AD43" s="190" t="e">
        <f>ROUND(AA$12*(X43+Y43*AA$13)+#REF!*(V43+W43*AA$13),2)</f>
        <v>#REF!</v>
      </c>
      <c r="AE43" s="164">
        <f t="shared" si="16"/>
        <v>37.545900000000003</v>
      </c>
      <c r="AF43" s="190" t="e">
        <f>ROUND(($AA$11-AC$31-Q$81-AD$31-AD$80-AE$31-AE$80)*($AG$16*Z43/$Z$80+$AG$17*AA43/$AA$80+$AG$18*AB43/$AB$80),2)</f>
        <v>#REF!</v>
      </c>
      <c r="AG43" s="190" t="e">
        <f>ROUND(AD43+AF43+AE43,0)</f>
        <v>#REF!</v>
      </c>
      <c r="AH43" s="186"/>
      <c r="AI43" s="185">
        <v>0.435</v>
      </c>
      <c r="AJ43" s="185"/>
      <c r="AK43" s="164">
        <f>ROUND($AK$11*$AQ$10/100*(C43-AH43+AI43-AJ43),1)</f>
        <v>163.69999999999999</v>
      </c>
      <c r="AL43" s="192">
        <v>1.0569999999999999</v>
      </c>
      <c r="AM43" s="186"/>
      <c r="AN43" s="193"/>
      <c r="AO43" s="194">
        <f t="shared" si="14"/>
        <v>0</v>
      </c>
      <c r="AP43" s="195"/>
      <c r="AQ43" s="196">
        <f t="shared" si="15"/>
        <v>163.69999999999999</v>
      </c>
      <c r="AR43" s="195" t="e">
        <f>H43+#REF!+AQ43</f>
        <v>#REF!</v>
      </c>
      <c r="AS43" s="103">
        <v>79.3</v>
      </c>
      <c r="AT43" s="103">
        <f t="shared" si="8"/>
        <v>84.399999999999991</v>
      </c>
    </row>
    <row r="44" spans="1:46" s="106" customFormat="1" ht="27" customHeight="1">
      <c r="A44" s="95">
        <v>10</v>
      </c>
      <c r="B44" s="163" t="s">
        <v>472</v>
      </c>
      <c r="C44" s="181">
        <v>0.54800000000000004</v>
      </c>
      <c r="D44" s="144">
        <v>1</v>
      </c>
      <c r="E44" s="144">
        <v>4</v>
      </c>
      <c r="F44" s="183">
        <f t="shared" si="11"/>
        <v>40</v>
      </c>
      <c r="G44" s="186"/>
      <c r="H44" s="183">
        <f t="shared" si="12"/>
        <v>40</v>
      </c>
      <c r="I44" s="182"/>
      <c r="J44" s="140" t="s">
        <v>351</v>
      </c>
      <c r="K44" s="140" t="s">
        <v>351</v>
      </c>
      <c r="L44" s="170">
        <v>44</v>
      </c>
      <c r="M44" s="200"/>
      <c r="N44" s="200">
        <v>1</v>
      </c>
      <c r="O44" s="200">
        <v>44</v>
      </c>
      <c r="P44" s="200"/>
      <c r="Q44" s="140"/>
      <c r="R44" s="140" t="s">
        <v>351</v>
      </c>
      <c r="S44" s="140" t="s">
        <v>351</v>
      </c>
      <c r="T44" s="140" t="s">
        <v>351</v>
      </c>
      <c r="U44" s="140" t="s">
        <v>351</v>
      </c>
      <c r="V44" s="187"/>
      <c r="W44" s="186"/>
      <c r="X44" s="186"/>
      <c r="Y44" s="186"/>
      <c r="Z44" s="170"/>
      <c r="AA44" s="185"/>
      <c r="AB44" s="189">
        <f t="shared" si="13"/>
        <v>0</v>
      </c>
      <c r="AC44" s="140" t="s">
        <v>351</v>
      </c>
      <c r="AD44" s="190" t="e">
        <f>ROUND(AA$12*(X44+Y44*AA$13)+#REF!*(V44+W44*AA$13),2)</f>
        <v>#REF!</v>
      </c>
      <c r="AE44" s="164">
        <f t="shared" si="16"/>
        <v>0</v>
      </c>
      <c r="AF44" s="190" t="e">
        <f>ROUND(($AA$11-AC$31-Q$81-AD$31-AD$80-AE$31-AE$80)*($AG$16*Z44/$Z$80+$AG$17*AA44/$AA$80+$AG$18*AB44/$AB$80),2)</f>
        <v>#REF!</v>
      </c>
      <c r="AG44" s="190" t="e">
        <f t="shared" si="18"/>
        <v>#REF!</v>
      </c>
      <c r="AH44" s="186"/>
      <c r="AI44" s="185"/>
      <c r="AJ44" s="185"/>
      <c r="AK44" s="164">
        <f>ROUND($AK$11*$AQ$10/100*(C44-AH44+AI44-AJ44),1)</f>
        <v>63.4</v>
      </c>
      <c r="AL44" s="192">
        <v>0.442</v>
      </c>
      <c r="AM44" s="186"/>
      <c r="AN44" s="193"/>
      <c r="AO44" s="194">
        <f t="shared" si="14"/>
        <v>0</v>
      </c>
      <c r="AP44" s="195"/>
      <c r="AQ44" s="196">
        <f t="shared" si="15"/>
        <v>63.4</v>
      </c>
      <c r="AR44" s="195" t="e">
        <f>H44+#REF!+AQ44</f>
        <v>#REF!</v>
      </c>
      <c r="AS44" s="103">
        <v>35</v>
      </c>
      <c r="AT44" s="103">
        <f t="shared" si="8"/>
        <v>28.4</v>
      </c>
    </row>
    <row r="45" spans="1:46" s="106" customFormat="1" ht="24.75" hidden="1" customHeight="1">
      <c r="A45" s="95"/>
      <c r="B45" s="163"/>
      <c r="C45" s="181"/>
      <c r="D45" s="144"/>
      <c r="E45" s="144"/>
      <c r="F45" s="183"/>
      <c r="G45" s="186"/>
      <c r="H45" s="183"/>
      <c r="I45" s="182"/>
      <c r="J45" s="140"/>
      <c r="K45" s="140"/>
      <c r="L45" s="170"/>
      <c r="M45" s="200"/>
      <c r="N45" s="200"/>
      <c r="O45" s="200"/>
      <c r="P45" s="200"/>
      <c r="Q45" s="140"/>
      <c r="R45" s="140"/>
      <c r="S45" s="140"/>
      <c r="T45" s="140"/>
      <c r="U45" s="140"/>
      <c r="V45" s="187"/>
      <c r="W45" s="186"/>
      <c r="X45" s="186"/>
      <c r="Y45" s="186"/>
      <c r="Z45" s="170"/>
      <c r="AA45" s="185"/>
      <c r="AB45" s="189"/>
      <c r="AC45" s="140"/>
      <c r="AD45" s="190"/>
      <c r="AE45" s="164"/>
      <c r="AF45" s="190"/>
      <c r="AG45" s="190"/>
      <c r="AH45" s="186"/>
      <c r="AI45" s="185"/>
      <c r="AJ45" s="185"/>
      <c r="AK45" s="164"/>
      <c r="AL45" s="192">
        <v>1.258</v>
      </c>
      <c r="AM45" s="186"/>
      <c r="AN45" s="193"/>
      <c r="AO45" s="194">
        <f t="shared" si="14"/>
        <v>0</v>
      </c>
      <c r="AP45" s="195"/>
      <c r="AQ45" s="196">
        <f t="shared" si="15"/>
        <v>0</v>
      </c>
      <c r="AR45" s="195" t="e">
        <f>H45+#REF!+AQ45</f>
        <v>#REF!</v>
      </c>
      <c r="AS45" s="103">
        <v>29.4</v>
      </c>
      <c r="AT45" s="103">
        <f t="shared" si="8"/>
        <v>-29.4</v>
      </c>
    </row>
    <row r="46" spans="1:46" s="106" customFormat="1" ht="27" customHeight="1">
      <c r="A46" s="95">
        <v>11</v>
      </c>
      <c r="B46" s="163" t="s">
        <v>466</v>
      </c>
      <c r="C46" s="181">
        <v>1.5920000000000001</v>
      </c>
      <c r="D46" s="144">
        <v>2</v>
      </c>
      <c r="E46" s="144">
        <v>4.5</v>
      </c>
      <c r="F46" s="183">
        <f t="shared" si="11"/>
        <v>73.2</v>
      </c>
      <c r="G46" s="186"/>
      <c r="H46" s="183">
        <f t="shared" si="12"/>
        <v>73.2</v>
      </c>
      <c r="I46" s="182">
        <v>1</v>
      </c>
      <c r="J46" s="140" t="s">
        <v>351</v>
      </c>
      <c r="K46" s="140" t="s">
        <v>351</v>
      </c>
      <c r="L46" s="170">
        <v>161</v>
      </c>
      <c r="M46" s="200"/>
      <c r="N46" s="200"/>
      <c r="O46" s="200"/>
      <c r="P46" s="200"/>
      <c r="Q46" s="140"/>
      <c r="R46" s="140" t="s">
        <v>351</v>
      </c>
      <c r="S46" s="140" t="s">
        <v>351</v>
      </c>
      <c r="T46" s="140" t="s">
        <v>351</v>
      </c>
      <c r="U46" s="140" t="s">
        <v>351</v>
      </c>
      <c r="V46" s="187">
        <v>181</v>
      </c>
      <c r="W46" s="186"/>
      <c r="X46" s="186">
        <v>620</v>
      </c>
      <c r="Y46" s="186"/>
      <c r="Z46" s="170">
        <v>354</v>
      </c>
      <c r="AA46" s="185">
        <v>8</v>
      </c>
      <c r="AB46" s="189">
        <f t="shared" si="13"/>
        <v>181</v>
      </c>
      <c r="AC46" s="140" t="s">
        <v>351</v>
      </c>
      <c r="AD46" s="190" t="e">
        <f>ROUND(AA$12*(X46+Y46*AA$13)+#REF!*(V46+W46*AA$13),2)</f>
        <v>#REF!</v>
      </c>
      <c r="AE46" s="164">
        <f t="shared" si="16"/>
        <v>32.360990000000001</v>
      </c>
      <c r="AF46" s="190" t="e">
        <f t="shared" ref="AF46:AF79" si="19">ROUND(($AA$11-AC$31-Q$81-AD$31-AD$80-AE$31-AE$80)*($AG$16*Z46/$Z$80+$AG$17*AA46/$AA$80+$AG$18*AB46/$AB$80),2)</f>
        <v>#REF!</v>
      </c>
      <c r="AG46" s="190" t="e">
        <f>ROUND(AD46+AF46+AE46,1)</f>
        <v>#REF!</v>
      </c>
      <c r="AH46" s="186">
        <v>0.51100000000000001</v>
      </c>
      <c r="AI46" s="185"/>
      <c r="AJ46" s="185">
        <v>0.53700000000000003</v>
      </c>
      <c r="AK46" s="164">
        <f t="shared" ref="AK46:AK79" si="20">ROUND($AK$11*$AQ$10/100*(C46-AH46+AI46-AJ46),1)</f>
        <v>62.9</v>
      </c>
      <c r="AL46" s="192">
        <v>1.7769999999999999</v>
      </c>
      <c r="AM46" s="186"/>
      <c r="AN46" s="193"/>
      <c r="AO46" s="194">
        <f t="shared" si="14"/>
        <v>0</v>
      </c>
      <c r="AP46" s="195"/>
      <c r="AQ46" s="196">
        <f t="shared" si="15"/>
        <v>62.9</v>
      </c>
      <c r="AR46" s="195" t="e">
        <f>H46+#REF!+AQ46</f>
        <v>#REF!</v>
      </c>
      <c r="AS46" s="103">
        <v>26.8</v>
      </c>
      <c r="AT46" s="103">
        <f t="shared" si="8"/>
        <v>36.099999999999994</v>
      </c>
    </row>
    <row r="47" spans="1:46" s="106" customFormat="1" ht="27" customHeight="1">
      <c r="A47" s="95">
        <v>12</v>
      </c>
      <c r="B47" s="163" t="s">
        <v>473</v>
      </c>
      <c r="C47" s="181">
        <v>1.085</v>
      </c>
      <c r="D47" s="144">
        <v>5</v>
      </c>
      <c r="E47" s="144">
        <v>4.5</v>
      </c>
      <c r="F47" s="183">
        <f t="shared" si="11"/>
        <v>65.2</v>
      </c>
      <c r="G47" s="186"/>
      <c r="H47" s="183">
        <f t="shared" si="12"/>
        <v>65.2</v>
      </c>
      <c r="I47" s="182"/>
      <c r="J47" s="140" t="s">
        <v>351</v>
      </c>
      <c r="K47" s="140" t="s">
        <v>351</v>
      </c>
      <c r="L47" s="170">
        <v>82</v>
      </c>
      <c r="M47" s="200"/>
      <c r="N47" s="200"/>
      <c r="O47" s="200"/>
      <c r="P47" s="200"/>
      <c r="Q47" s="140"/>
      <c r="R47" s="140" t="s">
        <v>351</v>
      </c>
      <c r="S47" s="140" t="s">
        <v>351</v>
      </c>
      <c r="T47" s="140" t="s">
        <v>351</v>
      </c>
      <c r="U47" s="140" t="s">
        <v>351</v>
      </c>
      <c r="V47" s="187"/>
      <c r="W47" s="186"/>
      <c r="X47" s="186"/>
      <c r="Y47" s="186"/>
      <c r="Z47" s="170"/>
      <c r="AA47" s="185"/>
      <c r="AB47" s="189">
        <f t="shared" si="13"/>
        <v>0</v>
      </c>
      <c r="AC47" s="140" t="s">
        <v>351</v>
      </c>
      <c r="AD47" s="190" t="e">
        <f>ROUND(AA$12*(X47+Y47*AA$13)+#REF!*(V47+W47*AA$13),2)</f>
        <v>#REF!</v>
      </c>
      <c r="AE47" s="164">
        <f t="shared" si="16"/>
        <v>0</v>
      </c>
      <c r="AF47" s="190" t="e">
        <f t="shared" si="19"/>
        <v>#REF!</v>
      </c>
      <c r="AG47" s="190" t="e">
        <f t="shared" si="18"/>
        <v>#REF!</v>
      </c>
      <c r="AH47" s="186"/>
      <c r="AI47" s="185"/>
      <c r="AJ47" s="185">
        <v>0.47599999999999998</v>
      </c>
      <c r="AK47" s="164">
        <f t="shared" si="20"/>
        <v>70.5</v>
      </c>
      <c r="AL47" s="192">
        <v>1.0069999999999999</v>
      </c>
      <c r="AM47" s="186"/>
      <c r="AN47" s="193"/>
      <c r="AO47" s="194">
        <f t="shared" si="14"/>
        <v>0</v>
      </c>
      <c r="AP47" s="195"/>
      <c r="AQ47" s="196">
        <f t="shared" si="15"/>
        <v>70.5</v>
      </c>
      <c r="AR47" s="195" t="e">
        <f>H47+#REF!+AQ47</f>
        <v>#REF!</v>
      </c>
      <c r="AS47" s="103">
        <v>35.4</v>
      </c>
      <c r="AT47" s="103">
        <f t="shared" si="8"/>
        <v>35.1</v>
      </c>
    </row>
    <row r="48" spans="1:46" s="106" customFormat="1" ht="27" customHeight="1">
      <c r="A48" s="95">
        <v>13</v>
      </c>
      <c r="B48" s="163" t="s">
        <v>467</v>
      </c>
      <c r="C48" s="181">
        <v>2.3460000000000001</v>
      </c>
      <c r="D48" s="144">
        <v>10</v>
      </c>
      <c r="E48" s="144">
        <v>6</v>
      </c>
      <c r="F48" s="183">
        <f t="shared" si="11"/>
        <v>117.8</v>
      </c>
      <c r="G48" s="186"/>
      <c r="H48" s="183">
        <f t="shared" si="12"/>
        <v>117.8</v>
      </c>
      <c r="I48" s="182"/>
      <c r="J48" s="140" t="s">
        <v>351</v>
      </c>
      <c r="K48" s="140" t="s">
        <v>351</v>
      </c>
      <c r="L48" s="170">
        <v>220</v>
      </c>
      <c r="M48" s="200"/>
      <c r="N48" s="200"/>
      <c r="O48" s="200"/>
      <c r="P48" s="200"/>
      <c r="Q48" s="140"/>
      <c r="R48" s="140" t="s">
        <v>351</v>
      </c>
      <c r="S48" s="140" t="s">
        <v>351</v>
      </c>
      <c r="T48" s="140" t="s">
        <v>351</v>
      </c>
      <c r="U48" s="140" t="s">
        <v>351</v>
      </c>
      <c r="V48" s="187"/>
      <c r="W48" s="186"/>
      <c r="X48" s="186"/>
      <c r="Y48" s="186"/>
      <c r="Z48" s="170"/>
      <c r="AA48" s="185"/>
      <c r="AB48" s="189">
        <f t="shared" si="13"/>
        <v>0</v>
      </c>
      <c r="AC48" s="140" t="s">
        <v>351</v>
      </c>
      <c r="AD48" s="190" t="e">
        <f>ROUND(AA$12*(X48+Y48*AA$13)+#REF!*(V48+W48*AA$13),2)</f>
        <v>#REF!</v>
      </c>
      <c r="AE48" s="164">
        <f t="shared" si="16"/>
        <v>0</v>
      </c>
      <c r="AF48" s="190" t="e">
        <f t="shared" si="19"/>
        <v>#REF!</v>
      </c>
      <c r="AG48" s="190" t="e">
        <f t="shared" si="18"/>
        <v>#REF!</v>
      </c>
      <c r="AH48" s="186"/>
      <c r="AI48" s="185">
        <v>0.81699999999999995</v>
      </c>
      <c r="AJ48" s="185"/>
      <c r="AK48" s="164">
        <f t="shared" si="20"/>
        <v>366</v>
      </c>
      <c r="AL48" s="192">
        <v>2.3439999999999999</v>
      </c>
      <c r="AM48" s="186"/>
      <c r="AN48" s="193"/>
      <c r="AO48" s="194">
        <f t="shared" si="14"/>
        <v>0</v>
      </c>
      <c r="AP48" s="195"/>
      <c r="AQ48" s="196">
        <f t="shared" si="15"/>
        <v>366</v>
      </c>
      <c r="AR48" s="195" t="e">
        <f>H48+#REF!+AQ48</f>
        <v>#REF!</v>
      </c>
      <c r="AS48" s="103">
        <v>180</v>
      </c>
      <c r="AT48" s="103">
        <f t="shared" si="8"/>
        <v>186</v>
      </c>
    </row>
    <row r="49" spans="1:46" s="106" customFormat="1" ht="27" customHeight="1">
      <c r="A49" s="95">
        <v>14</v>
      </c>
      <c r="B49" s="163" t="s">
        <v>474</v>
      </c>
      <c r="C49" s="181">
        <v>2.7189999999999999</v>
      </c>
      <c r="D49" s="144">
        <v>4</v>
      </c>
      <c r="E49" s="144">
        <v>6</v>
      </c>
      <c r="F49" s="183">
        <f t="shared" si="11"/>
        <v>116.4</v>
      </c>
      <c r="G49" s="186"/>
      <c r="H49" s="183">
        <f t="shared" si="12"/>
        <v>116.4</v>
      </c>
      <c r="I49" s="182"/>
      <c r="J49" s="140" t="s">
        <v>351</v>
      </c>
      <c r="K49" s="140" t="s">
        <v>351</v>
      </c>
      <c r="L49" s="170">
        <v>253</v>
      </c>
      <c r="M49" s="200"/>
      <c r="N49" s="200">
        <v>2</v>
      </c>
      <c r="O49" s="200">
        <v>253</v>
      </c>
      <c r="P49" s="200"/>
      <c r="Q49" s="140"/>
      <c r="R49" s="140" t="s">
        <v>351</v>
      </c>
      <c r="S49" s="140" t="s">
        <v>351</v>
      </c>
      <c r="T49" s="140" t="s">
        <v>351</v>
      </c>
      <c r="U49" s="140" t="s">
        <v>351</v>
      </c>
      <c r="V49" s="187"/>
      <c r="W49" s="186"/>
      <c r="X49" s="186"/>
      <c r="Y49" s="186"/>
      <c r="Z49" s="170"/>
      <c r="AA49" s="185"/>
      <c r="AB49" s="189">
        <f t="shared" si="13"/>
        <v>0</v>
      </c>
      <c r="AC49" s="140" t="s">
        <v>351</v>
      </c>
      <c r="AD49" s="190" t="e">
        <f>ROUND(AA$12*(X49+Y49*AA$13)+#REF!*(V49+W49*AA$13),2)</f>
        <v>#REF!</v>
      </c>
      <c r="AE49" s="164">
        <f t="shared" si="16"/>
        <v>0</v>
      </c>
      <c r="AF49" s="190" t="e">
        <f t="shared" si="19"/>
        <v>#REF!</v>
      </c>
      <c r="AG49" s="190" t="e">
        <f t="shared" si="18"/>
        <v>#REF!</v>
      </c>
      <c r="AH49" s="186"/>
      <c r="AI49" s="185"/>
      <c r="AJ49" s="185">
        <v>1.6140000000000001</v>
      </c>
      <c r="AK49" s="164">
        <f t="shared" si="20"/>
        <v>127.8</v>
      </c>
      <c r="AL49" s="192">
        <v>2.875</v>
      </c>
      <c r="AM49" s="186"/>
      <c r="AN49" s="193"/>
      <c r="AO49" s="194">
        <f t="shared" si="14"/>
        <v>0</v>
      </c>
      <c r="AP49" s="195"/>
      <c r="AQ49" s="196">
        <f t="shared" si="15"/>
        <v>127.8</v>
      </c>
      <c r="AR49" s="195" t="e">
        <f>H49+#REF!+AQ49</f>
        <v>#REF!</v>
      </c>
      <c r="AS49" s="103">
        <v>66.5</v>
      </c>
      <c r="AT49" s="103">
        <f t="shared" si="8"/>
        <v>61.3</v>
      </c>
    </row>
    <row r="50" spans="1:46" s="106" customFormat="1" ht="27" customHeight="1">
      <c r="A50" s="95">
        <v>15</v>
      </c>
      <c r="B50" s="163" t="s">
        <v>475</v>
      </c>
      <c r="C50" s="181">
        <v>1.744</v>
      </c>
      <c r="D50" s="144">
        <v>4</v>
      </c>
      <c r="E50" s="144">
        <v>4.5</v>
      </c>
      <c r="F50" s="183">
        <f t="shared" si="11"/>
        <v>81.2</v>
      </c>
      <c r="G50" s="186"/>
      <c r="H50" s="183">
        <f t="shared" si="12"/>
        <v>81.2</v>
      </c>
      <c r="I50" s="182"/>
      <c r="J50" s="140" t="s">
        <v>351</v>
      </c>
      <c r="K50" s="140" t="s">
        <v>351</v>
      </c>
      <c r="L50" s="170">
        <v>112</v>
      </c>
      <c r="M50" s="200"/>
      <c r="N50" s="200">
        <v>2</v>
      </c>
      <c r="O50" s="200">
        <v>197</v>
      </c>
      <c r="P50" s="200"/>
      <c r="Q50" s="140"/>
      <c r="R50" s="140" t="s">
        <v>351</v>
      </c>
      <c r="S50" s="140" t="s">
        <v>351</v>
      </c>
      <c r="T50" s="140" t="s">
        <v>351</v>
      </c>
      <c r="U50" s="140" t="s">
        <v>351</v>
      </c>
      <c r="V50" s="187"/>
      <c r="W50" s="186"/>
      <c r="X50" s="186"/>
      <c r="Y50" s="186"/>
      <c r="Z50" s="170"/>
      <c r="AA50" s="185"/>
      <c r="AB50" s="189">
        <f t="shared" si="13"/>
        <v>0</v>
      </c>
      <c r="AC50" s="140" t="s">
        <v>351</v>
      </c>
      <c r="AD50" s="190" t="e">
        <f>ROUND(AA$12*(X50+Y50*AA$13)+#REF!*(V50+W50*AA$13),2)</f>
        <v>#REF!</v>
      </c>
      <c r="AE50" s="164">
        <f t="shared" si="16"/>
        <v>0</v>
      </c>
      <c r="AF50" s="190" t="e">
        <f t="shared" si="19"/>
        <v>#REF!</v>
      </c>
      <c r="AG50" s="190" t="e">
        <f t="shared" si="18"/>
        <v>#REF!</v>
      </c>
      <c r="AH50" s="186"/>
      <c r="AI50" s="185">
        <v>0.66</v>
      </c>
      <c r="AJ50" s="185"/>
      <c r="AK50" s="164">
        <f t="shared" si="20"/>
        <v>278.10000000000002</v>
      </c>
      <c r="AL50" s="192">
        <v>1.554</v>
      </c>
      <c r="AM50" s="186"/>
      <c r="AN50" s="193"/>
      <c r="AO50" s="194">
        <f t="shared" si="14"/>
        <v>0</v>
      </c>
      <c r="AP50" s="195"/>
      <c r="AQ50" s="196">
        <f t="shared" si="15"/>
        <v>278.10000000000002</v>
      </c>
      <c r="AR50" s="195" t="e">
        <f>H50+#REF!+AQ50</f>
        <v>#REF!</v>
      </c>
      <c r="AS50" s="103">
        <v>153</v>
      </c>
      <c r="AT50" s="103">
        <f t="shared" si="8"/>
        <v>125.10000000000002</v>
      </c>
    </row>
    <row r="51" spans="1:46" s="106" customFormat="1" ht="27" customHeight="1">
      <c r="A51" s="95">
        <v>16</v>
      </c>
      <c r="B51" s="163" t="s">
        <v>476</v>
      </c>
      <c r="C51" s="181">
        <v>0.31900000000000001</v>
      </c>
      <c r="D51" s="144">
        <v>1</v>
      </c>
      <c r="E51" s="144">
        <v>4</v>
      </c>
      <c r="F51" s="183">
        <f t="shared" si="11"/>
        <v>33.799999999999997</v>
      </c>
      <c r="G51" s="186"/>
      <c r="H51" s="183">
        <f t="shared" si="12"/>
        <v>33.799999999999997</v>
      </c>
      <c r="I51" s="182"/>
      <c r="J51" s="140" t="s">
        <v>351</v>
      </c>
      <c r="K51" s="140" t="s">
        <v>351</v>
      </c>
      <c r="L51" s="170">
        <v>24</v>
      </c>
      <c r="M51" s="200"/>
      <c r="N51" s="200"/>
      <c r="O51" s="200"/>
      <c r="P51" s="200"/>
      <c r="Q51" s="140"/>
      <c r="R51" s="140" t="s">
        <v>351</v>
      </c>
      <c r="S51" s="140" t="s">
        <v>351</v>
      </c>
      <c r="T51" s="140" t="s">
        <v>351</v>
      </c>
      <c r="U51" s="140" t="s">
        <v>351</v>
      </c>
      <c r="V51" s="187"/>
      <c r="W51" s="186"/>
      <c r="X51" s="186"/>
      <c r="Y51" s="186"/>
      <c r="Z51" s="170"/>
      <c r="AA51" s="185"/>
      <c r="AB51" s="189">
        <f t="shared" si="13"/>
        <v>0</v>
      </c>
      <c r="AC51" s="140" t="s">
        <v>351</v>
      </c>
      <c r="AD51" s="190" t="e">
        <f>ROUND(AA$12*(X51+Y51*AA$13)+#REF!*(V51+W51*AA$13),2)</f>
        <v>#REF!</v>
      </c>
      <c r="AE51" s="164">
        <f t="shared" si="16"/>
        <v>0</v>
      </c>
      <c r="AF51" s="190" t="e">
        <f t="shared" si="19"/>
        <v>#REF!</v>
      </c>
      <c r="AG51" s="190" t="e">
        <f t="shared" si="18"/>
        <v>#REF!</v>
      </c>
      <c r="AH51" s="186"/>
      <c r="AI51" s="185">
        <v>0.224</v>
      </c>
      <c r="AJ51" s="185"/>
      <c r="AK51" s="164">
        <f t="shared" si="20"/>
        <v>62.8</v>
      </c>
      <c r="AL51" s="192">
        <v>0.32900000000000001</v>
      </c>
      <c r="AM51" s="186"/>
      <c r="AN51" s="193"/>
      <c r="AO51" s="194">
        <f t="shared" si="14"/>
        <v>0</v>
      </c>
      <c r="AP51" s="195"/>
      <c r="AQ51" s="196">
        <f t="shared" si="15"/>
        <v>62.8</v>
      </c>
      <c r="AR51" s="195" t="e">
        <f>H51+#REF!+AQ51</f>
        <v>#REF!</v>
      </c>
      <c r="AS51" s="103">
        <v>34.6</v>
      </c>
      <c r="AT51" s="103">
        <f t="shared" si="8"/>
        <v>28.199999999999996</v>
      </c>
    </row>
    <row r="52" spans="1:46" s="106" customFormat="1" ht="30" hidden="1" customHeight="1">
      <c r="A52" s="95">
        <v>21</v>
      </c>
      <c r="B52" s="163"/>
      <c r="C52" s="192"/>
      <c r="D52" s="184"/>
      <c r="E52" s="184"/>
      <c r="F52" s="183">
        <f t="shared" ref="F52:F79" si="21">(($H$14*$H$15*$C$81+$G$81)-$F$31)*($H$18*C52/$C$80+$H$19*D52/$D$80+$H$20*E52/$E$80)</f>
        <v>0</v>
      </c>
      <c r="G52" s="186"/>
      <c r="H52" s="183">
        <f t="shared" si="12"/>
        <v>0</v>
      </c>
      <c r="I52" s="182"/>
      <c r="J52" s="140" t="s">
        <v>351</v>
      </c>
      <c r="K52" s="140" t="s">
        <v>351</v>
      </c>
      <c r="L52" s="205"/>
      <c r="M52" s="200"/>
      <c r="N52" s="200"/>
      <c r="O52" s="200"/>
      <c r="P52" s="200"/>
      <c r="Q52" s="140"/>
      <c r="R52" s="140" t="s">
        <v>351</v>
      </c>
      <c r="S52" s="140" t="s">
        <v>351</v>
      </c>
      <c r="T52" s="140" t="s">
        <v>351</v>
      </c>
      <c r="U52" s="140" t="s">
        <v>351</v>
      </c>
      <c r="V52" s="187"/>
      <c r="W52" s="186"/>
      <c r="X52" s="186"/>
      <c r="Y52" s="186"/>
      <c r="Z52" s="189"/>
      <c r="AA52" s="185"/>
      <c r="AB52" s="189">
        <f t="shared" si="13"/>
        <v>0</v>
      </c>
      <c r="AC52" s="140" t="s">
        <v>351</v>
      </c>
      <c r="AD52" s="190" t="e">
        <f>ROUND(AA$12*(X52+Y52*AA$13)+#REF!*(V52+W52*AA$13),2)</f>
        <v>#REF!</v>
      </c>
      <c r="AE52" s="164">
        <f t="shared" si="16"/>
        <v>0</v>
      </c>
      <c r="AF52" s="190" t="e">
        <f t="shared" si="19"/>
        <v>#REF!</v>
      </c>
      <c r="AG52" s="190" t="e">
        <f t="shared" si="18"/>
        <v>#REF!</v>
      </c>
      <c r="AH52" s="186"/>
      <c r="AI52" s="185"/>
      <c r="AJ52" s="185"/>
      <c r="AK52" s="206">
        <f t="shared" si="20"/>
        <v>0</v>
      </c>
      <c r="AL52" s="198"/>
      <c r="AM52" s="186"/>
      <c r="AN52" s="193"/>
      <c r="AO52" s="194">
        <f t="shared" si="14"/>
        <v>0</v>
      </c>
      <c r="AP52" s="195"/>
      <c r="AQ52" s="196">
        <f t="shared" si="15"/>
        <v>0</v>
      </c>
      <c r="AR52" s="195" t="e">
        <f>H52+#REF!+AQ52</f>
        <v>#REF!</v>
      </c>
      <c r="AS52" s="103"/>
      <c r="AT52" s="103">
        <f t="shared" si="8"/>
        <v>0</v>
      </c>
    </row>
    <row r="53" spans="1:46" s="106" customFormat="1" ht="30" hidden="1" customHeight="1">
      <c r="A53" s="95">
        <v>22</v>
      </c>
      <c r="B53" s="163"/>
      <c r="C53" s="192"/>
      <c r="D53" s="184"/>
      <c r="E53" s="184"/>
      <c r="F53" s="183">
        <f t="shared" si="21"/>
        <v>0</v>
      </c>
      <c r="G53" s="186"/>
      <c r="H53" s="183">
        <f t="shared" si="12"/>
        <v>0</v>
      </c>
      <c r="I53" s="182"/>
      <c r="J53" s="140" t="s">
        <v>351</v>
      </c>
      <c r="K53" s="140" t="s">
        <v>351</v>
      </c>
      <c r="L53" s="205"/>
      <c r="M53" s="200"/>
      <c r="N53" s="200"/>
      <c r="O53" s="200"/>
      <c r="P53" s="200"/>
      <c r="Q53" s="140"/>
      <c r="R53" s="140" t="s">
        <v>351</v>
      </c>
      <c r="S53" s="140" t="s">
        <v>351</v>
      </c>
      <c r="T53" s="140" t="s">
        <v>351</v>
      </c>
      <c r="U53" s="140" t="s">
        <v>351</v>
      </c>
      <c r="V53" s="187"/>
      <c r="W53" s="186"/>
      <c r="X53" s="186"/>
      <c r="Y53" s="186"/>
      <c r="Z53" s="189"/>
      <c r="AA53" s="185"/>
      <c r="AB53" s="189">
        <f t="shared" si="13"/>
        <v>0</v>
      </c>
      <c r="AC53" s="140" t="s">
        <v>351</v>
      </c>
      <c r="AD53" s="190" t="e">
        <f>ROUND(AA$12*(X53+Y53*AA$13)+#REF!*(V53+W53*AA$13),2)</f>
        <v>#REF!</v>
      </c>
      <c r="AE53" s="164">
        <f t="shared" si="16"/>
        <v>0</v>
      </c>
      <c r="AF53" s="190" t="e">
        <f t="shared" si="19"/>
        <v>#REF!</v>
      </c>
      <c r="AG53" s="190" t="e">
        <f t="shared" si="18"/>
        <v>#REF!</v>
      </c>
      <c r="AH53" s="186"/>
      <c r="AI53" s="185"/>
      <c r="AJ53" s="185"/>
      <c r="AK53" s="206">
        <f t="shared" si="20"/>
        <v>0</v>
      </c>
      <c r="AL53" s="198"/>
      <c r="AM53" s="186"/>
      <c r="AN53" s="193"/>
      <c r="AO53" s="194">
        <f t="shared" si="14"/>
        <v>0</v>
      </c>
      <c r="AP53" s="195"/>
      <c r="AQ53" s="196">
        <f t="shared" si="15"/>
        <v>0</v>
      </c>
      <c r="AR53" s="195" t="e">
        <f>H53+#REF!+AQ53</f>
        <v>#REF!</v>
      </c>
      <c r="AS53" s="103"/>
      <c r="AT53" s="103">
        <f t="shared" si="8"/>
        <v>0</v>
      </c>
    </row>
    <row r="54" spans="1:46" s="106" customFormat="1" ht="30" hidden="1" customHeight="1">
      <c r="A54" s="95">
        <v>23</v>
      </c>
      <c r="B54" s="163"/>
      <c r="C54" s="192"/>
      <c r="D54" s="184"/>
      <c r="E54" s="184"/>
      <c r="F54" s="183">
        <f t="shared" si="21"/>
        <v>0</v>
      </c>
      <c r="G54" s="186"/>
      <c r="H54" s="183">
        <f t="shared" si="12"/>
        <v>0</v>
      </c>
      <c r="I54" s="182"/>
      <c r="J54" s="140" t="s">
        <v>351</v>
      </c>
      <c r="K54" s="140" t="s">
        <v>351</v>
      </c>
      <c r="L54" s="205"/>
      <c r="M54" s="200"/>
      <c r="N54" s="200"/>
      <c r="O54" s="200"/>
      <c r="P54" s="200"/>
      <c r="Q54" s="140"/>
      <c r="R54" s="140" t="s">
        <v>351</v>
      </c>
      <c r="S54" s="140" t="s">
        <v>351</v>
      </c>
      <c r="T54" s="140" t="s">
        <v>351</v>
      </c>
      <c r="U54" s="140" t="s">
        <v>351</v>
      </c>
      <c r="V54" s="187"/>
      <c r="W54" s="186"/>
      <c r="X54" s="186"/>
      <c r="Y54" s="186"/>
      <c r="Z54" s="189"/>
      <c r="AA54" s="185"/>
      <c r="AB54" s="189">
        <f t="shared" si="13"/>
        <v>0</v>
      </c>
      <c r="AC54" s="140" t="s">
        <v>351</v>
      </c>
      <c r="AD54" s="190" t="e">
        <f>ROUND(AA$12*(X54+Y54*AA$13)+#REF!*(V54+W54*AA$13),2)</f>
        <v>#REF!</v>
      </c>
      <c r="AE54" s="164">
        <f t="shared" si="16"/>
        <v>0</v>
      </c>
      <c r="AF54" s="190" t="e">
        <f t="shared" si="19"/>
        <v>#REF!</v>
      </c>
      <c r="AG54" s="190" t="e">
        <f t="shared" si="18"/>
        <v>#REF!</v>
      </c>
      <c r="AH54" s="186"/>
      <c r="AI54" s="185"/>
      <c r="AJ54" s="185"/>
      <c r="AK54" s="206">
        <f t="shared" si="20"/>
        <v>0</v>
      </c>
      <c r="AL54" s="198"/>
      <c r="AM54" s="186"/>
      <c r="AN54" s="193"/>
      <c r="AO54" s="194">
        <f t="shared" si="14"/>
        <v>0</v>
      </c>
      <c r="AP54" s="195"/>
      <c r="AQ54" s="196">
        <f t="shared" si="15"/>
        <v>0</v>
      </c>
      <c r="AR54" s="195" t="e">
        <f>H54+#REF!+AQ54</f>
        <v>#REF!</v>
      </c>
      <c r="AS54" s="103"/>
      <c r="AT54" s="103">
        <f t="shared" si="8"/>
        <v>0</v>
      </c>
    </row>
    <row r="55" spans="1:46" s="106" customFormat="1" ht="30" hidden="1" customHeight="1">
      <c r="A55" s="95">
        <v>24</v>
      </c>
      <c r="B55" s="163"/>
      <c r="C55" s="192"/>
      <c r="D55" s="184"/>
      <c r="E55" s="184"/>
      <c r="F55" s="183">
        <f t="shared" si="21"/>
        <v>0</v>
      </c>
      <c r="G55" s="186"/>
      <c r="H55" s="183">
        <f t="shared" si="12"/>
        <v>0</v>
      </c>
      <c r="I55" s="182"/>
      <c r="J55" s="140" t="s">
        <v>351</v>
      </c>
      <c r="K55" s="140" t="s">
        <v>351</v>
      </c>
      <c r="L55" s="205"/>
      <c r="M55" s="200"/>
      <c r="N55" s="200"/>
      <c r="O55" s="200"/>
      <c r="P55" s="200"/>
      <c r="Q55" s="140"/>
      <c r="R55" s="140" t="s">
        <v>351</v>
      </c>
      <c r="S55" s="140" t="s">
        <v>351</v>
      </c>
      <c r="T55" s="140" t="s">
        <v>351</v>
      </c>
      <c r="U55" s="140" t="s">
        <v>351</v>
      </c>
      <c r="V55" s="187"/>
      <c r="W55" s="186"/>
      <c r="X55" s="186"/>
      <c r="Y55" s="186"/>
      <c r="Z55" s="189"/>
      <c r="AA55" s="185"/>
      <c r="AB55" s="189">
        <f t="shared" si="13"/>
        <v>0</v>
      </c>
      <c r="AC55" s="140" t="s">
        <v>351</v>
      </c>
      <c r="AD55" s="190" t="e">
        <f>ROUND(AA$12*(X55+Y55*AA$13)+#REF!*(V55+W55*AA$13),2)</f>
        <v>#REF!</v>
      </c>
      <c r="AE55" s="164">
        <f t="shared" si="16"/>
        <v>0</v>
      </c>
      <c r="AF55" s="190" t="e">
        <f t="shared" si="19"/>
        <v>#REF!</v>
      </c>
      <c r="AG55" s="190" t="e">
        <f t="shared" si="18"/>
        <v>#REF!</v>
      </c>
      <c r="AH55" s="186"/>
      <c r="AI55" s="185"/>
      <c r="AJ55" s="185"/>
      <c r="AK55" s="206">
        <f t="shared" si="20"/>
        <v>0</v>
      </c>
      <c r="AL55" s="198"/>
      <c r="AM55" s="186"/>
      <c r="AN55" s="193"/>
      <c r="AO55" s="194">
        <f t="shared" si="14"/>
        <v>0</v>
      </c>
      <c r="AP55" s="195"/>
      <c r="AQ55" s="196">
        <f t="shared" si="15"/>
        <v>0</v>
      </c>
      <c r="AR55" s="195" t="e">
        <f>H55+#REF!+AQ55</f>
        <v>#REF!</v>
      </c>
      <c r="AS55" s="103"/>
      <c r="AT55" s="103">
        <f t="shared" si="8"/>
        <v>0</v>
      </c>
    </row>
    <row r="56" spans="1:46" s="106" customFormat="1" ht="30" hidden="1" customHeight="1">
      <c r="A56" s="95">
        <v>25</v>
      </c>
      <c r="B56" s="163"/>
      <c r="C56" s="192"/>
      <c r="D56" s="184"/>
      <c r="E56" s="184"/>
      <c r="F56" s="183">
        <f t="shared" si="21"/>
        <v>0</v>
      </c>
      <c r="G56" s="186"/>
      <c r="H56" s="183">
        <f t="shared" si="12"/>
        <v>0</v>
      </c>
      <c r="I56" s="182"/>
      <c r="J56" s="140" t="s">
        <v>351</v>
      </c>
      <c r="K56" s="140" t="s">
        <v>351</v>
      </c>
      <c r="L56" s="205"/>
      <c r="M56" s="200"/>
      <c r="N56" s="200"/>
      <c r="O56" s="200"/>
      <c r="P56" s="200"/>
      <c r="Q56" s="140"/>
      <c r="R56" s="140" t="s">
        <v>351</v>
      </c>
      <c r="S56" s="140" t="s">
        <v>351</v>
      </c>
      <c r="T56" s="140" t="s">
        <v>351</v>
      </c>
      <c r="U56" s="140" t="s">
        <v>351</v>
      </c>
      <c r="V56" s="187"/>
      <c r="W56" s="186"/>
      <c r="X56" s="186"/>
      <c r="Y56" s="186"/>
      <c r="Z56" s="189"/>
      <c r="AA56" s="185"/>
      <c r="AB56" s="189">
        <f t="shared" si="13"/>
        <v>0</v>
      </c>
      <c r="AC56" s="140" t="s">
        <v>351</v>
      </c>
      <c r="AD56" s="190" t="e">
        <f>ROUND(AA$12*(X56+Y56*AA$13)+#REF!*(V56+W56*AA$13),2)</f>
        <v>#REF!</v>
      </c>
      <c r="AE56" s="164">
        <f t="shared" si="16"/>
        <v>0</v>
      </c>
      <c r="AF56" s="190" t="e">
        <f t="shared" si="19"/>
        <v>#REF!</v>
      </c>
      <c r="AG56" s="190" t="e">
        <f t="shared" si="18"/>
        <v>#REF!</v>
      </c>
      <c r="AH56" s="186"/>
      <c r="AI56" s="185"/>
      <c r="AJ56" s="185"/>
      <c r="AK56" s="206">
        <f t="shared" si="20"/>
        <v>0</v>
      </c>
      <c r="AL56" s="198"/>
      <c r="AM56" s="186"/>
      <c r="AN56" s="193"/>
      <c r="AO56" s="194">
        <f t="shared" si="14"/>
        <v>0</v>
      </c>
      <c r="AP56" s="195"/>
      <c r="AQ56" s="196">
        <f t="shared" si="15"/>
        <v>0</v>
      </c>
      <c r="AR56" s="195" t="e">
        <f>H56+#REF!+AQ56</f>
        <v>#REF!</v>
      </c>
      <c r="AS56" s="103"/>
      <c r="AT56" s="103">
        <f t="shared" si="8"/>
        <v>0</v>
      </c>
    </row>
    <row r="57" spans="1:46" s="106" customFormat="1" ht="30" hidden="1" customHeight="1">
      <c r="A57" s="95">
        <v>26</v>
      </c>
      <c r="B57" s="163"/>
      <c r="C57" s="192"/>
      <c r="D57" s="184"/>
      <c r="E57" s="184"/>
      <c r="F57" s="183">
        <f t="shared" si="21"/>
        <v>0</v>
      </c>
      <c r="G57" s="186"/>
      <c r="H57" s="183">
        <f t="shared" si="12"/>
        <v>0</v>
      </c>
      <c r="I57" s="182"/>
      <c r="J57" s="140" t="s">
        <v>351</v>
      </c>
      <c r="K57" s="140" t="s">
        <v>351</v>
      </c>
      <c r="L57" s="205"/>
      <c r="M57" s="200"/>
      <c r="N57" s="200"/>
      <c r="O57" s="200"/>
      <c r="P57" s="200"/>
      <c r="Q57" s="140"/>
      <c r="R57" s="140" t="s">
        <v>351</v>
      </c>
      <c r="S57" s="140" t="s">
        <v>351</v>
      </c>
      <c r="T57" s="140" t="s">
        <v>351</v>
      </c>
      <c r="U57" s="140" t="s">
        <v>351</v>
      </c>
      <c r="V57" s="187"/>
      <c r="W57" s="186"/>
      <c r="X57" s="186"/>
      <c r="Y57" s="186"/>
      <c r="Z57" s="189"/>
      <c r="AA57" s="185"/>
      <c r="AB57" s="189">
        <f t="shared" si="13"/>
        <v>0</v>
      </c>
      <c r="AC57" s="140" t="s">
        <v>351</v>
      </c>
      <c r="AD57" s="190" t="e">
        <f>ROUND(AA$12*(X57+Y57*AA$13)+#REF!*(V57+W57*AA$13),2)</f>
        <v>#REF!</v>
      </c>
      <c r="AE57" s="164">
        <f t="shared" si="16"/>
        <v>0</v>
      </c>
      <c r="AF57" s="190" t="e">
        <f t="shared" si="19"/>
        <v>#REF!</v>
      </c>
      <c r="AG57" s="190" t="e">
        <f t="shared" si="18"/>
        <v>#REF!</v>
      </c>
      <c r="AH57" s="186"/>
      <c r="AI57" s="185"/>
      <c r="AJ57" s="185"/>
      <c r="AK57" s="206">
        <f t="shared" si="20"/>
        <v>0</v>
      </c>
      <c r="AL57" s="198"/>
      <c r="AM57" s="186"/>
      <c r="AN57" s="193"/>
      <c r="AO57" s="194">
        <f t="shared" si="14"/>
        <v>0</v>
      </c>
      <c r="AP57" s="195"/>
      <c r="AQ57" s="196">
        <f t="shared" si="15"/>
        <v>0</v>
      </c>
      <c r="AR57" s="195" t="e">
        <f>H57+#REF!+AQ57</f>
        <v>#REF!</v>
      </c>
      <c r="AS57" s="103"/>
      <c r="AT57" s="103">
        <f t="shared" si="8"/>
        <v>0</v>
      </c>
    </row>
    <row r="58" spans="1:46" s="106" customFormat="1" ht="30" hidden="1" customHeight="1">
      <c r="A58" s="95">
        <v>27</v>
      </c>
      <c r="B58" s="163"/>
      <c r="C58" s="192"/>
      <c r="D58" s="184"/>
      <c r="E58" s="184"/>
      <c r="F58" s="183">
        <f t="shared" si="21"/>
        <v>0</v>
      </c>
      <c r="G58" s="186"/>
      <c r="H58" s="183">
        <f t="shared" si="12"/>
        <v>0</v>
      </c>
      <c r="I58" s="182"/>
      <c r="J58" s="140" t="s">
        <v>351</v>
      </c>
      <c r="K58" s="140" t="s">
        <v>351</v>
      </c>
      <c r="L58" s="205"/>
      <c r="M58" s="200"/>
      <c r="N58" s="200"/>
      <c r="O58" s="200"/>
      <c r="P58" s="200"/>
      <c r="Q58" s="140"/>
      <c r="R58" s="140" t="s">
        <v>351</v>
      </c>
      <c r="S58" s="140" t="s">
        <v>351</v>
      </c>
      <c r="T58" s="140" t="s">
        <v>351</v>
      </c>
      <c r="U58" s="140" t="s">
        <v>351</v>
      </c>
      <c r="V58" s="187"/>
      <c r="W58" s="186"/>
      <c r="X58" s="186"/>
      <c r="Y58" s="186"/>
      <c r="Z58" s="189"/>
      <c r="AA58" s="185"/>
      <c r="AB58" s="189">
        <f t="shared" si="13"/>
        <v>0</v>
      </c>
      <c r="AC58" s="140" t="s">
        <v>351</v>
      </c>
      <c r="AD58" s="190" t="e">
        <f>ROUND(AA$12*(X58+Y58*AA$13)+#REF!*(V58+W58*AA$13),2)</f>
        <v>#REF!</v>
      </c>
      <c r="AE58" s="164">
        <f t="shared" si="16"/>
        <v>0</v>
      </c>
      <c r="AF58" s="190" t="e">
        <f t="shared" si="19"/>
        <v>#REF!</v>
      </c>
      <c r="AG58" s="190" t="e">
        <f t="shared" si="18"/>
        <v>#REF!</v>
      </c>
      <c r="AH58" s="186"/>
      <c r="AI58" s="185"/>
      <c r="AJ58" s="185"/>
      <c r="AK58" s="206">
        <f t="shared" si="20"/>
        <v>0</v>
      </c>
      <c r="AL58" s="198"/>
      <c r="AM58" s="186"/>
      <c r="AN58" s="193"/>
      <c r="AO58" s="194">
        <f t="shared" si="14"/>
        <v>0</v>
      </c>
      <c r="AP58" s="195"/>
      <c r="AQ58" s="196">
        <f t="shared" si="15"/>
        <v>0</v>
      </c>
      <c r="AR58" s="195" t="e">
        <f>H58+#REF!+AQ58</f>
        <v>#REF!</v>
      </c>
      <c r="AS58" s="103"/>
      <c r="AT58" s="103">
        <f t="shared" si="8"/>
        <v>0</v>
      </c>
    </row>
    <row r="59" spans="1:46" s="106" customFormat="1" ht="23.25" hidden="1">
      <c r="A59" s="95">
        <v>28</v>
      </c>
      <c r="B59" s="163"/>
      <c r="C59" s="192"/>
      <c r="D59" s="184"/>
      <c r="E59" s="184"/>
      <c r="F59" s="183">
        <f t="shared" si="21"/>
        <v>0</v>
      </c>
      <c r="G59" s="186"/>
      <c r="H59" s="183">
        <f t="shared" si="12"/>
        <v>0</v>
      </c>
      <c r="I59" s="182"/>
      <c r="J59" s="140" t="s">
        <v>351</v>
      </c>
      <c r="K59" s="140" t="s">
        <v>351</v>
      </c>
      <c r="L59" s="205"/>
      <c r="M59" s="200"/>
      <c r="N59" s="200"/>
      <c r="O59" s="200"/>
      <c r="P59" s="200"/>
      <c r="Q59" s="140"/>
      <c r="R59" s="140" t="s">
        <v>351</v>
      </c>
      <c r="S59" s="140" t="s">
        <v>351</v>
      </c>
      <c r="T59" s="140" t="s">
        <v>351</v>
      </c>
      <c r="U59" s="140" t="s">
        <v>351</v>
      </c>
      <c r="V59" s="187"/>
      <c r="W59" s="186"/>
      <c r="X59" s="186"/>
      <c r="Y59" s="186"/>
      <c r="Z59" s="189"/>
      <c r="AA59" s="185"/>
      <c r="AB59" s="189">
        <f t="shared" si="13"/>
        <v>0</v>
      </c>
      <c r="AC59" s="140" t="s">
        <v>351</v>
      </c>
      <c r="AD59" s="190" t="e">
        <f>ROUND(AA$12*(X59+Y59*AA$13)+#REF!*(V59+W59*AA$13),2)</f>
        <v>#REF!</v>
      </c>
      <c r="AE59" s="164">
        <f t="shared" si="16"/>
        <v>0</v>
      </c>
      <c r="AF59" s="190" t="e">
        <f t="shared" si="19"/>
        <v>#REF!</v>
      </c>
      <c r="AG59" s="190" t="e">
        <f t="shared" si="18"/>
        <v>#REF!</v>
      </c>
      <c r="AH59" s="186"/>
      <c r="AI59" s="185"/>
      <c r="AJ59" s="185"/>
      <c r="AK59" s="206">
        <f t="shared" si="20"/>
        <v>0</v>
      </c>
      <c r="AL59" s="198"/>
      <c r="AM59" s="186"/>
      <c r="AN59" s="193"/>
      <c r="AO59" s="194">
        <f t="shared" si="14"/>
        <v>0</v>
      </c>
      <c r="AP59" s="195"/>
      <c r="AQ59" s="196">
        <f t="shared" si="15"/>
        <v>0</v>
      </c>
      <c r="AR59" s="195" t="e">
        <f>H59+#REF!+AQ59</f>
        <v>#REF!</v>
      </c>
      <c r="AS59" s="103"/>
      <c r="AT59" s="103">
        <f t="shared" si="8"/>
        <v>0</v>
      </c>
    </row>
    <row r="60" spans="1:46" s="106" customFormat="1" ht="23.25" hidden="1">
      <c r="A60" s="95">
        <v>29</v>
      </c>
      <c r="B60" s="163"/>
      <c r="C60" s="192"/>
      <c r="D60" s="184"/>
      <c r="E60" s="184"/>
      <c r="F60" s="183">
        <f t="shared" si="21"/>
        <v>0</v>
      </c>
      <c r="G60" s="186"/>
      <c r="H60" s="183">
        <f t="shared" si="12"/>
        <v>0</v>
      </c>
      <c r="I60" s="182"/>
      <c r="J60" s="140" t="s">
        <v>351</v>
      </c>
      <c r="K60" s="140" t="s">
        <v>351</v>
      </c>
      <c r="L60" s="205"/>
      <c r="M60" s="200"/>
      <c r="N60" s="200"/>
      <c r="O60" s="200"/>
      <c r="P60" s="200"/>
      <c r="Q60" s="140"/>
      <c r="R60" s="140" t="s">
        <v>351</v>
      </c>
      <c r="S60" s="140" t="s">
        <v>351</v>
      </c>
      <c r="T60" s="140" t="s">
        <v>351</v>
      </c>
      <c r="U60" s="140" t="s">
        <v>351</v>
      </c>
      <c r="V60" s="187"/>
      <c r="W60" s="186"/>
      <c r="X60" s="186"/>
      <c r="Y60" s="186"/>
      <c r="Z60" s="189"/>
      <c r="AA60" s="185"/>
      <c r="AB60" s="189">
        <f t="shared" si="13"/>
        <v>0</v>
      </c>
      <c r="AC60" s="140" t="s">
        <v>351</v>
      </c>
      <c r="AD60" s="190" t="e">
        <f>ROUND(AA$12*(X60+Y60*AA$13)+#REF!*(V60+W60*AA$13),2)</f>
        <v>#REF!</v>
      </c>
      <c r="AE60" s="164">
        <f t="shared" si="16"/>
        <v>0</v>
      </c>
      <c r="AF60" s="190" t="e">
        <f t="shared" si="19"/>
        <v>#REF!</v>
      </c>
      <c r="AG60" s="190" t="e">
        <f t="shared" si="18"/>
        <v>#REF!</v>
      </c>
      <c r="AH60" s="186"/>
      <c r="AI60" s="185"/>
      <c r="AJ60" s="185"/>
      <c r="AK60" s="206">
        <f t="shared" si="20"/>
        <v>0</v>
      </c>
      <c r="AL60" s="198"/>
      <c r="AM60" s="186"/>
      <c r="AN60" s="193"/>
      <c r="AO60" s="194">
        <f t="shared" si="14"/>
        <v>0</v>
      </c>
      <c r="AP60" s="195"/>
      <c r="AQ60" s="196">
        <f t="shared" si="15"/>
        <v>0</v>
      </c>
      <c r="AR60" s="195" t="e">
        <f>H60+#REF!+AQ60</f>
        <v>#REF!</v>
      </c>
      <c r="AS60" s="103"/>
      <c r="AT60" s="103">
        <f t="shared" si="8"/>
        <v>0</v>
      </c>
    </row>
    <row r="61" spans="1:46" s="106" customFormat="1" ht="23.25" hidden="1">
      <c r="A61" s="95">
        <v>30</v>
      </c>
      <c r="B61" s="163"/>
      <c r="C61" s="192"/>
      <c r="D61" s="184"/>
      <c r="E61" s="184"/>
      <c r="F61" s="183">
        <f t="shared" si="21"/>
        <v>0</v>
      </c>
      <c r="G61" s="186"/>
      <c r="H61" s="183">
        <f t="shared" si="12"/>
        <v>0</v>
      </c>
      <c r="I61" s="182"/>
      <c r="J61" s="140" t="s">
        <v>351</v>
      </c>
      <c r="K61" s="140" t="s">
        <v>351</v>
      </c>
      <c r="L61" s="205"/>
      <c r="M61" s="200"/>
      <c r="N61" s="200"/>
      <c r="O61" s="200"/>
      <c r="P61" s="200"/>
      <c r="Q61" s="140"/>
      <c r="R61" s="140" t="s">
        <v>351</v>
      </c>
      <c r="S61" s="140" t="s">
        <v>351</v>
      </c>
      <c r="T61" s="140" t="s">
        <v>351</v>
      </c>
      <c r="U61" s="140" t="s">
        <v>351</v>
      </c>
      <c r="V61" s="187"/>
      <c r="W61" s="186"/>
      <c r="X61" s="186"/>
      <c r="Y61" s="186"/>
      <c r="Z61" s="189"/>
      <c r="AA61" s="185"/>
      <c r="AB61" s="189">
        <f t="shared" si="13"/>
        <v>0</v>
      </c>
      <c r="AC61" s="140" t="s">
        <v>351</v>
      </c>
      <c r="AD61" s="190" t="e">
        <f>ROUND(AA$12*(X61+Y61*AA$13)+#REF!*(V61+W61*AA$13),2)</f>
        <v>#REF!</v>
      </c>
      <c r="AE61" s="164">
        <f t="shared" si="16"/>
        <v>0</v>
      </c>
      <c r="AF61" s="190" t="e">
        <f t="shared" si="19"/>
        <v>#REF!</v>
      </c>
      <c r="AG61" s="190" t="e">
        <f t="shared" si="18"/>
        <v>#REF!</v>
      </c>
      <c r="AH61" s="186"/>
      <c r="AI61" s="185"/>
      <c r="AJ61" s="185"/>
      <c r="AK61" s="206">
        <f t="shared" si="20"/>
        <v>0</v>
      </c>
      <c r="AL61" s="198"/>
      <c r="AM61" s="186"/>
      <c r="AN61" s="193"/>
      <c r="AO61" s="194">
        <f t="shared" si="14"/>
        <v>0</v>
      </c>
      <c r="AP61" s="195"/>
      <c r="AQ61" s="196">
        <f t="shared" si="15"/>
        <v>0</v>
      </c>
      <c r="AR61" s="195" t="e">
        <f>H61+#REF!+AQ61</f>
        <v>#REF!</v>
      </c>
      <c r="AS61" s="103"/>
      <c r="AT61" s="103">
        <f t="shared" si="8"/>
        <v>0</v>
      </c>
    </row>
    <row r="62" spans="1:46" s="106" customFormat="1" ht="23.25" hidden="1">
      <c r="A62" s="95">
        <v>31</v>
      </c>
      <c r="B62" s="163"/>
      <c r="C62" s="192"/>
      <c r="D62" s="184"/>
      <c r="E62" s="184"/>
      <c r="F62" s="183">
        <f t="shared" si="21"/>
        <v>0</v>
      </c>
      <c r="G62" s="186"/>
      <c r="H62" s="183">
        <f t="shared" si="12"/>
        <v>0</v>
      </c>
      <c r="I62" s="182"/>
      <c r="J62" s="140" t="s">
        <v>351</v>
      </c>
      <c r="K62" s="140" t="s">
        <v>351</v>
      </c>
      <c r="L62" s="205"/>
      <c r="M62" s="200"/>
      <c r="N62" s="200"/>
      <c r="O62" s="200"/>
      <c r="P62" s="200"/>
      <c r="Q62" s="140"/>
      <c r="R62" s="140" t="s">
        <v>351</v>
      </c>
      <c r="S62" s="140" t="s">
        <v>351</v>
      </c>
      <c r="T62" s="140" t="s">
        <v>351</v>
      </c>
      <c r="U62" s="140" t="s">
        <v>351</v>
      </c>
      <c r="V62" s="187"/>
      <c r="W62" s="186"/>
      <c r="X62" s="186"/>
      <c r="Y62" s="186"/>
      <c r="Z62" s="189"/>
      <c r="AA62" s="185"/>
      <c r="AB62" s="189">
        <f t="shared" si="13"/>
        <v>0</v>
      </c>
      <c r="AC62" s="140" t="s">
        <v>351</v>
      </c>
      <c r="AD62" s="190" t="e">
        <f>ROUND(AA$12*(X62+Y62*AA$13)+#REF!*(V62+W62*AA$13),2)</f>
        <v>#REF!</v>
      </c>
      <c r="AE62" s="164">
        <f t="shared" si="16"/>
        <v>0</v>
      </c>
      <c r="AF62" s="190" t="e">
        <f t="shared" si="19"/>
        <v>#REF!</v>
      </c>
      <c r="AG62" s="190" t="e">
        <f t="shared" si="18"/>
        <v>#REF!</v>
      </c>
      <c r="AH62" s="186"/>
      <c r="AI62" s="185"/>
      <c r="AJ62" s="185"/>
      <c r="AK62" s="206">
        <f t="shared" si="20"/>
        <v>0</v>
      </c>
      <c r="AL62" s="198"/>
      <c r="AM62" s="186"/>
      <c r="AN62" s="193"/>
      <c r="AO62" s="194">
        <f t="shared" si="14"/>
        <v>0</v>
      </c>
      <c r="AP62" s="195"/>
      <c r="AQ62" s="196">
        <f t="shared" si="15"/>
        <v>0</v>
      </c>
      <c r="AR62" s="195" t="e">
        <f>H62+#REF!+AQ62</f>
        <v>#REF!</v>
      </c>
      <c r="AS62" s="103"/>
      <c r="AT62" s="103">
        <f t="shared" si="8"/>
        <v>0</v>
      </c>
    </row>
    <row r="63" spans="1:46" s="106" customFormat="1" ht="23.25" hidden="1">
      <c r="A63" s="95">
        <v>32</v>
      </c>
      <c r="B63" s="163"/>
      <c r="C63" s="192"/>
      <c r="D63" s="184"/>
      <c r="E63" s="184"/>
      <c r="F63" s="183">
        <f t="shared" si="21"/>
        <v>0</v>
      </c>
      <c r="G63" s="186"/>
      <c r="H63" s="183">
        <f t="shared" si="12"/>
        <v>0</v>
      </c>
      <c r="I63" s="182"/>
      <c r="J63" s="140" t="s">
        <v>351</v>
      </c>
      <c r="K63" s="140" t="s">
        <v>351</v>
      </c>
      <c r="L63" s="205"/>
      <c r="M63" s="200"/>
      <c r="N63" s="200"/>
      <c r="O63" s="200"/>
      <c r="P63" s="200"/>
      <c r="Q63" s="140"/>
      <c r="R63" s="140" t="s">
        <v>351</v>
      </c>
      <c r="S63" s="140" t="s">
        <v>351</v>
      </c>
      <c r="T63" s="140" t="s">
        <v>351</v>
      </c>
      <c r="U63" s="140" t="s">
        <v>351</v>
      </c>
      <c r="V63" s="187"/>
      <c r="W63" s="186"/>
      <c r="X63" s="186"/>
      <c r="Y63" s="186"/>
      <c r="Z63" s="189"/>
      <c r="AA63" s="185"/>
      <c r="AB63" s="189">
        <f t="shared" si="13"/>
        <v>0</v>
      </c>
      <c r="AC63" s="140" t="s">
        <v>351</v>
      </c>
      <c r="AD63" s="190" t="e">
        <f>ROUND(AA$12*(X63+Y63*AA$13)+#REF!*(V63+W63*AA$13),2)</f>
        <v>#REF!</v>
      </c>
      <c r="AE63" s="164">
        <f t="shared" si="16"/>
        <v>0</v>
      </c>
      <c r="AF63" s="190" t="e">
        <f t="shared" si="19"/>
        <v>#REF!</v>
      </c>
      <c r="AG63" s="190" t="e">
        <f t="shared" si="18"/>
        <v>#REF!</v>
      </c>
      <c r="AH63" s="186"/>
      <c r="AI63" s="185"/>
      <c r="AJ63" s="185"/>
      <c r="AK63" s="206">
        <f t="shared" si="20"/>
        <v>0</v>
      </c>
      <c r="AL63" s="198"/>
      <c r="AM63" s="186"/>
      <c r="AN63" s="193"/>
      <c r="AO63" s="194">
        <f t="shared" si="14"/>
        <v>0</v>
      </c>
      <c r="AP63" s="195"/>
      <c r="AQ63" s="196">
        <f t="shared" si="15"/>
        <v>0</v>
      </c>
      <c r="AR63" s="195" t="e">
        <f>H63+#REF!+AQ63</f>
        <v>#REF!</v>
      </c>
      <c r="AS63" s="103"/>
      <c r="AT63" s="103">
        <f t="shared" si="8"/>
        <v>0</v>
      </c>
    </row>
    <row r="64" spans="1:46" s="106" customFormat="1" ht="23.25" hidden="1">
      <c r="A64" s="95">
        <v>33</v>
      </c>
      <c r="B64" s="197"/>
      <c r="C64" s="207"/>
      <c r="D64" s="185"/>
      <c r="E64" s="185"/>
      <c r="F64" s="183">
        <f t="shared" si="21"/>
        <v>0</v>
      </c>
      <c r="G64" s="186"/>
      <c r="H64" s="183">
        <f t="shared" si="12"/>
        <v>0</v>
      </c>
      <c r="I64" s="182"/>
      <c r="J64" s="140" t="s">
        <v>351</v>
      </c>
      <c r="K64" s="140" t="s">
        <v>351</v>
      </c>
      <c r="L64" s="170"/>
      <c r="M64" s="200"/>
      <c r="N64" s="200"/>
      <c r="O64" s="200"/>
      <c r="P64" s="200"/>
      <c r="Q64" s="183"/>
      <c r="R64" s="140" t="s">
        <v>351</v>
      </c>
      <c r="S64" s="140" t="s">
        <v>351</v>
      </c>
      <c r="T64" s="140" t="s">
        <v>351</v>
      </c>
      <c r="U64" s="140" t="s">
        <v>351</v>
      </c>
      <c r="V64" s="187"/>
      <c r="W64" s="186"/>
      <c r="X64" s="186"/>
      <c r="Y64" s="186"/>
      <c r="Z64" s="189"/>
      <c r="AA64" s="185"/>
      <c r="AB64" s="189">
        <f t="shared" si="13"/>
        <v>0</v>
      </c>
      <c r="AC64" s="140" t="s">
        <v>351</v>
      </c>
      <c r="AD64" s="190" t="e">
        <f>ROUND(AA$12*(X64+Y64*AA$13)+#REF!*(V64+W64*AA$13),2)</f>
        <v>#REF!</v>
      </c>
      <c r="AE64" s="164">
        <f t="shared" si="16"/>
        <v>0</v>
      </c>
      <c r="AF64" s="190" t="e">
        <f t="shared" si="19"/>
        <v>#REF!</v>
      </c>
      <c r="AG64" s="190" t="e">
        <f t="shared" si="18"/>
        <v>#REF!</v>
      </c>
      <c r="AH64" s="186"/>
      <c r="AI64" s="185"/>
      <c r="AJ64" s="185"/>
      <c r="AK64" s="206">
        <f t="shared" si="20"/>
        <v>0</v>
      </c>
      <c r="AL64" s="198"/>
      <c r="AM64" s="186"/>
      <c r="AN64" s="193"/>
      <c r="AO64" s="194">
        <f t="shared" si="14"/>
        <v>0</v>
      </c>
      <c r="AP64" s="195"/>
      <c r="AQ64" s="196">
        <f t="shared" si="15"/>
        <v>0</v>
      </c>
      <c r="AR64" s="195" t="e">
        <f>H64+#REF!+AQ64</f>
        <v>#REF!</v>
      </c>
      <c r="AS64" s="103"/>
      <c r="AT64" s="103">
        <f t="shared" si="8"/>
        <v>0</v>
      </c>
    </row>
    <row r="65" spans="1:46" s="106" customFormat="1" ht="23.25" hidden="1">
      <c r="A65" s="95">
        <v>34</v>
      </c>
      <c r="B65" s="197"/>
      <c r="C65" s="207"/>
      <c r="D65" s="185"/>
      <c r="E65" s="185"/>
      <c r="F65" s="183">
        <f t="shared" si="21"/>
        <v>0</v>
      </c>
      <c r="G65" s="186"/>
      <c r="H65" s="183">
        <f t="shared" si="12"/>
        <v>0</v>
      </c>
      <c r="I65" s="182"/>
      <c r="J65" s="140" t="s">
        <v>351</v>
      </c>
      <c r="K65" s="140" t="s">
        <v>351</v>
      </c>
      <c r="L65" s="170"/>
      <c r="M65" s="200"/>
      <c r="N65" s="200"/>
      <c r="O65" s="200"/>
      <c r="P65" s="200"/>
      <c r="Q65" s="183"/>
      <c r="R65" s="140" t="s">
        <v>351</v>
      </c>
      <c r="S65" s="140" t="s">
        <v>351</v>
      </c>
      <c r="T65" s="140" t="s">
        <v>351</v>
      </c>
      <c r="U65" s="140" t="s">
        <v>351</v>
      </c>
      <c r="V65" s="187"/>
      <c r="W65" s="186"/>
      <c r="X65" s="186"/>
      <c r="Y65" s="186"/>
      <c r="Z65" s="189"/>
      <c r="AA65" s="185"/>
      <c r="AB65" s="189">
        <f t="shared" si="13"/>
        <v>0</v>
      </c>
      <c r="AC65" s="140" t="s">
        <v>351</v>
      </c>
      <c r="AD65" s="190" t="e">
        <f>ROUND(AA$12*(X65+Y65*AA$13)+#REF!*(V65+W65*AA$13),2)</f>
        <v>#REF!</v>
      </c>
      <c r="AE65" s="164">
        <f t="shared" si="16"/>
        <v>0</v>
      </c>
      <c r="AF65" s="190" t="e">
        <f t="shared" si="19"/>
        <v>#REF!</v>
      </c>
      <c r="AG65" s="190" t="e">
        <f t="shared" si="18"/>
        <v>#REF!</v>
      </c>
      <c r="AH65" s="186"/>
      <c r="AI65" s="185"/>
      <c r="AJ65" s="185"/>
      <c r="AK65" s="206">
        <f t="shared" si="20"/>
        <v>0</v>
      </c>
      <c r="AL65" s="198"/>
      <c r="AM65" s="186"/>
      <c r="AN65" s="193"/>
      <c r="AO65" s="194">
        <f t="shared" si="14"/>
        <v>0</v>
      </c>
      <c r="AP65" s="195"/>
      <c r="AQ65" s="196">
        <f t="shared" si="15"/>
        <v>0</v>
      </c>
      <c r="AR65" s="195" t="e">
        <f>H65+#REF!+AQ65</f>
        <v>#REF!</v>
      </c>
      <c r="AS65" s="103"/>
      <c r="AT65" s="103">
        <f t="shared" si="8"/>
        <v>0</v>
      </c>
    </row>
    <row r="66" spans="1:46" s="106" customFormat="1" ht="23.25" hidden="1">
      <c r="A66" s="95">
        <v>35</v>
      </c>
      <c r="B66" s="197"/>
      <c r="C66" s="207"/>
      <c r="D66" s="185"/>
      <c r="E66" s="185"/>
      <c r="F66" s="183">
        <f t="shared" si="21"/>
        <v>0</v>
      </c>
      <c r="G66" s="186"/>
      <c r="H66" s="183">
        <f t="shared" si="12"/>
        <v>0</v>
      </c>
      <c r="I66" s="182"/>
      <c r="J66" s="140" t="s">
        <v>351</v>
      </c>
      <c r="K66" s="140" t="s">
        <v>351</v>
      </c>
      <c r="L66" s="170"/>
      <c r="M66" s="200"/>
      <c r="N66" s="200"/>
      <c r="O66" s="200"/>
      <c r="P66" s="200"/>
      <c r="Q66" s="183"/>
      <c r="R66" s="140" t="s">
        <v>351</v>
      </c>
      <c r="S66" s="140" t="s">
        <v>351</v>
      </c>
      <c r="T66" s="140" t="s">
        <v>351</v>
      </c>
      <c r="U66" s="140" t="s">
        <v>351</v>
      </c>
      <c r="V66" s="187"/>
      <c r="W66" s="186"/>
      <c r="X66" s="186"/>
      <c r="Y66" s="186"/>
      <c r="Z66" s="189"/>
      <c r="AA66" s="185"/>
      <c r="AB66" s="189">
        <f t="shared" si="13"/>
        <v>0</v>
      </c>
      <c r="AC66" s="140" t="s">
        <v>351</v>
      </c>
      <c r="AD66" s="190" t="e">
        <f>ROUND(AA$12*(X66+Y66*AA$13)+#REF!*(V66+W66*AA$13),2)</f>
        <v>#REF!</v>
      </c>
      <c r="AE66" s="164">
        <f t="shared" si="16"/>
        <v>0</v>
      </c>
      <c r="AF66" s="190" t="e">
        <f t="shared" si="19"/>
        <v>#REF!</v>
      </c>
      <c r="AG66" s="190" t="e">
        <f t="shared" si="18"/>
        <v>#REF!</v>
      </c>
      <c r="AH66" s="186"/>
      <c r="AI66" s="185"/>
      <c r="AJ66" s="185"/>
      <c r="AK66" s="206">
        <f t="shared" si="20"/>
        <v>0</v>
      </c>
      <c r="AL66" s="198"/>
      <c r="AM66" s="186"/>
      <c r="AN66" s="193"/>
      <c r="AO66" s="194">
        <f t="shared" si="14"/>
        <v>0</v>
      </c>
      <c r="AP66" s="195"/>
      <c r="AQ66" s="196">
        <f t="shared" si="15"/>
        <v>0</v>
      </c>
      <c r="AR66" s="195" t="e">
        <f>H66+#REF!+AQ66</f>
        <v>#REF!</v>
      </c>
      <c r="AS66" s="103"/>
      <c r="AT66" s="103">
        <f t="shared" si="8"/>
        <v>0</v>
      </c>
    </row>
    <row r="67" spans="1:46" s="106" customFormat="1" ht="23.25" hidden="1">
      <c r="A67" s="95">
        <v>36</v>
      </c>
      <c r="B67" s="197"/>
      <c r="C67" s="207"/>
      <c r="D67" s="185"/>
      <c r="E67" s="185"/>
      <c r="F67" s="183">
        <f t="shared" si="21"/>
        <v>0</v>
      </c>
      <c r="G67" s="186"/>
      <c r="H67" s="183">
        <f t="shared" si="12"/>
        <v>0</v>
      </c>
      <c r="I67" s="182"/>
      <c r="J67" s="140" t="s">
        <v>351</v>
      </c>
      <c r="K67" s="140" t="s">
        <v>351</v>
      </c>
      <c r="L67" s="170"/>
      <c r="M67" s="200"/>
      <c r="N67" s="200"/>
      <c r="O67" s="200"/>
      <c r="P67" s="200"/>
      <c r="Q67" s="183"/>
      <c r="R67" s="140" t="s">
        <v>351</v>
      </c>
      <c r="S67" s="140" t="s">
        <v>351</v>
      </c>
      <c r="T67" s="140" t="s">
        <v>351</v>
      </c>
      <c r="U67" s="140" t="s">
        <v>351</v>
      </c>
      <c r="V67" s="187"/>
      <c r="W67" s="186"/>
      <c r="X67" s="186"/>
      <c r="Y67" s="186"/>
      <c r="Z67" s="189"/>
      <c r="AA67" s="185"/>
      <c r="AB67" s="189">
        <f t="shared" si="13"/>
        <v>0</v>
      </c>
      <c r="AC67" s="140" t="s">
        <v>351</v>
      </c>
      <c r="AD67" s="190" t="e">
        <f>ROUND(AA$12*(X67+Y67*AA$13)+#REF!*(V67+W67*AA$13),2)</f>
        <v>#REF!</v>
      </c>
      <c r="AE67" s="164">
        <f t="shared" si="16"/>
        <v>0</v>
      </c>
      <c r="AF67" s="190" t="e">
        <f t="shared" si="19"/>
        <v>#REF!</v>
      </c>
      <c r="AG67" s="190" t="e">
        <f t="shared" si="18"/>
        <v>#REF!</v>
      </c>
      <c r="AH67" s="186"/>
      <c r="AI67" s="185"/>
      <c r="AJ67" s="185"/>
      <c r="AK67" s="206">
        <f t="shared" si="20"/>
        <v>0</v>
      </c>
      <c r="AL67" s="198"/>
      <c r="AM67" s="186"/>
      <c r="AN67" s="193"/>
      <c r="AO67" s="194">
        <f t="shared" si="14"/>
        <v>0</v>
      </c>
      <c r="AP67" s="195"/>
      <c r="AQ67" s="196">
        <f t="shared" si="15"/>
        <v>0</v>
      </c>
      <c r="AR67" s="195" t="e">
        <f>H67+#REF!+AQ67</f>
        <v>#REF!</v>
      </c>
      <c r="AS67" s="103"/>
      <c r="AT67" s="103">
        <f t="shared" si="8"/>
        <v>0</v>
      </c>
    </row>
    <row r="68" spans="1:46" s="106" customFormat="1" ht="23.25" hidden="1">
      <c r="A68" s="95">
        <v>37</v>
      </c>
      <c r="B68" s="197"/>
      <c r="C68" s="207"/>
      <c r="D68" s="185"/>
      <c r="E68" s="185"/>
      <c r="F68" s="183">
        <f t="shared" si="21"/>
        <v>0</v>
      </c>
      <c r="G68" s="186"/>
      <c r="H68" s="183">
        <f t="shared" si="12"/>
        <v>0</v>
      </c>
      <c r="I68" s="182"/>
      <c r="J68" s="140" t="s">
        <v>351</v>
      </c>
      <c r="K68" s="140" t="s">
        <v>351</v>
      </c>
      <c r="L68" s="170"/>
      <c r="M68" s="200"/>
      <c r="N68" s="200"/>
      <c r="O68" s="200"/>
      <c r="P68" s="200"/>
      <c r="Q68" s="183"/>
      <c r="R68" s="140" t="s">
        <v>351</v>
      </c>
      <c r="S68" s="140" t="s">
        <v>351</v>
      </c>
      <c r="T68" s="140" t="s">
        <v>351</v>
      </c>
      <c r="U68" s="140" t="s">
        <v>351</v>
      </c>
      <c r="V68" s="187"/>
      <c r="W68" s="186"/>
      <c r="X68" s="186"/>
      <c r="Y68" s="186"/>
      <c r="Z68" s="189"/>
      <c r="AA68" s="185"/>
      <c r="AB68" s="189">
        <f t="shared" si="13"/>
        <v>0</v>
      </c>
      <c r="AC68" s="140" t="s">
        <v>351</v>
      </c>
      <c r="AD68" s="190" t="e">
        <f>ROUND(AA$12*(X68+Y68*AA$13)+#REF!*(V68+W68*AA$13),2)</f>
        <v>#REF!</v>
      </c>
      <c r="AE68" s="164">
        <f t="shared" si="16"/>
        <v>0</v>
      </c>
      <c r="AF68" s="190" t="e">
        <f t="shared" si="19"/>
        <v>#REF!</v>
      </c>
      <c r="AG68" s="190" t="e">
        <f t="shared" si="18"/>
        <v>#REF!</v>
      </c>
      <c r="AH68" s="186"/>
      <c r="AI68" s="185"/>
      <c r="AJ68" s="185"/>
      <c r="AK68" s="206">
        <f t="shared" si="20"/>
        <v>0</v>
      </c>
      <c r="AL68" s="198"/>
      <c r="AM68" s="186"/>
      <c r="AN68" s="193"/>
      <c r="AO68" s="194">
        <f t="shared" si="14"/>
        <v>0</v>
      </c>
      <c r="AP68" s="195"/>
      <c r="AQ68" s="196">
        <f t="shared" si="15"/>
        <v>0</v>
      </c>
      <c r="AR68" s="195" t="e">
        <f>H68+#REF!+AQ68</f>
        <v>#REF!</v>
      </c>
      <c r="AS68" s="103"/>
      <c r="AT68" s="103">
        <f t="shared" si="8"/>
        <v>0</v>
      </c>
    </row>
    <row r="69" spans="1:46" s="106" customFormat="1" ht="23.25" hidden="1">
      <c r="A69" s="95">
        <v>38</v>
      </c>
      <c r="B69" s="197"/>
      <c r="C69" s="207"/>
      <c r="D69" s="185"/>
      <c r="E69" s="185"/>
      <c r="F69" s="183">
        <f t="shared" si="21"/>
        <v>0</v>
      </c>
      <c r="G69" s="186"/>
      <c r="H69" s="183">
        <f t="shared" si="12"/>
        <v>0</v>
      </c>
      <c r="I69" s="182"/>
      <c r="J69" s="140" t="s">
        <v>351</v>
      </c>
      <c r="K69" s="140" t="s">
        <v>351</v>
      </c>
      <c r="L69" s="170"/>
      <c r="M69" s="200"/>
      <c r="N69" s="200"/>
      <c r="O69" s="200"/>
      <c r="P69" s="200"/>
      <c r="Q69" s="183"/>
      <c r="R69" s="140" t="s">
        <v>351</v>
      </c>
      <c r="S69" s="140" t="s">
        <v>351</v>
      </c>
      <c r="T69" s="140" t="s">
        <v>351</v>
      </c>
      <c r="U69" s="140" t="s">
        <v>351</v>
      </c>
      <c r="V69" s="187"/>
      <c r="W69" s="186"/>
      <c r="X69" s="186"/>
      <c r="Y69" s="186"/>
      <c r="Z69" s="189"/>
      <c r="AA69" s="185"/>
      <c r="AB69" s="189">
        <f t="shared" si="13"/>
        <v>0</v>
      </c>
      <c r="AC69" s="140" t="s">
        <v>351</v>
      </c>
      <c r="AD69" s="190" t="e">
        <f>ROUND(AA$12*(X69+Y69*AA$13)+#REF!*(V69+W69*AA$13),2)</f>
        <v>#REF!</v>
      </c>
      <c r="AE69" s="164">
        <f t="shared" si="16"/>
        <v>0</v>
      </c>
      <c r="AF69" s="190" t="e">
        <f t="shared" si="19"/>
        <v>#REF!</v>
      </c>
      <c r="AG69" s="190" t="e">
        <f t="shared" si="18"/>
        <v>#REF!</v>
      </c>
      <c r="AH69" s="186"/>
      <c r="AI69" s="185"/>
      <c r="AJ69" s="185"/>
      <c r="AK69" s="206">
        <f t="shared" si="20"/>
        <v>0</v>
      </c>
      <c r="AL69" s="198"/>
      <c r="AM69" s="186"/>
      <c r="AN69" s="193"/>
      <c r="AO69" s="194">
        <f t="shared" si="14"/>
        <v>0</v>
      </c>
      <c r="AP69" s="195"/>
      <c r="AQ69" s="196">
        <f t="shared" si="15"/>
        <v>0</v>
      </c>
      <c r="AR69" s="195" t="e">
        <f>H69+#REF!+AQ69</f>
        <v>#REF!</v>
      </c>
      <c r="AS69" s="103"/>
      <c r="AT69" s="103">
        <f t="shared" si="8"/>
        <v>0</v>
      </c>
    </row>
    <row r="70" spans="1:46" s="106" customFormat="1" ht="23.25" hidden="1">
      <c r="A70" s="95">
        <v>39</v>
      </c>
      <c r="B70" s="197"/>
      <c r="C70" s="207"/>
      <c r="D70" s="185"/>
      <c r="E70" s="185"/>
      <c r="F70" s="183">
        <f t="shared" si="21"/>
        <v>0</v>
      </c>
      <c r="G70" s="186"/>
      <c r="H70" s="183">
        <f t="shared" si="12"/>
        <v>0</v>
      </c>
      <c r="I70" s="182"/>
      <c r="J70" s="140" t="s">
        <v>351</v>
      </c>
      <c r="K70" s="140" t="s">
        <v>351</v>
      </c>
      <c r="L70" s="170"/>
      <c r="M70" s="200"/>
      <c r="N70" s="200"/>
      <c r="O70" s="200"/>
      <c r="P70" s="200"/>
      <c r="Q70" s="183"/>
      <c r="R70" s="140" t="s">
        <v>351</v>
      </c>
      <c r="S70" s="140" t="s">
        <v>351</v>
      </c>
      <c r="T70" s="140" t="s">
        <v>351</v>
      </c>
      <c r="U70" s="140" t="s">
        <v>351</v>
      </c>
      <c r="V70" s="187"/>
      <c r="W70" s="186"/>
      <c r="X70" s="186"/>
      <c r="Y70" s="186"/>
      <c r="Z70" s="189"/>
      <c r="AA70" s="185"/>
      <c r="AB70" s="189">
        <f t="shared" si="13"/>
        <v>0</v>
      </c>
      <c r="AC70" s="140" t="s">
        <v>351</v>
      </c>
      <c r="AD70" s="190" t="e">
        <f>ROUND(AA$12*(X70+Y70*AA$13)+#REF!*(V70+W70*AA$13),2)</f>
        <v>#REF!</v>
      </c>
      <c r="AE70" s="164">
        <f t="shared" si="16"/>
        <v>0</v>
      </c>
      <c r="AF70" s="190" t="e">
        <f t="shared" si="19"/>
        <v>#REF!</v>
      </c>
      <c r="AG70" s="190" t="e">
        <f t="shared" si="18"/>
        <v>#REF!</v>
      </c>
      <c r="AH70" s="186"/>
      <c r="AI70" s="185"/>
      <c r="AJ70" s="185"/>
      <c r="AK70" s="206">
        <f t="shared" si="20"/>
        <v>0</v>
      </c>
      <c r="AL70" s="198"/>
      <c r="AM70" s="186"/>
      <c r="AN70" s="193"/>
      <c r="AO70" s="194">
        <f t="shared" si="14"/>
        <v>0</v>
      </c>
      <c r="AP70" s="195"/>
      <c r="AQ70" s="196">
        <f t="shared" si="15"/>
        <v>0</v>
      </c>
      <c r="AR70" s="195" t="e">
        <f>H70+#REF!+AQ70</f>
        <v>#REF!</v>
      </c>
      <c r="AS70" s="103"/>
      <c r="AT70" s="103">
        <f t="shared" si="8"/>
        <v>0</v>
      </c>
    </row>
    <row r="71" spans="1:46" s="106" customFormat="1" ht="23.25" hidden="1">
      <c r="A71" s="95">
        <f t="shared" ref="A71:A79" si="22">A70+1</f>
        <v>40</v>
      </c>
      <c r="B71" s="197"/>
      <c r="C71" s="207"/>
      <c r="D71" s="185"/>
      <c r="E71" s="185"/>
      <c r="F71" s="183">
        <f t="shared" si="21"/>
        <v>0</v>
      </c>
      <c r="G71" s="186"/>
      <c r="H71" s="183">
        <f t="shared" si="12"/>
        <v>0</v>
      </c>
      <c r="I71" s="182"/>
      <c r="J71" s="140" t="s">
        <v>351</v>
      </c>
      <c r="K71" s="140" t="s">
        <v>351</v>
      </c>
      <c r="L71" s="170"/>
      <c r="M71" s="200"/>
      <c r="N71" s="200"/>
      <c r="O71" s="200"/>
      <c r="P71" s="200"/>
      <c r="Q71" s="183"/>
      <c r="R71" s="140" t="s">
        <v>351</v>
      </c>
      <c r="S71" s="140" t="s">
        <v>351</v>
      </c>
      <c r="T71" s="140" t="s">
        <v>351</v>
      </c>
      <c r="U71" s="140" t="s">
        <v>351</v>
      </c>
      <c r="V71" s="187"/>
      <c r="W71" s="186"/>
      <c r="X71" s="186"/>
      <c r="Y71" s="186"/>
      <c r="Z71" s="189"/>
      <c r="AA71" s="185"/>
      <c r="AB71" s="189">
        <f t="shared" si="13"/>
        <v>0</v>
      </c>
      <c r="AC71" s="140" t="s">
        <v>351</v>
      </c>
      <c r="AD71" s="190" t="e">
        <f>ROUND(AA$12*(X71+Y71*AA$13)+#REF!*(V71+W71*AA$13),2)</f>
        <v>#REF!</v>
      </c>
      <c r="AE71" s="164">
        <f t="shared" si="16"/>
        <v>0</v>
      </c>
      <c r="AF71" s="190" t="e">
        <f t="shared" si="19"/>
        <v>#REF!</v>
      </c>
      <c r="AG71" s="190" t="e">
        <f t="shared" si="18"/>
        <v>#REF!</v>
      </c>
      <c r="AH71" s="186"/>
      <c r="AI71" s="185"/>
      <c r="AJ71" s="185"/>
      <c r="AK71" s="206">
        <f t="shared" si="20"/>
        <v>0</v>
      </c>
      <c r="AL71" s="198"/>
      <c r="AM71" s="186"/>
      <c r="AN71" s="193"/>
      <c r="AO71" s="194">
        <f t="shared" si="14"/>
        <v>0</v>
      </c>
      <c r="AP71" s="195"/>
      <c r="AQ71" s="196">
        <f t="shared" si="15"/>
        <v>0</v>
      </c>
      <c r="AR71" s="195" t="e">
        <f>H71+#REF!+AQ71</f>
        <v>#REF!</v>
      </c>
      <c r="AS71" s="103"/>
      <c r="AT71" s="103">
        <f t="shared" si="8"/>
        <v>0</v>
      </c>
    </row>
    <row r="72" spans="1:46" s="106" customFormat="1" ht="23.25" hidden="1">
      <c r="A72" s="95">
        <f t="shared" si="22"/>
        <v>41</v>
      </c>
      <c r="B72" s="163"/>
      <c r="C72" s="208"/>
      <c r="D72" s="185"/>
      <c r="E72" s="185"/>
      <c r="F72" s="183">
        <f t="shared" si="21"/>
        <v>0</v>
      </c>
      <c r="G72" s="186"/>
      <c r="H72" s="183">
        <f t="shared" si="12"/>
        <v>0</v>
      </c>
      <c r="I72" s="182"/>
      <c r="J72" s="140" t="s">
        <v>351</v>
      </c>
      <c r="K72" s="140" t="s">
        <v>351</v>
      </c>
      <c r="L72" s="170"/>
      <c r="M72" s="200"/>
      <c r="N72" s="200"/>
      <c r="O72" s="200"/>
      <c r="P72" s="200"/>
      <c r="Q72" s="183"/>
      <c r="R72" s="140" t="s">
        <v>351</v>
      </c>
      <c r="S72" s="140" t="s">
        <v>351</v>
      </c>
      <c r="T72" s="140" t="s">
        <v>351</v>
      </c>
      <c r="U72" s="140" t="s">
        <v>351</v>
      </c>
      <c r="V72" s="187"/>
      <c r="W72" s="186"/>
      <c r="X72" s="188"/>
      <c r="Y72" s="186"/>
      <c r="Z72" s="189"/>
      <c r="AA72" s="185"/>
      <c r="AB72" s="189">
        <f t="shared" si="13"/>
        <v>0</v>
      </c>
      <c r="AC72" s="140" t="s">
        <v>351</v>
      </c>
      <c r="AD72" s="190" t="e">
        <f>ROUND(AA$12*(X72+Y72*AA$13)+#REF!*(V72+W72*AA$13),2)</f>
        <v>#REF!</v>
      </c>
      <c r="AE72" s="164">
        <f t="shared" si="16"/>
        <v>0</v>
      </c>
      <c r="AF72" s="190" t="e">
        <f t="shared" si="19"/>
        <v>#REF!</v>
      </c>
      <c r="AG72" s="190" t="e">
        <f t="shared" si="18"/>
        <v>#REF!</v>
      </c>
      <c r="AH72" s="186"/>
      <c r="AI72" s="185"/>
      <c r="AJ72" s="185"/>
      <c r="AK72" s="206">
        <f t="shared" si="20"/>
        <v>0</v>
      </c>
      <c r="AL72" s="209"/>
      <c r="AM72" s="186"/>
      <c r="AN72" s="193"/>
      <c r="AO72" s="194">
        <f t="shared" si="14"/>
        <v>0</v>
      </c>
      <c r="AP72" s="195"/>
      <c r="AQ72" s="196">
        <f t="shared" si="15"/>
        <v>0</v>
      </c>
      <c r="AR72" s="195" t="e">
        <f>H72+#REF!+AQ72</f>
        <v>#REF!</v>
      </c>
      <c r="AS72" s="103"/>
      <c r="AT72" s="103">
        <f t="shared" si="8"/>
        <v>0</v>
      </c>
    </row>
    <row r="73" spans="1:46" s="106" customFormat="1" ht="23.25" hidden="1">
      <c r="A73" s="95">
        <f t="shared" si="22"/>
        <v>42</v>
      </c>
      <c r="B73" s="199"/>
      <c r="C73" s="208"/>
      <c r="D73" s="185"/>
      <c r="E73" s="185"/>
      <c r="F73" s="183">
        <f t="shared" si="21"/>
        <v>0</v>
      </c>
      <c r="G73" s="186"/>
      <c r="H73" s="183">
        <f t="shared" si="12"/>
        <v>0</v>
      </c>
      <c r="I73" s="182"/>
      <c r="J73" s="140" t="s">
        <v>351</v>
      </c>
      <c r="K73" s="140" t="s">
        <v>351</v>
      </c>
      <c r="L73" s="189"/>
      <c r="M73" s="200"/>
      <c r="N73" s="200"/>
      <c r="O73" s="200"/>
      <c r="P73" s="200"/>
      <c r="Q73" s="183"/>
      <c r="R73" s="140" t="s">
        <v>351</v>
      </c>
      <c r="S73" s="140" t="s">
        <v>351</v>
      </c>
      <c r="T73" s="140" t="s">
        <v>351</v>
      </c>
      <c r="U73" s="140" t="s">
        <v>351</v>
      </c>
      <c r="V73" s="187"/>
      <c r="W73" s="186"/>
      <c r="X73" s="188"/>
      <c r="Y73" s="186"/>
      <c r="Z73" s="189"/>
      <c r="AA73" s="185"/>
      <c r="AB73" s="189">
        <f t="shared" si="13"/>
        <v>0</v>
      </c>
      <c r="AC73" s="140" t="s">
        <v>351</v>
      </c>
      <c r="AD73" s="190" t="e">
        <f>ROUND(AA$12*(X73+Y73*AA$13)+#REF!*(V73+W73*AA$13),2)</f>
        <v>#REF!</v>
      </c>
      <c r="AE73" s="164">
        <f t="shared" si="16"/>
        <v>0</v>
      </c>
      <c r="AF73" s="190" t="e">
        <f t="shared" si="19"/>
        <v>#REF!</v>
      </c>
      <c r="AG73" s="190" t="e">
        <f t="shared" si="18"/>
        <v>#REF!</v>
      </c>
      <c r="AH73" s="186"/>
      <c r="AI73" s="185"/>
      <c r="AJ73" s="185"/>
      <c r="AK73" s="206">
        <f t="shared" si="20"/>
        <v>0</v>
      </c>
      <c r="AL73" s="209"/>
      <c r="AM73" s="186"/>
      <c r="AN73" s="193"/>
      <c r="AO73" s="194">
        <f t="shared" si="14"/>
        <v>0</v>
      </c>
      <c r="AP73" s="195"/>
      <c r="AQ73" s="196">
        <f t="shared" si="15"/>
        <v>0</v>
      </c>
      <c r="AR73" s="195" t="e">
        <f>H73+#REF!+AQ73</f>
        <v>#REF!</v>
      </c>
      <c r="AS73" s="103"/>
      <c r="AT73" s="103">
        <f t="shared" si="8"/>
        <v>0</v>
      </c>
    </row>
    <row r="74" spans="1:46" s="106" customFormat="1" ht="23.25" hidden="1">
      <c r="A74" s="95">
        <f t="shared" si="22"/>
        <v>43</v>
      </c>
      <c r="B74" s="199"/>
      <c r="C74" s="208"/>
      <c r="D74" s="185"/>
      <c r="E74" s="185"/>
      <c r="F74" s="183">
        <f t="shared" si="21"/>
        <v>0</v>
      </c>
      <c r="G74" s="186"/>
      <c r="H74" s="183">
        <f t="shared" si="12"/>
        <v>0</v>
      </c>
      <c r="I74" s="182"/>
      <c r="J74" s="140" t="s">
        <v>351</v>
      </c>
      <c r="K74" s="140" t="s">
        <v>351</v>
      </c>
      <c r="L74" s="189"/>
      <c r="M74" s="200"/>
      <c r="N74" s="200"/>
      <c r="O74" s="200"/>
      <c r="P74" s="200"/>
      <c r="Q74" s="183"/>
      <c r="R74" s="140" t="s">
        <v>351</v>
      </c>
      <c r="S74" s="140" t="s">
        <v>351</v>
      </c>
      <c r="T74" s="140" t="s">
        <v>351</v>
      </c>
      <c r="U74" s="140" t="s">
        <v>351</v>
      </c>
      <c r="V74" s="187"/>
      <c r="W74" s="186"/>
      <c r="X74" s="188"/>
      <c r="Y74" s="186"/>
      <c r="Z74" s="189"/>
      <c r="AA74" s="185"/>
      <c r="AB74" s="189">
        <f t="shared" si="13"/>
        <v>0</v>
      </c>
      <c r="AC74" s="140" t="s">
        <v>351</v>
      </c>
      <c r="AD74" s="190" t="e">
        <f>ROUND(AA$12*(X74+Y74*AA$13)+#REF!*(V74+W74*AA$13),2)</f>
        <v>#REF!</v>
      </c>
      <c r="AE74" s="164">
        <f t="shared" si="16"/>
        <v>0</v>
      </c>
      <c r="AF74" s="190" t="e">
        <f t="shared" si="19"/>
        <v>#REF!</v>
      </c>
      <c r="AG74" s="190" t="e">
        <f t="shared" si="18"/>
        <v>#REF!</v>
      </c>
      <c r="AH74" s="186"/>
      <c r="AI74" s="185"/>
      <c r="AJ74" s="185"/>
      <c r="AK74" s="206">
        <f t="shared" si="20"/>
        <v>0</v>
      </c>
      <c r="AL74" s="209"/>
      <c r="AM74" s="186"/>
      <c r="AN74" s="193"/>
      <c r="AO74" s="194">
        <f t="shared" si="14"/>
        <v>0</v>
      </c>
      <c r="AP74" s="195"/>
      <c r="AQ74" s="196">
        <f t="shared" si="15"/>
        <v>0</v>
      </c>
      <c r="AR74" s="195" t="e">
        <f>H74+#REF!+AQ74</f>
        <v>#REF!</v>
      </c>
      <c r="AS74" s="103"/>
      <c r="AT74" s="103">
        <f t="shared" si="8"/>
        <v>0</v>
      </c>
    </row>
    <row r="75" spans="1:46" s="106" customFormat="1" ht="23.25" hidden="1">
      <c r="A75" s="95">
        <f t="shared" si="22"/>
        <v>44</v>
      </c>
      <c r="B75" s="199"/>
      <c r="C75" s="208"/>
      <c r="D75" s="185"/>
      <c r="E75" s="185"/>
      <c r="F75" s="183">
        <f t="shared" si="21"/>
        <v>0</v>
      </c>
      <c r="G75" s="186"/>
      <c r="H75" s="183">
        <f t="shared" si="12"/>
        <v>0</v>
      </c>
      <c r="I75" s="182"/>
      <c r="J75" s="140" t="s">
        <v>351</v>
      </c>
      <c r="K75" s="140" t="s">
        <v>351</v>
      </c>
      <c r="L75" s="189"/>
      <c r="M75" s="200"/>
      <c r="N75" s="200"/>
      <c r="O75" s="200"/>
      <c r="P75" s="200"/>
      <c r="Q75" s="183"/>
      <c r="R75" s="140" t="s">
        <v>351</v>
      </c>
      <c r="S75" s="140" t="s">
        <v>351</v>
      </c>
      <c r="T75" s="140" t="s">
        <v>351</v>
      </c>
      <c r="U75" s="140" t="s">
        <v>351</v>
      </c>
      <c r="V75" s="187"/>
      <c r="W75" s="186"/>
      <c r="X75" s="188"/>
      <c r="Y75" s="186"/>
      <c r="Z75" s="189"/>
      <c r="AA75" s="185"/>
      <c r="AB75" s="189">
        <f t="shared" si="13"/>
        <v>0</v>
      </c>
      <c r="AC75" s="140" t="s">
        <v>351</v>
      </c>
      <c r="AD75" s="190" t="e">
        <f>ROUND(AA$12*(X75+Y75*AA$13)+#REF!*(V75+W75*AA$13),2)</f>
        <v>#REF!</v>
      </c>
      <c r="AE75" s="164">
        <f t="shared" si="16"/>
        <v>0</v>
      </c>
      <c r="AF75" s="190" t="e">
        <f t="shared" si="19"/>
        <v>#REF!</v>
      </c>
      <c r="AG75" s="190" t="e">
        <f t="shared" si="18"/>
        <v>#REF!</v>
      </c>
      <c r="AH75" s="186"/>
      <c r="AI75" s="185"/>
      <c r="AJ75" s="185"/>
      <c r="AK75" s="206">
        <f t="shared" si="20"/>
        <v>0</v>
      </c>
      <c r="AL75" s="209"/>
      <c r="AM75" s="186"/>
      <c r="AN75" s="193"/>
      <c r="AO75" s="194">
        <f t="shared" si="14"/>
        <v>0</v>
      </c>
      <c r="AP75" s="195"/>
      <c r="AQ75" s="196">
        <f t="shared" si="15"/>
        <v>0</v>
      </c>
      <c r="AR75" s="195" t="e">
        <f>H75+#REF!+AQ75</f>
        <v>#REF!</v>
      </c>
      <c r="AS75" s="103"/>
      <c r="AT75" s="103">
        <f t="shared" si="8"/>
        <v>0</v>
      </c>
    </row>
    <row r="76" spans="1:46" s="106" customFormat="1" ht="23.25" hidden="1">
      <c r="A76" s="95">
        <f t="shared" si="22"/>
        <v>45</v>
      </c>
      <c r="B76" s="199"/>
      <c r="C76" s="208"/>
      <c r="D76" s="185"/>
      <c r="E76" s="185"/>
      <c r="F76" s="183">
        <f t="shared" si="21"/>
        <v>0</v>
      </c>
      <c r="G76" s="186"/>
      <c r="H76" s="183">
        <f t="shared" si="12"/>
        <v>0</v>
      </c>
      <c r="I76" s="182"/>
      <c r="J76" s="140" t="s">
        <v>351</v>
      </c>
      <c r="K76" s="140" t="s">
        <v>351</v>
      </c>
      <c r="L76" s="189"/>
      <c r="M76" s="200"/>
      <c r="N76" s="200"/>
      <c r="O76" s="200"/>
      <c r="P76" s="200"/>
      <c r="Q76" s="183"/>
      <c r="R76" s="140" t="s">
        <v>351</v>
      </c>
      <c r="S76" s="140" t="s">
        <v>351</v>
      </c>
      <c r="T76" s="140" t="s">
        <v>351</v>
      </c>
      <c r="U76" s="140" t="s">
        <v>351</v>
      </c>
      <c r="V76" s="187"/>
      <c r="W76" s="186"/>
      <c r="X76" s="188"/>
      <c r="Y76" s="186"/>
      <c r="Z76" s="189"/>
      <c r="AA76" s="185"/>
      <c r="AB76" s="189">
        <f t="shared" si="13"/>
        <v>0</v>
      </c>
      <c r="AC76" s="140" t="s">
        <v>351</v>
      </c>
      <c r="AD76" s="190" t="e">
        <f>ROUND(AA$12*(X76+Y76*AA$13)+#REF!*(V76+W76*AA$13),2)</f>
        <v>#REF!</v>
      </c>
      <c r="AE76" s="164">
        <f t="shared" si="16"/>
        <v>0</v>
      </c>
      <c r="AF76" s="190" t="e">
        <f t="shared" si="19"/>
        <v>#REF!</v>
      </c>
      <c r="AG76" s="190" t="e">
        <f t="shared" si="18"/>
        <v>#REF!</v>
      </c>
      <c r="AH76" s="186"/>
      <c r="AI76" s="185"/>
      <c r="AJ76" s="185"/>
      <c r="AK76" s="206">
        <f t="shared" si="20"/>
        <v>0</v>
      </c>
      <c r="AL76" s="209"/>
      <c r="AM76" s="186"/>
      <c r="AN76" s="193"/>
      <c r="AO76" s="194">
        <f t="shared" si="14"/>
        <v>0</v>
      </c>
      <c r="AP76" s="195"/>
      <c r="AQ76" s="196">
        <f t="shared" si="15"/>
        <v>0</v>
      </c>
      <c r="AR76" s="195" t="e">
        <f>H76+#REF!+AQ76</f>
        <v>#REF!</v>
      </c>
      <c r="AS76" s="103"/>
      <c r="AT76" s="103">
        <f t="shared" si="8"/>
        <v>0</v>
      </c>
    </row>
    <row r="77" spans="1:46" s="106" customFormat="1" ht="23.25" hidden="1">
      <c r="A77" s="95">
        <f t="shared" si="22"/>
        <v>46</v>
      </c>
      <c r="B77" s="199"/>
      <c r="C77" s="208"/>
      <c r="D77" s="185"/>
      <c r="E77" s="185"/>
      <c r="F77" s="183">
        <f t="shared" si="21"/>
        <v>0</v>
      </c>
      <c r="G77" s="186"/>
      <c r="H77" s="183">
        <f t="shared" si="12"/>
        <v>0</v>
      </c>
      <c r="I77" s="182"/>
      <c r="J77" s="140" t="s">
        <v>351</v>
      </c>
      <c r="K77" s="140" t="s">
        <v>351</v>
      </c>
      <c r="L77" s="189"/>
      <c r="M77" s="200"/>
      <c r="N77" s="200"/>
      <c r="O77" s="200"/>
      <c r="P77" s="200"/>
      <c r="Q77" s="183"/>
      <c r="R77" s="140" t="s">
        <v>351</v>
      </c>
      <c r="S77" s="140" t="s">
        <v>351</v>
      </c>
      <c r="T77" s="140" t="s">
        <v>351</v>
      </c>
      <c r="U77" s="140" t="s">
        <v>351</v>
      </c>
      <c r="V77" s="187"/>
      <c r="W77" s="186"/>
      <c r="X77" s="188"/>
      <c r="Y77" s="186"/>
      <c r="Z77" s="189"/>
      <c r="AA77" s="185"/>
      <c r="AB77" s="189">
        <f t="shared" si="13"/>
        <v>0</v>
      </c>
      <c r="AC77" s="140" t="s">
        <v>351</v>
      </c>
      <c r="AD77" s="190" t="e">
        <f>ROUND(AA$12*(X77+Y77*AA$13)+#REF!*(V77+W77*AA$13),2)</f>
        <v>#REF!</v>
      </c>
      <c r="AE77" s="164">
        <f t="shared" si="16"/>
        <v>0</v>
      </c>
      <c r="AF77" s="190" t="e">
        <f t="shared" si="19"/>
        <v>#REF!</v>
      </c>
      <c r="AG77" s="190" t="e">
        <f t="shared" si="18"/>
        <v>#REF!</v>
      </c>
      <c r="AH77" s="186"/>
      <c r="AI77" s="185"/>
      <c r="AJ77" s="185"/>
      <c r="AK77" s="206">
        <f t="shared" si="20"/>
        <v>0</v>
      </c>
      <c r="AL77" s="209"/>
      <c r="AM77" s="186"/>
      <c r="AN77" s="193"/>
      <c r="AO77" s="194">
        <f t="shared" si="14"/>
        <v>0</v>
      </c>
      <c r="AP77" s="195"/>
      <c r="AQ77" s="196">
        <f t="shared" si="15"/>
        <v>0</v>
      </c>
      <c r="AR77" s="195" t="e">
        <f>H77+#REF!+AQ77</f>
        <v>#REF!</v>
      </c>
      <c r="AS77" s="103"/>
      <c r="AT77" s="103">
        <f t="shared" si="8"/>
        <v>0</v>
      </c>
    </row>
    <row r="78" spans="1:46" s="106" customFormat="1" ht="23.25" hidden="1">
      <c r="A78" s="95">
        <f t="shared" si="22"/>
        <v>47</v>
      </c>
      <c r="B78" s="199"/>
      <c r="C78" s="208"/>
      <c r="D78" s="185"/>
      <c r="E78" s="185"/>
      <c r="F78" s="183">
        <f t="shared" si="21"/>
        <v>0</v>
      </c>
      <c r="G78" s="186"/>
      <c r="H78" s="183">
        <f t="shared" si="12"/>
        <v>0</v>
      </c>
      <c r="I78" s="182"/>
      <c r="J78" s="140" t="s">
        <v>351</v>
      </c>
      <c r="K78" s="140" t="s">
        <v>351</v>
      </c>
      <c r="L78" s="189"/>
      <c r="M78" s="200"/>
      <c r="N78" s="200"/>
      <c r="O78" s="200"/>
      <c r="P78" s="200"/>
      <c r="Q78" s="183"/>
      <c r="R78" s="140" t="s">
        <v>351</v>
      </c>
      <c r="S78" s="140" t="s">
        <v>351</v>
      </c>
      <c r="T78" s="140" t="s">
        <v>351</v>
      </c>
      <c r="U78" s="140" t="s">
        <v>351</v>
      </c>
      <c r="V78" s="187"/>
      <c r="W78" s="186"/>
      <c r="X78" s="188"/>
      <c r="Y78" s="186"/>
      <c r="Z78" s="189"/>
      <c r="AA78" s="185"/>
      <c r="AB78" s="189">
        <f t="shared" si="13"/>
        <v>0</v>
      </c>
      <c r="AC78" s="140" t="s">
        <v>351</v>
      </c>
      <c r="AD78" s="190" t="e">
        <f>ROUND(AA$12*(X78+Y78*AA$13)+#REF!*(V78+W78*AA$13),2)</f>
        <v>#REF!</v>
      </c>
      <c r="AE78" s="164">
        <f t="shared" si="16"/>
        <v>0</v>
      </c>
      <c r="AF78" s="190" t="e">
        <f t="shared" si="19"/>
        <v>#REF!</v>
      </c>
      <c r="AG78" s="190" t="e">
        <f t="shared" si="18"/>
        <v>#REF!</v>
      </c>
      <c r="AH78" s="186"/>
      <c r="AI78" s="185"/>
      <c r="AJ78" s="185"/>
      <c r="AK78" s="206">
        <f t="shared" si="20"/>
        <v>0</v>
      </c>
      <c r="AL78" s="209"/>
      <c r="AM78" s="186"/>
      <c r="AN78" s="193"/>
      <c r="AO78" s="194">
        <f t="shared" si="14"/>
        <v>0</v>
      </c>
      <c r="AP78" s="195"/>
      <c r="AQ78" s="196">
        <f t="shared" si="15"/>
        <v>0</v>
      </c>
      <c r="AR78" s="195" t="e">
        <f>H78+#REF!+AQ78</f>
        <v>#REF!</v>
      </c>
      <c r="AS78" s="103"/>
      <c r="AT78" s="103">
        <f t="shared" si="8"/>
        <v>0</v>
      </c>
    </row>
    <row r="79" spans="1:46" s="106" customFormat="1" ht="23.25" hidden="1">
      <c r="A79" s="95">
        <f t="shared" si="22"/>
        <v>48</v>
      </c>
      <c r="B79" s="210"/>
      <c r="C79" s="211"/>
      <c r="D79" s="211"/>
      <c r="E79" s="190"/>
      <c r="F79" s="183">
        <f t="shared" si="21"/>
        <v>0</v>
      </c>
      <c r="G79" s="211"/>
      <c r="H79" s="183">
        <f t="shared" si="12"/>
        <v>0</v>
      </c>
      <c r="I79" s="183"/>
      <c r="J79" s="140" t="s">
        <v>351</v>
      </c>
      <c r="K79" s="140" t="s">
        <v>351</v>
      </c>
      <c r="L79" s="188"/>
      <c r="M79" s="188"/>
      <c r="N79" s="188"/>
      <c r="O79" s="188"/>
      <c r="P79" s="188"/>
      <c r="Q79" s="183"/>
      <c r="R79" s="140" t="s">
        <v>351</v>
      </c>
      <c r="S79" s="140" t="s">
        <v>351</v>
      </c>
      <c r="T79" s="140" t="s">
        <v>351</v>
      </c>
      <c r="U79" s="140" t="s">
        <v>351</v>
      </c>
      <c r="V79" s="187"/>
      <c r="W79" s="211"/>
      <c r="X79" s="211"/>
      <c r="Y79" s="211"/>
      <c r="Z79" s="189"/>
      <c r="AA79" s="211"/>
      <c r="AB79" s="189">
        <f t="shared" si="13"/>
        <v>0</v>
      </c>
      <c r="AC79" s="140" t="s">
        <v>351</v>
      </c>
      <c r="AD79" s="190" t="e">
        <f>ROUND(AA$12*(X79+Y79*AA$13)+#REF!*(V79+W79*AA$13),2)</f>
        <v>#REF!</v>
      </c>
      <c r="AE79" s="164">
        <f t="shared" si="16"/>
        <v>0</v>
      </c>
      <c r="AF79" s="190" t="e">
        <f t="shared" si="19"/>
        <v>#REF!</v>
      </c>
      <c r="AG79" s="190" t="e">
        <f t="shared" si="18"/>
        <v>#REF!</v>
      </c>
      <c r="AH79" s="211"/>
      <c r="AI79" s="211"/>
      <c r="AJ79" s="211"/>
      <c r="AK79" s="206">
        <f t="shared" si="20"/>
        <v>0</v>
      </c>
      <c r="AL79" s="211"/>
      <c r="AM79" s="211"/>
      <c r="AN79" s="212"/>
      <c r="AO79" s="194">
        <f t="shared" si="14"/>
        <v>0</v>
      </c>
      <c r="AP79" s="194"/>
      <c r="AQ79" s="196">
        <f t="shared" si="15"/>
        <v>0</v>
      </c>
      <c r="AR79" s="195" t="e">
        <f>H79+#REF!+AQ79</f>
        <v>#REF!</v>
      </c>
      <c r="AS79" s="103"/>
      <c r="AT79" s="103">
        <f t="shared" si="8"/>
        <v>0</v>
      </c>
    </row>
    <row r="80" spans="1:46" s="106" customFormat="1" ht="30.75" customHeight="1">
      <c r="A80" s="111"/>
      <c r="B80" s="213" t="s">
        <v>355</v>
      </c>
      <c r="C80" s="202">
        <f t="shared" ref="C80:I80" si="23">SUM(C32:C79)</f>
        <v>18.417000000000002</v>
      </c>
      <c r="D80" s="211">
        <f t="shared" si="23"/>
        <v>52</v>
      </c>
      <c r="E80" s="211">
        <f t="shared" si="23"/>
        <v>69</v>
      </c>
      <c r="F80" s="183">
        <f t="shared" si="23"/>
        <v>1000.6</v>
      </c>
      <c r="G80" s="183">
        <f t="shared" si="23"/>
        <v>0</v>
      </c>
      <c r="H80" s="183">
        <f t="shared" si="23"/>
        <v>1000.6</v>
      </c>
      <c r="I80" s="183">
        <f t="shared" si="23"/>
        <v>4</v>
      </c>
      <c r="J80" s="140" t="s">
        <v>351</v>
      </c>
      <c r="K80" s="140" t="s">
        <v>351</v>
      </c>
      <c r="L80" s="183">
        <f>SUM(L32:L79)</f>
        <v>1990</v>
      </c>
      <c r="M80" s="183">
        <f>SUM(M32:M79)</f>
        <v>0</v>
      </c>
      <c r="N80" s="183">
        <f>SUM(N32:N79)</f>
        <v>10</v>
      </c>
      <c r="O80" s="183">
        <f>SUM(O32:O79)</f>
        <v>1230</v>
      </c>
      <c r="P80" s="183">
        <f>SUM(P32:P79)</f>
        <v>0</v>
      </c>
      <c r="Q80" s="183" t="e">
        <f>ROUND(AA$10*(AG$11*O80+$AA$16*$AA$18*O80+AG$13*P80+$AA$17*$AA$18*P80)+#REF!*(O80+P80*AA$13),1)</f>
        <v>#REF!</v>
      </c>
      <c r="R80" s="140" t="s">
        <v>351</v>
      </c>
      <c r="S80" s="140" t="s">
        <v>351</v>
      </c>
      <c r="T80" s="140" t="s">
        <v>351</v>
      </c>
      <c r="U80" s="140" t="s">
        <v>351</v>
      </c>
      <c r="V80" s="183">
        <f t="shared" ref="V80:AB80" si="24">SUM(V32:V79)</f>
        <v>682</v>
      </c>
      <c r="W80" s="183">
        <f t="shared" si="24"/>
        <v>0</v>
      </c>
      <c r="X80" s="183">
        <f t="shared" si="24"/>
        <v>2153</v>
      </c>
      <c r="Y80" s="183">
        <f t="shared" si="24"/>
        <v>0</v>
      </c>
      <c r="Z80" s="183">
        <f t="shared" si="24"/>
        <v>894</v>
      </c>
      <c r="AA80" s="183">
        <f t="shared" si="24"/>
        <v>30</v>
      </c>
      <c r="AB80" s="183">
        <f t="shared" si="24"/>
        <v>682</v>
      </c>
      <c r="AC80" s="140" t="s">
        <v>351</v>
      </c>
      <c r="AD80" s="183" t="e">
        <f t="shared" ref="AD80:AQ80" si="25">SUM(AD32:AD79)</f>
        <v>#REF!</v>
      </c>
      <c r="AE80" s="183">
        <f t="shared" si="25"/>
        <v>121.93478</v>
      </c>
      <c r="AF80" s="183" t="e">
        <f t="shared" si="25"/>
        <v>#REF!</v>
      </c>
      <c r="AG80" s="190" t="e">
        <f t="shared" si="25"/>
        <v>#REF!</v>
      </c>
      <c r="AH80" s="183">
        <f t="shared" si="25"/>
        <v>0.51100000000000001</v>
      </c>
      <c r="AI80" s="183">
        <f t="shared" si="25"/>
        <v>2.4870000000000001</v>
      </c>
      <c r="AJ80" s="183">
        <f t="shared" si="25"/>
        <v>3.6980000000000004</v>
      </c>
      <c r="AK80" s="164">
        <f>ROUND($AK$11*$AQ$10/100*(C80-AH80+AI80-AJ80),1)-0.2</f>
        <v>1931.3999999999999</v>
      </c>
      <c r="AL80" s="183">
        <f t="shared" si="25"/>
        <v>32.592000000000006</v>
      </c>
      <c r="AM80" s="183">
        <f t="shared" si="25"/>
        <v>0</v>
      </c>
      <c r="AN80" s="194">
        <f t="shared" si="25"/>
        <v>0</v>
      </c>
      <c r="AO80" s="194">
        <f t="shared" si="25"/>
        <v>0</v>
      </c>
      <c r="AP80" s="194">
        <f t="shared" si="25"/>
        <v>0</v>
      </c>
      <c r="AQ80" s="196">
        <f t="shared" si="25"/>
        <v>1931.4999999999998</v>
      </c>
      <c r="AR80" s="194" t="e">
        <f>SUM(AR32:AR79)</f>
        <v>#REF!</v>
      </c>
      <c r="AS80" s="194">
        <f>SUM(AS32:AS79)</f>
        <v>2060.5000000000005</v>
      </c>
      <c r="AT80" s="103">
        <f t="shared" si="8"/>
        <v>-129.00000000000068</v>
      </c>
    </row>
    <row r="81" spans="1:46" s="106" customFormat="1" ht="47.25" customHeight="1">
      <c r="A81" s="111"/>
      <c r="B81" s="435" t="s">
        <v>150</v>
      </c>
      <c r="C81" s="447">
        <f t="shared" ref="C81:I81" si="26">C31+C80</f>
        <v>30.755000000000003</v>
      </c>
      <c r="D81" s="447">
        <f t="shared" si="26"/>
        <v>58</v>
      </c>
      <c r="E81" s="447">
        <f t="shared" si="26"/>
        <v>122</v>
      </c>
      <c r="F81" s="448">
        <f t="shared" si="26"/>
        <v>1860.5</v>
      </c>
      <c r="G81" s="448">
        <f t="shared" si="26"/>
        <v>0</v>
      </c>
      <c r="H81" s="448">
        <f t="shared" si="26"/>
        <v>1860.5</v>
      </c>
      <c r="I81" s="448">
        <f t="shared" si="26"/>
        <v>13</v>
      </c>
      <c r="J81" s="449">
        <f>J31</f>
        <v>2008</v>
      </c>
      <c r="K81" s="449">
        <f>K31</f>
        <v>0</v>
      </c>
      <c r="L81" s="448">
        <f>L80</f>
        <v>1990</v>
      </c>
      <c r="M81" s="447">
        <f>M80</f>
        <v>0</v>
      </c>
      <c r="N81" s="448">
        <f>N31+N80</f>
        <v>10</v>
      </c>
      <c r="O81" s="448">
        <f>O31+O80</f>
        <v>1230</v>
      </c>
      <c r="P81" s="447">
        <f>P31+P80</f>
        <v>0</v>
      </c>
      <c r="Q81" s="450" t="e">
        <f>Q31+Q80</f>
        <v>#REF!</v>
      </c>
      <c r="R81" s="449">
        <f>R31</f>
        <v>1141</v>
      </c>
      <c r="S81" s="448">
        <f>S31</f>
        <v>0</v>
      </c>
      <c r="T81" s="449">
        <f>T31</f>
        <v>867</v>
      </c>
      <c r="U81" s="448">
        <f>U31</f>
        <v>0</v>
      </c>
      <c r="V81" s="449">
        <f>V80</f>
        <v>682</v>
      </c>
      <c r="W81" s="447">
        <f>W80</f>
        <v>0</v>
      </c>
      <c r="X81" s="449">
        <f>X80</f>
        <v>2153</v>
      </c>
      <c r="Y81" s="447">
        <f>Y80</f>
        <v>0</v>
      </c>
      <c r="Z81" s="448">
        <f>Z31+Z80</f>
        <v>2902</v>
      </c>
      <c r="AA81" s="447">
        <f>AA31+AA80</f>
        <v>80</v>
      </c>
      <c r="AB81" s="451">
        <f>AB31+AB80</f>
        <v>1823</v>
      </c>
      <c r="AC81" s="448">
        <f>AC31</f>
        <v>10765.93</v>
      </c>
      <c r="AD81" s="448" t="e">
        <f>AD31+AD80</f>
        <v>#REF!</v>
      </c>
      <c r="AE81" s="448">
        <f>AE31+AE80</f>
        <v>325.93417000000005</v>
      </c>
      <c r="AF81" s="448" t="e">
        <f>AF80</f>
        <v>#REF!</v>
      </c>
      <c r="AG81" s="452" t="e">
        <f t="shared" ref="AG81:AQ81" si="27">AG31+AG80</f>
        <v>#REF!</v>
      </c>
      <c r="AH81" s="448">
        <f t="shared" si="27"/>
        <v>7.9669999999999996</v>
      </c>
      <c r="AI81" s="453">
        <f t="shared" si="27"/>
        <v>3.9460000000000002</v>
      </c>
      <c r="AJ81" s="453">
        <f t="shared" si="27"/>
        <v>4.4940000000000007</v>
      </c>
      <c r="AK81" s="454">
        <f>ROUND($AK$11*$AQ$10/100*(C81-AH81+AI81-AJ81),1)</f>
        <v>2573.1999999999998</v>
      </c>
      <c r="AL81" s="202">
        <f t="shared" si="27"/>
        <v>-73583.707999999999</v>
      </c>
      <c r="AM81" s="183">
        <f t="shared" si="27"/>
        <v>8597754.5</v>
      </c>
      <c r="AN81" s="194">
        <f t="shared" si="27"/>
        <v>-1003261145.6</v>
      </c>
      <c r="AO81" s="194">
        <f t="shared" si="27"/>
        <v>117081619279.2</v>
      </c>
      <c r="AP81" s="194">
        <f t="shared" si="27"/>
        <v>-13663535193095.9</v>
      </c>
      <c r="AQ81" s="196">
        <f t="shared" si="27"/>
        <v>1594547431129321.5</v>
      </c>
      <c r="AR81" s="194" t="e">
        <f>AR31+AR80</f>
        <v>#REF!</v>
      </c>
      <c r="AS81" s="194">
        <f>AS31+AS80</f>
        <v>2.1716316730325205E+19</v>
      </c>
      <c r="AT81" s="103">
        <f t="shared" si="8"/>
        <v>-2.1714722182894076E+19</v>
      </c>
    </row>
    <row r="82" spans="1:46" s="106" customFormat="1" ht="24" hidden="1" customHeight="1">
      <c r="A82" s="111"/>
      <c r="B82" s="210" t="s">
        <v>224</v>
      </c>
      <c r="C82" s="140"/>
      <c r="D82" s="140"/>
      <c r="E82" s="140"/>
      <c r="F82" s="214"/>
      <c r="G82" s="214"/>
      <c r="H82" s="214">
        <v>1096.3</v>
      </c>
      <c r="I82" s="215"/>
      <c r="J82" s="215"/>
      <c r="K82" s="215"/>
      <c r="L82" s="215"/>
      <c r="M82" s="215"/>
      <c r="N82" s="215">
        <f>+N81</f>
        <v>10</v>
      </c>
      <c r="O82" s="215">
        <f>+O81</f>
        <v>1230</v>
      </c>
      <c r="P82" s="215">
        <f>P81</f>
        <v>0</v>
      </c>
      <c r="Q82" s="183" t="e">
        <f>Q81</f>
        <v>#REF!</v>
      </c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190"/>
      <c r="AE82" s="190"/>
      <c r="AF82" s="140"/>
      <c r="AG82" s="190" t="e">
        <f>Q82</f>
        <v>#REF!</v>
      </c>
      <c r="AH82" s="186"/>
      <c r="AI82" s="191"/>
      <c r="AJ82" s="191"/>
      <c r="AK82" s="182"/>
      <c r="AL82" s="191"/>
      <c r="AM82" s="186"/>
      <c r="AN82" s="193"/>
      <c r="AO82" s="193"/>
      <c r="AP82" s="193"/>
      <c r="AQ82" s="216">
        <f>AQ83-AQ81</f>
        <v>-1594547431119204.7</v>
      </c>
      <c r="AR82" s="195" t="e">
        <f>H82+#REF!+AQ82+3884.7+977.8+31371.7+791.8</f>
        <v>#REF!</v>
      </c>
      <c r="AS82" s="103"/>
      <c r="AT82" s="103"/>
    </row>
    <row r="83" spans="1:46" s="106" customFormat="1" ht="36.6" hidden="1" customHeight="1">
      <c r="A83" s="111"/>
      <c r="B83" s="210" t="s">
        <v>273</v>
      </c>
      <c r="C83" s="202">
        <f t="shared" ref="C83:M83" si="28">C81+C82</f>
        <v>30.755000000000003</v>
      </c>
      <c r="D83" s="183">
        <f t="shared" si="28"/>
        <v>58</v>
      </c>
      <c r="E83" s="183">
        <f t="shared" si="28"/>
        <v>122</v>
      </c>
      <c r="F83" s="183">
        <f t="shared" si="28"/>
        <v>1860.5</v>
      </c>
      <c r="G83" s="183">
        <f t="shared" si="28"/>
        <v>0</v>
      </c>
      <c r="H83" s="183">
        <f t="shared" si="28"/>
        <v>2956.8</v>
      </c>
      <c r="I83" s="188">
        <f t="shared" si="28"/>
        <v>13</v>
      </c>
      <c r="J83" s="188">
        <f t="shared" si="28"/>
        <v>2008</v>
      </c>
      <c r="K83" s="188">
        <f t="shared" si="28"/>
        <v>0</v>
      </c>
      <c r="L83" s="188">
        <f t="shared" si="28"/>
        <v>1990</v>
      </c>
      <c r="M83" s="188">
        <f t="shared" si="28"/>
        <v>0</v>
      </c>
      <c r="N83" s="215">
        <f>+N82</f>
        <v>10</v>
      </c>
      <c r="O83" s="188">
        <f>O81</f>
        <v>1230</v>
      </c>
      <c r="P83" s="188">
        <f>P81</f>
        <v>0</v>
      </c>
      <c r="Q83" s="183" t="e">
        <f>Q82</f>
        <v>#REF!</v>
      </c>
      <c r="R83" s="188">
        <f t="shared" ref="R83:AF83" si="29">R81+R82</f>
        <v>1141</v>
      </c>
      <c r="S83" s="188">
        <f t="shared" si="29"/>
        <v>0</v>
      </c>
      <c r="T83" s="188">
        <f t="shared" si="29"/>
        <v>867</v>
      </c>
      <c r="U83" s="188">
        <f t="shared" si="29"/>
        <v>0</v>
      </c>
      <c r="V83" s="188">
        <f t="shared" si="29"/>
        <v>682</v>
      </c>
      <c r="W83" s="183">
        <f t="shared" si="29"/>
        <v>0</v>
      </c>
      <c r="X83" s="188">
        <f t="shared" si="29"/>
        <v>2153</v>
      </c>
      <c r="Y83" s="183">
        <f t="shared" si="29"/>
        <v>0</v>
      </c>
      <c r="Z83" s="183">
        <f t="shared" si="29"/>
        <v>2902</v>
      </c>
      <c r="AA83" s="188">
        <f t="shared" si="29"/>
        <v>80</v>
      </c>
      <c r="AB83" s="200">
        <f t="shared" si="29"/>
        <v>1823</v>
      </c>
      <c r="AC83" s="183">
        <f t="shared" si="29"/>
        <v>10765.93</v>
      </c>
      <c r="AD83" s="190" t="e">
        <f t="shared" si="29"/>
        <v>#REF!</v>
      </c>
      <c r="AE83" s="190">
        <f t="shared" si="29"/>
        <v>325.93417000000005</v>
      </c>
      <c r="AF83" s="183" t="e">
        <f t="shared" si="29"/>
        <v>#REF!</v>
      </c>
      <c r="AG83" s="190" t="e">
        <f>AG81+AG82</f>
        <v>#REF!</v>
      </c>
      <c r="AH83" s="183">
        <f t="shared" ref="AH83:AP83" si="30">AH81+AH82</f>
        <v>7.9669999999999996</v>
      </c>
      <c r="AI83" s="202">
        <f t="shared" si="30"/>
        <v>3.9460000000000002</v>
      </c>
      <c r="AJ83" s="202">
        <f t="shared" si="30"/>
        <v>4.4940000000000007</v>
      </c>
      <c r="AK83" s="183">
        <f t="shared" si="30"/>
        <v>2573.1999999999998</v>
      </c>
      <c r="AL83" s="202">
        <f t="shared" si="30"/>
        <v>-73583.707999999999</v>
      </c>
      <c r="AM83" s="183">
        <f t="shared" si="30"/>
        <v>8597754.5</v>
      </c>
      <c r="AN83" s="194">
        <f t="shared" si="30"/>
        <v>-1003261145.6</v>
      </c>
      <c r="AO83" s="194">
        <f t="shared" si="30"/>
        <v>117081619279.2</v>
      </c>
      <c r="AP83" s="194">
        <f t="shared" si="30"/>
        <v>-13663535193095.9</v>
      </c>
      <c r="AQ83" s="216">
        <v>10116.799999999999</v>
      </c>
      <c r="AR83" s="194" t="e">
        <f>+AR82+AR81</f>
        <v>#REF!</v>
      </c>
      <c r="AS83" s="103"/>
      <c r="AT83" s="103"/>
    </row>
    <row r="84" spans="1:46" s="106" customFormat="1" ht="45.75" customHeight="1">
      <c r="B84" s="118"/>
      <c r="C84" s="120"/>
      <c r="D84" s="120"/>
      <c r="E84" s="120"/>
      <c r="F84" s="120"/>
      <c r="G84" s="120"/>
      <c r="H84" s="120"/>
      <c r="I84" s="119"/>
      <c r="J84" s="119"/>
      <c r="K84" s="119"/>
      <c r="L84" s="119"/>
      <c r="M84" s="119"/>
      <c r="N84" s="119"/>
      <c r="O84" s="217"/>
      <c r="P84" s="119"/>
      <c r="Q84" s="120"/>
      <c r="R84" s="119"/>
      <c r="S84" s="119"/>
      <c r="T84" s="119"/>
      <c r="U84" s="119"/>
      <c r="V84" s="119"/>
      <c r="W84" s="120"/>
      <c r="X84" s="119"/>
      <c r="Y84" s="120"/>
      <c r="Z84" s="119"/>
      <c r="AA84" s="119"/>
      <c r="AB84" s="217"/>
      <c r="AC84" s="120"/>
      <c r="AD84" s="120"/>
      <c r="AE84" s="120"/>
      <c r="AF84" s="120"/>
      <c r="AG84" s="120"/>
      <c r="AH84" s="120"/>
      <c r="AI84" s="120"/>
      <c r="AJ84" s="120"/>
      <c r="AK84" s="120"/>
      <c r="AL84" s="219"/>
      <c r="AM84" s="120"/>
      <c r="AN84" s="117"/>
      <c r="AO84" s="117"/>
      <c r="AP84" s="117"/>
      <c r="AQ84" s="220"/>
      <c r="AR84" s="117"/>
      <c r="AS84" s="117"/>
      <c r="AT84" s="117"/>
    </row>
    <row r="85" spans="1:46" s="106" customFormat="1" ht="38.25" customHeight="1">
      <c r="B85" s="221" t="s">
        <v>356</v>
      </c>
      <c r="C85" s="222"/>
      <c r="D85" s="222"/>
      <c r="E85" s="221"/>
      <c r="F85" s="221"/>
      <c r="G85" s="221" t="s">
        <v>274</v>
      </c>
      <c r="H85" s="120"/>
      <c r="I85" s="119"/>
      <c r="J85" s="119"/>
      <c r="K85" s="119"/>
      <c r="L85" s="119"/>
      <c r="M85" s="119"/>
      <c r="N85" s="119"/>
      <c r="O85" s="217"/>
      <c r="P85" s="119"/>
      <c r="Q85" s="223"/>
      <c r="R85" s="119"/>
      <c r="S85" s="119"/>
      <c r="T85" s="119"/>
      <c r="U85" s="119"/>
      <c r="V85" s="119"/>
      <c r="W85" s="120"/>
      <c r="X85" s="119"/>
      <c r="Y85" s="120"/>
      <c r="Z85" s="119"/>
      <c r="AA85" s="119"/>
      <c r="AB85" s="217"/>
      <c r="AC85" s="120"/>
      <c r="AD85" s="120"/>
      <c r="AE85" s="120"/>
      <c r="AF85" s="120"/>
      <c r="AG85" s="120"/>
      <c r="AH85" s="120"/>
      <c r="AI85" s="120"/>
      <c r="AJ85" s="224" t="s">
        <v>274</v>
      </c>
      <c r="AK85" s="120"/>
      <c r="AL85" s="219"/>
      <c r="AM85" s="120"/>
      <c r="AN85" s="117"/>
      <c r="AO85" s="117"/>
      <c r="AP85" s="117"/>
      <c r="AQ85" s="220"/>
      <c r="AR85" s="117"/>
      <c r="AS85" s="117"/>
      <c r="AT85" s="117"/>
    </row>
    <row r="86" spans="1:46" s="106" customFormat="1" ht="21" customHeight="1">
      <c r="B86" s="118"/>
      <c r="C86" s="219"/>
      <c r="D86" s="120"/>
      <c r="E86" s="120"/>
      <c r="F86" s="120"/>
      <c r="G86" s="120"/>
      <c r="H86" s="120"/>
      <c r="I86" s="119"/>
      <c r="J86" s="119"/>
      <c r="K86" s="119"/>
      <c r="L86" s="119"/>
      <c r="M86" s="119"/>
      <c r="N86" s="119"/>
      <c r="O86" s="217"/>
      <c r="P86" s="119"/>
      <c r="Q86" s="120"/>
      <c r="R86" s="119"/>
      <c r="S86" s="119"/>
      <c r="T86" s="119"/>
      <c r="U86" s="119"/>
      <c r="V86" s="119"/>
      <c r="W86" s="120"/>
      <c r="X86" s="119"/>
      <c r="Y86" s="120"/>
      <c r="Z86" s="119"/>
      <c r="AA86" s="119"/>
      <c r="AB86" s="217"/>
      <c r="AC86" s="120"/>
      <c r="AD86" s="120"/>
      <c r="AE86" s="120"/>
      <c r="AF86" s="120"/>
      <c r="AG86" s="120"/>
      <c r="AH86" s="120"/>
      <c r="AI86" s="120"/>
      <c r="AJ86" s="219"/>
      <c r="AK86" s="120"/>
      <c r="AL86" s="219"/>
      <c r="AM86" s="120"/>
      <c r="AN86" s="117"/>
      <c r="AO86" s="117"/>
      <c r="AP86" s="117"/>
      <c r="AQ86" s="220"/>
      <c r="AR86" s="117"/>
      <c r="AS86" s="117"/>
      <c r="AT86" s="117"/>
    </row>
    <row r="87" spans="1:46" s="106" customFormat="1" ht="21" customHeight="1">
      <c r="B87" s="118"/>
      <c r="C87" s="219"/>
      <c r="D87" s="120"/>
      <c r="E87" s="120"/>
      <c r="F87" s="120"/>
      <c r="G87" s="120"/>
      <c r="H87" s="120"/>
      <c r="I87" s="119"/>
      <c r="J87" s="119"/>
      <c r="K87" s="119"/>
      <c r="L87" s="119"/>
      <c r="M87" s="119"/>
      <c r="N87" s="119"/>
      <c r="O87" s="217"/>
      <c r="P87" s="119"/>
      <c r="Q87" s="120"/>
      <c r="R87" s="119"/>
      <c r="S87" s="119"/>
      <c r="T87" s="119"/>
      <c r="U87" s="119"/>
      <c r="V87" s="119"/>
      <c r="W87" s="120"/>
      <c r="X87" s="119"/>
      <c r="Y87" s="120"/>
      <c r="Z87" s="119"/>
      <c r="AA87" s="119"/>
      <c r="AB87" s="217"/>
      <c r="AC87" s="120"/>
      <c r="AD87" s="120"/>
      <c r="AE87" s="120"/>
      <c r="AF87" s="120"/>
      <c r="AG87" s="120"/>
      <c r="AH87" s="218"/>
      <c r="AI87" s="120"/>
      <c r="AJ87" s="219"/>
      <c r="AK87" s="120"/>
      <c r="AL87" s="219"/>
      <c r="AM87" s="120"/>
      <c r="AN87" s="117"/>
      <c r="AO87" s="117"/>
      <c r="AP87" s="117"/>
      <c r="AQ87" s="220"/>
      <c r="AR87" s="117"/>
      <c r="AS87" s="117"/>
      <c r="AT87" s="117"/>
    </row>
    <row r="88" spans="1:46" s="106" customFormat="1" ht="21" customHeight="1">
      <c r="B88" s="118"/>
      <c r="C88" s="120"/>
      <c r="D88" s="120"/>
      <c r="E88" s="120"/>
      <c r="F88" s="120"/>
      <c r="G88" s="120"/>
      <c r="H88" s="120"/>
      <c r="I88" s="119"/>
      <c r="J88" s="119"/>
      <c r="K88" s="119"/>
      <c r="L88" s="119"/>
      <c r="M88" s="119"/>
      <c r="N88" s="119"/>
      <c r="O88" s="217"/>
      <c r="P88" s="119"/>
      <c r="Q88" s="120"/>
      <c r="R88" s="119"/>
      <c r="S88" s="119"/>
      <c r="T88" s="119"/>
      <c r="U88" s="119"/>
      <c r="V88" s="119"/>
      <c r="W88" s="120"/>
      <c r="X88" s="119"/>
      <c r="Y88" s="120"/>
      <c r="Z88" s="119"/>
      <c r="AA88" s="119"/>
      <c r="AB88" s="217"/>
      <c r="AC88" s="120"/>
      <c r="AD88" s="120"/>
      <c r="AE88" s="120"/>
      <c r="AF88" s="120"/>
      <c r="AG88" s="120"/>
      <c r="AH88" s="120"/>
      <c r="AI88" s="120"/>
      <c r="AJ88" s="219"/>
      <c r="AK88" s="120"/>
      <c r="AL88" s="219"/>
      <c r="AM88" s="120"/>
      <c r="AN88" s="117"/>
      <c r="AO88" s="117"/>
      <c r="AP88" s="117"/>
      <c r="AQ88" s="220"/>
      <c r="AR88" s="117"/>
      <c r="AS88" s="117"/>
      <c r="AT88" s="117"/>
    </row>
    <row r="89" spans="1:46" s="106" customFormat="1" ht="21" customHeight="1">
      <c r="B89" s="118"/>
      <c r="C89" s="120"/>
      <c r="D89" s="120"/>
      <c r="E89" s="120"/>
      <c r="F89" s="120"/>
      <c r="G89" s="120"/>
      <c r="H89" s="120"/>
      <c r="I89" s="119"/>
      <c r="J89" s="119"/>
      <c r="K89" s="119"/>
      <c r="L89" s="119"/>
      <c r="M89" s="119"/>
      <c r="N89" s="119"/>
      <c r="O89" s="217"/>
      <c r="P89" s="119"/>
      <c r="Q89" s="120"/>
      <c r="R89" s="119"/>
      <c r="S89" s="119"/>
      <c r="T89" s="119"/>
      <c r="U89" s="119"/>
      <c r="V89" s="119"/>
      <c r="W89" s="120"/>
      <c r="X89" s="119"/>
      <c r="Y89" s="120"/>
      <c r="Z89" s="119"/>
      <c r="AA89" s="119"/>
      <c r="AB89" s="217"/>
      <c r="AC89" s="120"/>
      <c r="AD89" s="120"/>
      <c r="AE89" s="120"/>
      <c r="AF89" s="120"/>
      <c r="AG89" s="120"/>
      <c r="AH89" s="120"/>
      <c r="AI89" s="120"/>
      <c r="AJ89" s="219"/>
      <c r="AK89" s="120"/>
      <c r="AL89" s="219"/>
      <c r="AM89" s="120"/>
      <c r="AN89" s="117"/>
      <c r="AO89" s="117"/>
      <c r="AP89" s="117"/>
      <c r="AQ89" s="220"/>
      <c r="AR89" s="117"/>
      <c r="AS89" s="116"/>
      <c r="AT89" s="117"/>
    </row>
    <row r="90" spans="1:46" s="106" customFormat="1" ht="21" customHeight="1">
      <c r="B90" s="118"/>
      <c r="C90" s="120"/>
      <c r="D90" s="120"/>
      <c r="E90" s="120"/>
      <c r="F90" s="120"/>
      <c r="G90" s="120"/>
      <c r="H90" s="120"/>
      <c r="I90" s="119"/>
      <c r="J90" s="119"/>
      <c r="K90" s="119"/>
      <c r="L90" s="119"/>
      <c r="M90" s="119"/>
      <c r="N90" s="119"/>
      <c r="O90" s="217"/>
      <c r="P90" s="119"/>
      <c r="Q90" s="120"/>
      <c r="R90" s="119"/>
      <c r="S90" s="119"/>
      <c r="T90" s="119"/>
      <c r="U90" s="119"/>
      <c r="V90" s="119"/>
      <c r="W90" s="120"/>
      <c r="X90" s="119"/>
      <c r="Y90" s="120"/>
      <c r="Z90" s="119"/>
      <c r="AA90" s="119"/>
      <c r="AB90" s="217"/>
      <c r="AC90" s="120"/>
      <c r="AD90" s="120"/>
      <c r="AE90" s="120"/>
      <c r="AF90" s="120"/>
      <c r="AG90" s="120"/>
      <c r="AH90" s="120"/>
      <c r="AI90" s="120"/>
      <c r="AJ90" s="219"/>
      <c r="AK90" s="120"/>
      <c r="AL90" s="219"/>
      <c r="AM90" s="120"/>
      <c r="AN90" s="117"/>
      <c r="AO90" s="117"/>
      <c r="AP90" s="117"/>
      <c r="AQ90" s="220"/>
      <c r="AR90" s="117"/>
      <c r="AS90" s="116"/>
      <c r="AT90" s="117"/>
    </row>
    <row r="91" spans="1:46" s="106" customFormat="1" ht="21" customHeight="1">
      <c r="B91" s="118"/>
      <c r="C91" s="120"/>
      <c r="D91" s="120"/>
      <c r="E91" s="120"/>
      <c r="F91" s="120"/>
      <c r="G91" s="120"/>
      <c r="H91" s="120"/>
      <c r="I91" s="620" t="s">
        <v>357</v>
      </c>
      <c r="J91" s="620"/>
      <c r="K91" s="620"/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  <c r="Y91" s="620"/>
      <c r="Z91" s="620"/>
      <c r="AA91" s="620"/>
      <c r="AB91" s="620"/>
      <c r="AC91" s="620"/>
      <c r="AD91" s="620"/>
      <c r="AE91" s="620"/>
      <c r="AF91" s="620"/>
      <c r="AG91" s="620"/>
      <c r="AH91" s="218"/>
      <c r="AI91" s="120"/>
      <c r="AJ91" s="219"/>
      <c r="AK91" s="120"/>
      <c r="AL91" s="219"/>
      <c r="AM91" s="120"/>
      <c r="AN91" s="117"/>
      <c r="AO91" s="117"/>
      <c r="AP91" s="117"/>
      <c r="AQ91" s="220"/>
      <c r="AR91" s="117"/>
      <c r="AS91" s="116"/>
      <c r="AT91" s="117"/>
    </row>
    <row r="92" spans="1:46" s="87" customFormat="1" ht="18.75">
      <c r="A92" s="123"/>
      <c r="B92" s="80"/>
      <c r="C92" s="218"/>
      <c r="D92" s="80"/>
      <c r="E92" s="80"/>
      <c r="F92" s="80"/>
      <c r="G92" s="80"/>
      <c r="H92" s="80"/>
      <c r="I92" s="619"/>
      <c r="J92" s="619"/>
      <c r="K92" s="619"/>
      <c r="L92" s="225"/>
      <c r="M92" s="226"/>
      <c r="N92" s="226"/>
      <c r="O92" s="227"/>
      <c r="P92" s="227"/>
      <c r="Q92" s="227"/>
      <c r="R92" s="227"/>
      <c r="S92" s="227"/>
      <c r="T92" s="227"/>
      <c r="U92" s="228"/>
      <c r="V92" s="229"/>
      <c r="W92" s="230"/>
      <c r="X92" s="230"/>
      <c r="Y92" s="225"/>
      <c r="Z92" s="231"/>
      <c r="AA92" s="232"/>
      <c r="AB92" s="231"/>
      <c r="AC92" s="233"/>
      <c r="AD92" s="234"/>
      <c r="AE92" s="235"/>
      <c r="AF92" s="236"/>
      <c r="AG92" s="237"/>
      <c r="AH92" s="80"/>
      <c r="AI92" s="238"/>
      <c r="AJ92" s="80"/>
      <c r="AK92" s="217"/>
      <c r="AL92" s="80"/>
      <c r="AM92" s="80"/>
      <c r="AN92" s="123"/>
      <c r="AO92" s="123"/>
      <c r="AP92" s="123"/>
      <c r="AQ92" s="239"/>
      <c r="AR92" s="123"/>
      <c r="AS92" s="239"/>
      <c r="AT92" s="240"/>
    </row>
    <row r="93" spans="1:46" s="87" customFormat="1" ht="18.75">
      <c r="A93" s="123"/>
      <c r="B93" s="80"/>
      <c r="C93" s="218"/>
      <c r="D93" s="80"/>
      <c r="E93" s="80"/>
      <c r="F93" s="80"/>
      <c r="G93" s="80"/>
      <c r="H93" s="80"/>
      <c r="I93" s="637"/>
      <c r="J93" s="638"/>
      <c r="K93" s="639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41"/>
      <c r="X93" s="241"/>
      <c r="Y93" s="241"/>
      <c r="Z93" s="241"/>
      <c r="AA93" s="242"/>
      <c r="AB93" s="225"/>
      <c r="AC93" s="243"/>
      <c r="AD93" s="226"/>
      <c r="AE93" s="244"/>
      <c r="AF93" s="245"/>
      <c r="AG93" s="226"/>
      <c r="AH93" s="80"/>
      <c r="AI93" s="629"/>
      <c r="AJ93" s="629"/>
      <c r="AK93" s="629"/>
      <c r="AL93" s="629"/>
      <c r="AM93" s="629"/>
      <c r="AN93" s="123"/>
      <c r="AO93" s="123"/>
      <c r="AP93" s="123"/>
      <c r="AQ93" s="239"/>
      <c r="AR93" s="123"/>
      <c r="AS93" s="123"/>
      <c r="AT93" s="240"/>
    </row>
    <row r="94" spans="1:46" s="87" customFormat="1" ht="48" customHeight="1">
      <c r="A94" s="121"/>
      <c r="B94" s="63"/>
      <c r="C94" s="63"/>
      <c r="D94" s="63"/>
      <c r="E94" s="63"/>
      <c r="F94" s="63"/>
      <c r="G94" s="63"/>
      <c r="H94" s="63"/>
      <c r="I94" s="615"/>
      <c r="J94" s="615"/>
      <c r="K94" s="615"/>
      <c r="L94" s="246"/>
      <c r="M94" s="247"/>
      <c r="N94" s="246"/>
      <c r="O94" s="246"/>
      <c r="P94" s="247"/>
      <c r="Q94" s="247"/>
      <c r="R94" s="247"/>
      <c r="S94" s="247"/>
      <c r="T94" s="246"/>
      <c r="U94" s="247"/>
      <c r="V94" s="247"/>
      <c r="W94" s="246"/>
      <c r="X94" s="246"/>
      <c r="Y94" s="246"/>
      <c r="Z94" s="247"/>
      <c r="AA94" s="233"/>
      <c r="AB94" s="247"/>
      <c r="AC94" s="233"/>
      <c r="AD94" s="247"/>
      <c r="AE94" s="236"/>
      <c r="AF94" s="236"/>
      <c r="AG94" s="248"/>
      <c r="AH94" s="63"/>
      <c r="AI94" s="249"/>
      <c r="AJ94" s="250"/>
      <c r="AK94" s="63"/>
      <c r="AL94" s="63"/>
      <c r="AM94" s="249"/>
      <c r="AN94" s="251"/>
      <c r="AO94" s="121"/>
      <c r="AP94" s="121"/>
      <c r="AQ94" s="252"/>
      <c r="AR94" s="123"/>
      <c r="AS94" s="123"/>
      <c r="AT94" s="240"/>
    </row>
    <row r="95" spans="1:46" s="87" customFormat="1" ht="50.45" customHeight="1">
      <c r="A95" s="121"/>
      <c r="B95" s="253"/>
      <c r="C95" s="63"/>
      <c r="D95" s="63"/>
      <c r="E95" s="63"/>
      <c r="F95" s="63"/>
      <c r="G95" s="63"/>
      <c r="H95" s="63"/>
      <c r="I95" s="616"/>
      <c r="J95" s="617"/>
      <c r="K95" s="618"/>
      <c r="L95" s="254"/>
      <c r="M95" s="254"/>
      <c r="N95" s="254"/>
      <c r="O95" s="254"/>
      <c r="P95" s="254"/>
      <c r="Q95" s="247"/>
      <c r="R95" s="247"/>
      <c r="S95" s="247"/>
      <c r="T95" s="254"/>
      <c r="U95" s="247"/>
      <c r="V95" s="255"/>
      <c r="W95" s="254"/>
      <c r="X95" s="254"/>
      <c r="Y95" s="246"/>
      <c r="Z95" s="247"/>
      <c r="AA95" s="256"/>
      <c r="AB95" s="254"/>
      <c r="AC95" s="256"/>
      <c r="AD95" s="254"/>
      <c r="AE95" s="256"/>
      <c r="AF95" s="233"/>
      <c r="AG95" s="247"/>
      <c r="AH95" s="63"/>
      <c r="AI95" s="63"/>
      <c r="AJ95" s="63"/>
      <c r="AK95" s="63"/>
      <c r="AL95" s="63"/>
      <c r="AM95" s="63"/>
      <c r="AN95" s="121"/>
      <c r="AO95" s="121"/>
      <c r="AP95" s="121"/>
      <c r="AQ95" s="252"/>
      <c r="AR95" s="123"/>
      <c r="AS95" s="123"/>
      <c r="AT95" s="240"/>
    </row>
    <row r="96" spans="1:46" s="87" customFormat="1" ht="18.75">
      <c r="A96" s="121"/>
      <c r="B96" s="63"/>
      <c r="C96" s="63"/>
      <c r="D96" s="63"/>
      <c r="E96" s="63"/>
      <c r="F96" s="63"/>
      <c r="G96" s="63"/>
      <c r="H96" s="63"/>
      <c r="I96" s="614"/>
      <c r="J96" s="614"/>
      <c r="K96" s="614"/>
      <c r="L96" s="246"/>
      <c r="M96" s="246"/>
      <c r="N96" s="246"/>
      <c r="O96" s="246"/>
      <c r="P96" s="246"/>
      <c r="Q96" s="247"/>
      <c r="R96" s="247"/>
      <c r="S96" s="247"/>
      <c r="T96" s="246"/>
      <c r="U96" s="246"/>
      <c r="V96" s="247"/>
      <c r="W96" s="247"/>
      <c r="X96" s="247"/>
      <c r="Y96" s="246"/>
      <c r="Z96" s="247"/>
      <c r="AA96" s="233"/>
      <c r="AB96" s="246"/>
      <c r="AC96" s="233"/>
      <c r="AD96" s="236"/>
      <c r="AE96" s="236"/>
      <c r="AF96" s="236"/>
      <c r="AG96" s="236"/>
      <c r="AH96" s="63"/>
      <c r="AI96" s="640"/>
      <c r="AJ96" s="640"/>
      <c r="AK96" s="640"/>
      <c r="AL96" s="640"/>
      <c r="AM96" s="640"/>
      <c r="AN96" s="121"/>
      <c r="AO96" s="121"/>
      <c r="AP96" s="121"/>
      <c r="AQ96" s="252"/>
      <c r="AR96" s="123"/>
      <c r="AS96" s="123"/>
      <c r="AT96" s="240"/>
    </row>
    <row r="97" spans="1:46" s="87" customFormat="1" ht="22.9" customHeight="1">
      <c r="A97" s="121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257"/>
      <c r="AC97" s="63"/>
      <c r="AD97" s="63"/>
      <c r="AE97" s="63"/>
      <c r="AF97" s="258"/>
      <c r="AG97" s="258"/>
      <c r="AH97" s="63"/>
      <c r="AI97" s="609"/>
      <c r="AJ97" s="609"/>
      <c r="AK97" s="609"/>
      <c r="AL97" s="609"/>
      <c r="AM97" s="609"/>
      <c r="AN97" s="121"/>
      <c r="AO97" s="121"/>
      <c r="AP97" s="121"/>
      <c r="AQ97" s="252"/>
      <c r="AR97" s="123"/>
      <c r="AS97" s="123"/>
      <c r="AT97" s="240"/>
    </row>
    <row r="98" spans="1:46" s="87" customFormat="1" ht="18.75">
      <c r="A98" s="121"/>
      <c r="B98" s="63"/>
      <c r="C98" s="63"/>
      <c r="D98" s="63"/>
      <c r="E98" s="63"/>
      <c r="F98" s="63"/>
      <c r="G98" s="63"/>
      <c r="H98" s="63"/>
      <c r="I98" s="25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09"/>
      <c r="AJ98" s="609"/>
      <c r="AK98" s="609"/>
      <c r="AL98" s="609"/>
      <c r="AM98" s="609"/>
      <c r="AN98" s="121"/>
      <c r="AO98" s="121"/>
      <c r="AP98" s="121"/>
      <c r="AQ98" s="252"/>
      <c r="AR98" s="123"/>
      <c r="AS98" s="123"/>
      <c r="AT98" s="240"/>
    </row>
    <row r="99" spans="1:46" s="270" customFormat="1" ht="15.6" customHeight="1">
      <c r="A99" s="259"/>
      <c r="B99" s="260"/>
      <c r="C99" s="260"/>
      <c r="D99" s="260"/>
      <c r="E99" s="260"/>
      <c r="F99" s="260"/>
      <c r="G99" s="260"/>
      <c r="H99" s="260"/>
      <c r="I99" s="636"/>
      <c r="J99" s="636"/>
      <c r="K99" s="636"/>
      <c r="L99" s="636"/>
      <c r="M99" s="636"/>
      <c r="N99" s="636"/>
      <c r="O99" s="636"/>
      <c r="P99" s="636"/>
      <c r="Q99" s="636"/>
      <c r="R99" s="260"/>
      <c r="S99" s="260"/>
      <c r="T99" s="260"/>
      <c r="U99" s="261"/>
      <c r="V99" s="262"/>
      <c r="W99" s="80"/>
      <c r="X99" s="263"/>
      <c r="Y99" s="80"/>
      <c r="Z99" s="262"/>
      <c r="AA99" s="262"/>
      <c r="AB99" s="262"/>
      <c r="AC99" s="262"/>
      <c r="AD99" s="262"/>
      <c r="AE99" s="262"/>
      <c r="AF99" s="264"/>
      <c r="AG99" s="265"/>
      <c r="AH99" s="265"/>
      <c r="AI99" s="609"/>
      <c r="AJ99" s="609"/>
      <c r="AK99" s="609"/>
      <c r="AL99" s="609"/>
      <c r="AM99" s="609"/>
      <c r="AN99" s="266"/>
      <c r="AO99" s="266"/>
      <c r="AP99" s="266"/>
      <c r="AQ99" s="267"/>
      <c r="AR99" s="266"/>
      <c r="AS99" s="268"/>
      <c r="AT99" s="269"/>
    </row>
    <row r="100" spans="1:46" s="270" customFormat="1" ht="15.6" customHeight="1">
      <c r="A100" s="259"/>
      <c r="B100" s="271"/>
      <c r="C100" s="260"/>
      <c r="D100" s="260"/>
      <c r="E100" s="260"/>
      <c r="F100" s="260"/>
      <c r="G100" s="260"/>
      <c r="H100" s="260"/>
      <c r="I100" s="636"/>
      <c r="J100" s="636"/>
      <c r="K100" s="636"/>
      <c r="L100" s="636"/>
      <c r="M100" s="636"/>
      <c r="N100" s="636"/>
      <c r="O100" s="636"/>
      <c r="P100" s="636"/>
      <c r="Q100" s="636"/>
      <c r="R100" s="260"/>
      <c r="S100" s="260"/>
      <c r="T100" s="260"/>
      <c r="U100" s="261"/>
      <c r="V100" s="262"/>
      <c r="W100" s="80"/>
      <c r="X100" s="263"/>
      <c r="Y100" s="80"/>
      <c r="Z100" s="262"/>
      <c r="AA100" s="262"/>
      <c r="AB100" s="262"/>
      <c r="AC100" s="262"/>
      <c r="AD100" s="262"/>
      <c r="AE100" s="262"/>
      <c r="AF100" s="262"/>
      <c r="AG100" s="260"/>
      <c r="AH100" s="260"/>
      <c r="AI100" s="609"/>
      <c r="AJ100" s="609"/>
      <c r="AK100" s="609"/>
      <c r="AL100" s="609"/>
      <c r="AM100" s="609"/>
      <c r="AN100" s="272"/>
      <c r="AO100" s="272"/>
      <c r="AP100" s="272"/>
      <c r="AQ100" s="267"/>
      <c r="AR100" s="272"/>
      <c r="AS100" s="269"/>
      <c r="AT100" s="269"/>
    </row>
    <row r="101" spans="1:46" s="270" customFormat="1" ht="15.6" customHeight="1">
      <c r="A101" s="259"/>
      <c r="B101" s="271"/>
      <c r="C101" s="271"/>
      <c r="D101" s="271"/>
      <c r="E101" s="271"/>
      <c r="F101" s="271"/>
      <c r="G101" s="271"/>
      <c r="H101" s="271"/>
      <c r="I101" s="636"/>
      <c r="J101" s="636"/>
      <c r="K101" s="636"/>
      <c r="L101" s="636"/>
      <c r="M101" s="636"/>
      <c r="N101" s="636"/>
      <c r="O101" s="636"/>
      <c r="P101" s="636"/>
      <c r="Q101" s="636"/>
      <c r="R101" s="271"/>
      <c r="S101" s="271"/>
      <c r="T101" s="271"/>
      <c r="U101" s="261"/>
      <c r="V101" s="262"/>
      <c r="W101" s="80"/>
      <c r="X101" s="263"/>
      <c r="Y101" s="80"/>
      <c r="Z101" s="262"/>
      <c r="AA101" s="262"/>
      <c r="AB101" s="262"/>
      <c r="AC101" s="262"/>
      <c r="AD101" s="262"/>
      <c r="AE101" s="262"/>
      <c r="AF101" s="273"/>
      <c r="AG101" s="271"/>
      <c r="AH101" s="271"/>
      <c r="AI101" s="609"/>
      <c r="AJ101" s="609"/>
      <c r="AK101" s="609"/>
      <c r="AL101" s="609"/>
      <c r="AM101" s="609"/>
      <c r="AN101" s="259"/>
      <c r="AO101" s="259"/>
      <c r="AP101" s="259"/>
      <c r="AQ101" s="267"/>
      <c r="AR101" s="274"/>
      <c r="AS101" s="274"/>
      <c r="AT101" s="269"/>
    </row>
    <row r="102" spans="1:46" s="270" customFormat="1" ht="15.6" customHeight="1">
      <c r="A102" s="259"/>
      <c r="B102" s="271"/>
      <c r="C102" s="260"/>
      <c r="D102" s="260"/>
      <c r="E102" s="260"/>
      <c r="F102" s="260"/>
      <c r="G102" s="260"/>
      <c r="H102" s="260"/>
      <c r="I102" s="275"/>
      <c r="J102" s="275"/>
      <c r="K102" s="275"/>
      <c r="L102" s="275"/>
      <c r="M102" s="275"/>
      <c r="N102" s="275"/>
      <c r="O102" s="275"/>
      <c r="P102" s="275"/>
      <c r="Q102" s="275"/>
      <c r="R102" s="260"/>
      <c r="S102" s="260"/>
      <c r="T102" s="260"/>
      <c r="U102" s="261"/>
      <c r="V102" s="262"/>
      <c r="W102" s="80"/>
      <c r="X102" s="263"/>
      <c r="Y102" s="80"/>
      <c r="Z102" s="262"/>
      <c r="AA102" s="262"/>
      <c r="AB102" s="262"/>
      <c r="AC102" s="262"/>
      <c r="AD102" s="262"/>
      <c r="AE102" s="262"/>
      <c r="AF102" s="262"/>
      <c r="AG102" s="260"/>
      <c r="AH102" s="260"/>
      <c r="AI102" s="260"/>
      <c r="AJ102" s="260"/>
      <c r="AK102" s="260"/>
      <c r="AL102" s="260"/>
      <c r="AM102" s="260"/>
      <c r="AN102" s="272"/>
      <c r="AO102" s="272"/>
      <c r="AP102" s="272"/>
      <c r="AQ102" s="267"/>
      <c r="AR102" s="272"/>
      <c r="AS102" s="269"/>
      <c r="AT102" s="269"/>
    </row>
    <row r="103" spans="1:46" s="270" customFormat="1" ht="15.6" customHeight="1">
      <c r="A103" s="259"/>
      <c r="B103" s="260"/>
      <c r="C103" s="260"/>
      <c r="D103" s="260"/>
      <c r="E103" s="260"/>
      <c r="F103" s="260"/>
      <c r="G103" s="260"/>
      <c r="H103" s="260"/>
      <c r="I103" s="275"/>
      <c r="J103" s="275"/>
      <c r="K103" s="275"/>
      <c r="L103" s="275"/>
      <c r="M103" s="275"/>
      <c r="N103" s="275"/>
      <c r="O103" s="275"/>
      <c r="P103" s="275"/>
      <c r="Q103" s="275"/>
      <c r="R103" s="260"/>
      <c r="S103" s="260"/>
      <c r="T103" s="260"/>
      <c r="U103" s="261"/>
      <c r="V103" s="262"/>
      <c r="W103" s="80"/>
      <c r="X103" s="263"/>
      <c r="Y103" s="80"/>
      <c r="Z103" s="262"/>
      <c r="AA103" s="262"/>
      <c r="AB103" s="262"/>
      <c r="AC103" s="262"/>
      <c r="AD103" s="262"/>
      <c r="AE103" s="262"/>
      <c r="AF103" s="262"/>
      <c r="AG103" s="260"/>
      <c r="AH103" s="260"/>
      <c r="AI103" s="260"/>
      <c r="AJ103" s="260"/>
      <c r="AK103" s="260"/>
      <c r="AL103" s="260"/>
      <c r="AM103" s="260"/>
      <c r="AN103" s="272"/>
      <c r="AO103" s="272"/>
      <c r="AP103" s="272"/>
      <c r="AQ103" s="267"/>
      <c r="AR103" s="272"/>
      <c r="AS103" s="269"/>
      <c r="AT103" s="269"/>
    </row>
    <row r="104" spans="1:46" s="87" customFormat="1" ht="18.75">
      <c r="A104" s="121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261"/>
      <c r="V104" s="262"/>
      <c r="W104" s="80"/>
      <c r="X104" s="263"/>
      <c r="Y104" s="80"/>
      <c r="Z104" s="262"/>
      <c r="AA104" s="262"/>
      <c r="AB104" s="262"/>
      <c r="AC104" s="262"/>
      <c r="AD104" s="262"/>
      <c r="AE104" s="262"/>
      <c r="AF104" s="80"/>
      <c r="AG104" s="63"/>
      <c r="AH104" s="63"/>
      <c r="AI104" s="63"/>
      <c r="AJ104" s="63"/>
      <c r="AK104" s="63"/>
      <c r="AL104" s="63"/>
      <c r="AM104" s="63"/>
      <c r="AN104" s="121"/>
      <c r="AO104" s="121"/>
      <c r="AP104" s="121"/>
      <c r="AQ104" s="252"/>
      <c r="AR104" s="123"/>
      <c r="AS104" s="123"/>
      <c r="AT104" s="240"/>
    </row>
    <row r="105" spans="1:46" s="87" customFormat="1" ht="18.75">
      <c r="A105" s="121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261"/>
      <c r="V105" s="262"/>
      <c r="W105" s="80"/>
      <c r="X105" s="263"/>
      <c r="Y105" s="80"/>
      <c r="Z105" s="262"/>
      <c r="AA105" s="262"/>
      <c r="AB105" s="262"/>
      <c r="AC105" s="262"/>
      <c r="AD105" s="262"/>
      <c r="AE105" s="262"/>
      <c r="AF105" s="80"/>
      <c r="AG105" s="63"/>
      <c r="AH105" s="63"/>
      <c r="AI105" s="63"/>
      <c r="AJ105" s="63"/>
      <c r="AK105" s="63"/>
      <c r="AL105" s="63"/>
      <c r="AM105" s="63"/>
      <c r="AN105" s="121"/>
      <c r="AO105" s="121"/>
      <c r="AP105" s="121"/>
      <c r="AQ105" s="252"/>
      <c r="AR105" s="123"/>
      <c r="AS105" s="123"/>
      <c r="AT105" s="240"/>
    </row>
    <row r="106" spans="1:46" s="87" customFormat="1" ht="18.75">
      <c r="A106" s="121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261"/>
      <c r="V106" s="262"/>
      <c r="W106" s="80"/>
      <c r="X106" s="263"/>
      <c r="Y106" s="80"/>
      <c r="Z106" s="262"/>
      <c r="AA106" s="262"/>
      <c r="AB106" s="262"/>
      <c r="AC106" s="262"/>
      <c r="AD106" s="262"/>
      <c r="AE106" s="262"/>
      <c r="AF106" s="80"/>
      <c r="AG106" s="63"/>
      <c r="AH106" s="63"/>
      <c r="AI106" s="63"/>
      <c r="AJ106" s="63"/>
      <c r="AK106" s="63"/>
      <c r="AL106" s="63"/>
      <c r="AM106" s="63"/>
      <c r="AN106" s="121"/>
      <c r="AO106" s="121"/>
      <c r="AP106" s="121"/>
      <c r="AQ106" s="252"/>
      <c r="AR106" s="123"/>
      <c r="AS106" s="123"/>
      <c r="AT106" s="240"/>
    </row>
    <row r="107" spans="1:46" s="87" customFormat="1" ht="18.75">
      <c r="A107" s="121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261"/>
      <c r="V107" s="262"/>
      <c r="W107" s="80"/>
      <c r="X107" s="263"/>
      <c r="Y107" s="80"/>
      <c r="Z107" s="262"/>
      <c r="AA107" s="262"/>
      <c r="AB107" s="262"/>
      <c r="AC107" s="262"/>
      <c r="AD107" s="262"/>
      <c r="AE107" s="262"/>
      <c r="AF107" s="80"/>
      <c r="AG107" s="63"/>
      <c r="AH107" s="63"/>
      <c r="AI107" s="63"/>
      <c r="AJ107" s="63"/>
      <c r="AK107" s="63"/>
      <c r="AL107" s="63"/>
      <c r="AM107" s="63"/>
      <c r="AN107" s="121"/>
      <c r="AO107" s="121"/>
      <c r="AP107" s="121"/>
      <c r="AQ107" s="252"/>
      <c r="AR107" s="123"/>
      <c r="AS107" s="123"/>
      <c r="AT107" s="240"/>
    </row>
    <row r="108" spans="1:46" s="87" customFormat="1" ht="18.75">
      <c r="A108" s="121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261"/>
      <c r="V108" s="262"/>
      <c r="W108" s="80"/>
      <c r="X108" s="263"/>
      <c r="Y108" s="80"/>
      <c r="Z108" s="262"/>
      <c r="AA108" s="262"/>
      <c r="AB108" s="262"/>
      <c r="AC108" s="262"/>
      <c r="AD108" s="262"/>
      <c r="AE108" s="262"/>
      <c r="AF108" s="80"/>
      <c r="AG108" s="63"/>
      <c r="AH108" s="63"/>
      <c r="AI108" s="63"/>
      <c r="AJ108" s="63"/>
      <c r="AK108" s="63"/>
      <c r="AL108" s="63"/>
      <c r="AM108" s="63"/>
      <c r="AN108" s="121"/>
      <c r="AO108" s="121"/>
      <c r="AP108" s="121"/>
      <c r="AQ108" s="252"/>
      <c r="AR108" s="123"/>
      <c r="AS108" s="123"/>
      <c r="AT108" s="240"/>
    </row>
    <row r="109" spans="1:46" s="87" customFormat="1" ht="18.75">
      <c r="A109" s="121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261"/>
      <c r="V109" s="262"/>
      <c r="W109" s="80"/>
      <c r="X109" s="263"/>
      <c r="Y109" s="80"/>
      <c r="Z109" s="262"/>
      <c r="AA109" s="262"/>
      <c r="AB109" s="262"/>
      <c r="AC109" s="262"/>
      <c r="AD109" s="262"/>
      <c r="AE109" s="262"/>
      <c r="AF109" s="80"/>
      <c r="AG109" s="63"/>
      <c r="AH109" s="63"/>
      <c r="AI109" s="63"/>
      <c r="AJ109" s="63"/>
      <c r="AK109" s="63"/>
      <c r="AL109" s="63"/>
      <c r="AM109" s="63"/>
      <c r="AN109" s="121"/>
      <c r="AO109" s="121"/>
      <c r="AP109" s="121"/>
      <c r="AQ109" s="252"/>
      <c r="AR109" s="123"/>
      <c r="AS109" s="123"/>
      <c r="AT109" s="240"/>
    </row>
    <row r="110" spans="1:46" s="87" customFormat="1" ht="18.75">
      <c r="A110" s="121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261"/>
      <c r="V110" s="262"/>
      <c r="W110" s="80"/>
      <c r="X110" s="263"/>
      <c r="Y110" s="80"/>
      <c r="Z110" s="262"/>
      <c r="AA110" s="262"/>
      <c r="AB110" s="262"/>
      <c r="AC110" s="262"/>
      <c r="AD110" s="262"/>
      <c r="AE110" s="262"/>
      <c r="AF110" s="80"/>
      <c r="AG110" s="63"/>
      <c r="AH110" s="63"/>
      <c r="AI110" s="63"/>
      <c r="AJ110" s="63"/>
      <c r="AK110" s="63"/>
      <c r="AL110" s="63"/>
      <c r="AM110" s="63"/>
      <c r="AN110" s="121"/>
      <c r="AO110" s="121"/>
      <c r="AP110" s="121"/>
      <c r="AQ110" s="252"/>
      <c r="AR110" s="123"/>
      <c r="AS110" s="123"/>
      <c r="AT110" s="240"/>
    </row>
    <row r="111" spans="1:46" s="87" customFormat="1" ht="18.75">
      <c r="A111" s="121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261"/>
      <c r="V111" s="262"/>
      <c r="W111" s="80"/>
      <c r="X111" s="263"/>
      <c r="Y111" s="80"/>
      <c r="Z111" s="262"/>
      <c r="AA111" s="262"/>
      <c r="AB111" s="262"/>
      <c r="AC111" s="262"/>
      <c r="AD111" s="262"/>
      <c r="AE111" s="262"/>
      <c r="AF111" s="80"/>
      <c r="AG111" s="63"/>
      <c r="AH111" s="63"/>
      <c r="AI111" s="63"/>
      <c r="AJ111" s="63"/>
      <c r="AK111" s="63"/>
      <c r="AL111" s="63"/>
      <c r="AM111" s="63"/>
      <c r="AN111" s="121"/>
      <c r="AO111" s="121"/>
      <c r="AP111" s="121"/>
      <c r="AQ111" s="252"/>
      <c r="AR111" s="123"/>
      <c r="AS111" s="123"/>
      <c r="AT111" s="240"/>
    </row>
    <row r="112" spans="1:46" s="87" customFormat="1" ht="18.75">
      <c r="A112" s="121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261"/>
      <c r="V112" s="262"/>
      <c r="W112" s="80"/>
      <c r="X112" s="263"/>
      <c r="Y112" s="80"/>
      <c r="Z112" s="262"/>
      <c r="AA112" s="262"/>
      <c r="AB112" s="262"/>
      <c r="AC112" s="262"/>
      <c r="AD112" s="262"/>
      <c r="AE112" s="262"/>
      <c r="AF112" s="80"/>
      <c r="AG112" s="63"/>
      <c r="AH112" s="63"/>
      <c r="AI112" s="63"/>
      <c r="AJ112" s="63"/>
      <c r="AK112" s="63"/>
      <c r="AL112" s="63"/>
      <c r="AM112" s="63"/>
      <c r="AN112" s="121"/>
      <c r="AO112" s="121"/>
      <c r="AP112" s="121"/>
      <c r="AQ112" s="252"/>
      <c r="AR112" s="123"/>
      <c r="AS112" s="123"/>
      <c r="AT112" s="240"/>
    </row>
    <row r="113" spans="1:46" s="87" customFormat="1" ht="18.75">
      <c r="A113" s="121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261"/>
      <c r="V113" s="262"/>
      <c r="W113" s="80"/>
      <c r="X113" s="263"/>
      <c r="Y113" s="80"/>
      <c r="Z113" s="262"/>
      <c r="AA113" s="262"/>
      <c r="AB113" s="262"/>
      <c r="AC113" s="262"/>
      <c r="AD113" s="262"/>
      <c r="AE113" s="262"/>
      <c r="AF113" s="80"/>
      <c r="AG113" s="63"/>
      <c r="AH113" s="63"/>
      <c r="AI113" s="63"/>
      <c r="AJ113" s="63"/>
      <c r="AK113" s="63"/>
      <c r="AL113" s="63"/>
      <c r="AM113" s="63"/>
      <c r="AN113" s="121"/>
      <c r="AO113" s="121"/>
      <c r="AP113" s="121"/>
      <c r="AQ113" s="252"/>
      <c r="AR113" s="123"/>
      <c r="AS113" s="123"/>
      <c r="AT113" s="240"/>
    </row>
    <row r="114" spans="1:46" s="87" customFormat="1" ht="18.75">
      <c r="A114" s="121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261"/>
      <c r="V114" s="262"/>
      <c r="W114" s="80"/>
      <c r="X114" s="263"/>
      <c r="Y114" s="80"/>
      <c r="Z114" s="262"/>
      <c r="AA114" s="262"/>
      <c r="AB114" s="262"/>
      <c r="AC114" s="262"/>
      <c r="AD114" s="262"/>
      <c r="AE114" s="262"/>
      <c r="AF114" s="80"/>
      <c r="AG114" s="63"/>
      <c r="AH114" s="63"/>
      <c r="AI114" s="63"/>
      <c r="AJ114" s="63"/>
      <c r="AK114" s="63"/>
      <c r="AL114" s="63"/>
      <c r="AM114" s="63"/>
      <c r="AN114" s="121"/>
      <c r="AO114" s="121"/>
      <c r="AP114" s="121"/>
      <c r="AQ114" s="252"/>
      <c r="AR114" s="123"/>
      <c r="AS114" s="123"/>
      <c r="AT114" s="240"/>
    </row>
    <row r="115" spans="1:46" s="87" customFormat="1" ht="18.75">
      <c r="A115" s="121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261"/>
      <c r="V115" s="262"/>
      <c r="W115" s="80"/>
      <c r="X115" s="263"/>
      <c r="Y115" s="80"/>
      <c r="Z115" s="262"/>
      <c r="AA115" s="262"/>
      <c r="AB115" s="262"/>
      <c r="AC115" s="262"/>
      <c r="AD115" s="262"/>
      <c r="AE115" s="262"/>
      <c r="AF115" s="80"/>
      <c r="AG115" s="63"/>
      <c r="AH115" s="63"/>
      <c r="AI115" s="63"/>
      <c r="AJ115" s="63"/>
      <c r="AK115" s="63"/>
      <c r="AL115" s="63"/>
      <c r="AM115" s="63"/>
      <c r="AN115" s="121"/>
      <c r="AO115" s="121"/>
      <c r="AP115" s="121"/>
      <c r="AQ115" s="252"/>
      <c r="AR115" s="123"/>
      <c r="AS115" s="123"/>
      <c r="AT115" s="240"/>
    </row>
    <row r="116" spans="1:46" s="87" customFormat="1" ht="18.75">
      <c r="A116" s="121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261"/>
      <c r="V116" s="262"/>
      <c r="W116" s="80"/>
      <c r="X116" s="263"/>
      <c r="Y116" s="80"/>
      <c r="Z116" s="262"/>
      <c r="AA116" s="262"/>
      <c r="AB116" s="262"/>
      <c r="AC116" s="262"/>
      <c r="AD116" s="262"/>
      <c r="AE116" s="262"/>
      <c r="AF116" s="80"/>
      <c r="AG116" s="63"/>
      <c r="AH116" s="63"/>
      <c r="AI116" s="63"/>
      <c r="AJ116" s="63"/>
      <c r="AK116" s="63"/>
      <c r="AL116" s="63"/>
      <c r="AM116" s="63"/>
      <c r="AN116" s="121"/>
      <c r="AO116" s="121"/>
      <c r="AP116" s="121"/>
      <c r="AQ116" s="252"/>
      <c r="AR116" s="123"/>
      <c r="AS116" s="123"/>
      <c r="AT116" s="240"/>
    </row>
    <row r="117" spans="1:46" s="87" customFormat="1" ht="18.75">
      <c r="A117" s="121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261"/>
      <c r="V117" s="262"/>
      <c r="W117" s="80"/>
      <c r="X117" s="263"/>
      <c r="Y117" s="80"/>
      <c r="Z117" s="262"/>
      <c r="AA117" s="262"/>
      <c r="AB117" s="262"/>
      <c r="AC117" s="262"/>
      <c r="AD117" s="262"/>
      <c r="AE117" s="262"/>
      <c r="AF117" s="80"/>
      <c r="AG117" s="63"/>
      <c r="AH117" s="63"/>
      <c r="AI117" s="63"/>
      <c r="AJ117" s="63"/>
      <c r="AK117" s="63"/>
      <c r="AL117" s="63"/>
      <c r="AM117" s="63"/>
      <c r="AN117" s="121"/>
      <c r="AO117" s="121"/>
      <c r="AP117" s="121"/>
      <c r="AQ117" s="252"/>
      <c r="AR117" s="123"/>
      <c r="AS117" s="123"/>
      <c r="AT117" s="240"/>
    </row>
    <row r="118" spans="1:46" s="87" customFormat="1" ht="23.25">
      <c r="A118" s="121"/>
      <c r="B118" s="67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261"/>
      <c r="V118" s="269"/>
      <c r="W118" s="123"/>
      <c r="X118" s="124"/>
      <c r="Y118" s="276"/>
      <c r="Z118" s="269"/>
      <c r="AA118" s="269"/>
      <c r="AB118" s="269"/>
      <c r="AC118" s="269"/>
      <c r="AD118" s="269"/>
      <c r="AE118" s="269"/>
      <c r="AF118" s="123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252"/>
      <c r="AR118" s="123"/>
      <c r="AS118" s="123"/>
      <c r="AT118" s="240"/>
    </row>
    <row r="119" spans="1:46" s="87" customFormat="1" ht="23.25">
      <c r="A119" s="121"/>
      <c r="B119" s="67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261"/>
      <c r="V119" s="269"/>
      <c r="W119" s="123"/>
      <c r="X119" s="124"/>
      <c r="Y119" s="276"/>
      <c r="Z119" s="269"/>
      <c r="AA119" s="269"/>
      <c r="AB119" s="269"/>
      <c r="AC119" s="269"/>
      <c r="AD119" s="269"/>
      <c r="AE119" s="269"/>
      <c r="AF119" s="123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252"/>
      <c r="AR119" s="123"/>
      <c r="AS119" s="123"/>
      <c r="AT119" s="240"/>
    </row>
    <row r="120" spans="1:46" s="87" customFormat="1" ht="23.25">
      <c r="A120" s="121"/>
      <c r="B120" s="67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261"/>
      <c r="V120" s="269"/>
      <c r="W120" s="123"/>
      <c r="X120" s="124"/>
      <c r="Y120" s="276"/>
      <c r="Z120" s="269"/>
      <c r="AA120" s="269"/>
      <c r="AB120" s="269"/>
      <c r="AC120" s="269"/>
      <c r="AD120" s="269"/>
      <c r="AE120" s="269"/>
      <c r="AF120" s="123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252"/>
      <c r="AR120" s="123"/>
      <c r="AS120" s="123"/>
      <c r="AT120" s="240"/>
    </row>
    <row r="121" spans="1:46" s="87" customFormat="1" ht="23.25">
      <c r="A121" s="121"/>
      <c r="B121" s="67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261"/>
      <c r="V121" s="269"/>
      <c r="W121" s="123"/>
      <c r="X121" s="124"/>
      <c r="Y121" s="276"/>
      <c r="Z121" s="269"/>
      <c r="AA121" s="269"/>
      <c r="AB121" s="269"/>
      <c r="AC121" s="269"/>
      <c r="AD121" s="269"/>
      <c r="AE121" s="269"/>
      <c r="AF121" s="123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252"/>
      <c r="AR121" s="123"/>
      <c r="AS121" s="123"/>
      <c r="AT121" s="240"/>
    </row>
    <row r="122" spans="1:46" s="87" customFormat="1" ht="23.25">
      <c r="A122" s="121"/>
      <c r="B122" s="67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261"/>
      <c r="V122" s="269"/>
      <c r="W122" s="123"/>
      <c r="X122" s="124"/>
      <c r="Y122" s="276"/>
      <c r="Z122" s="269"/>
      <c r="AA122" s="269"/>
      <c r="AB122" s="269"/>
      <c r="AC122" s="269"/>
      <c r="AD122" s="269"/>
      <c r="AE122" s="269"/>
      <c r="AF122" s="123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252"/>
      <c r="AR122" s="123"/>
      <c r="AS122" s="123"/>
      <c r="AT122" s="240"/>
    </row>
    <row r="123" spans="1:46" s="87" customFormat="1" ht="23.25">
      <c r="A123" s="121"/>
      <c r="B123" s="67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261"/>
      <c r="V123" s="269"/>
      <c r="W123" s="123"/>
      <c r="X123" s="124"/>
      <c r="Y123" s="276"/>
      <c r="Z123" s="269"/>
      <c r="AA123" s="269"/>
      <c r="AB123" s="269"/>
      <c r="AC123" s="269"/>
      <c r="AD123" s="269"/>
      <c r="AE123" s="269"/>
      <c r="AF123" s="123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252"/>
      <c r="AR123" s="123"/>
      <c r="AS123" s="123"/>
      <c r="AT123" s="240"/>
    </row>
    <row r="124" spans="1:46" s="87" customFormat="1" ht="23.25">
      <c r="A124" s="121"/>
      <c r="B124" s="67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261"/>
      <c r="V124" s="269"/>
      <c r="W124" s="123"/>
      <c r="X124" s="124"/>
      <c r="Y124" s="276"/>
      <c r="Z124" s="269"/>
      <c r="AA124" s="269"/>
      <c r="AB124" s="269"/>
      <c r="AC124" s="269"/>
      <c r="AD124" s="269"/>
      <c r="AE124" s="269"/>
      <c r="AF124" s="123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252"/>
      <c r="AR124" s="123"/>
      <c r="AS124" s="123"/>
      <c r="AT124" s="240"/>
    </row>
    <row r="125" spans="1:46" s="87" customFormat="1" ht="23.25">
      <c r="A125" s="121"/>
      <c r="B125" s="67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261"/>
      <c r="V125" s="269"/>
      <c r="W125" s="123"/>
      <c r="X125" s="124"/>
      <c r="Y125" s="276"/>
      <c r="Z125" s="269"/>
      <c r="AA125" s="269"/>
      <c r="AB125" s="269"/>
      <c r="AC125" s="269"/>
      <c r="AD125" s="269"/>
      <c r="AE125" s="269"/>
      <c r="AF125" s="123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252"/>
      <c r="AR125" s="123"/>
      <c r="AS125" s="123"/>
      <c r="AT125" s="240"/>
    </row>
    <row r="126" spans="1:46" s="87" customFormat="1" ht="23.25">
      <c r="A126" s="121"/>
      <c r="B126" s="67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261"/>
      <c r="V126" s="269"/>
      <c r="W126" s="123"/>
      <c r="X126" s="124"/>
      <c r="Y126" s="276"/>
      <c r="Z126" s="269"/>
      <c r="AA126" s="269"/>
      <c r="AB126" s="269"/>
      <c r="AC126" s="269"/>
      <c r="AD126" s="269"/>
      <c r="AE126" s="269"/>
      <c r="AF126" s="123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252"/>
      <c r="AR126" s="123"/>
      <c r="AS126" s="123"/>
      <c r="AT126" s="240"/>
    </row>
    <row r="127" spans="1:46" s="87" customFormat="1" ht="23.25">
      <c r="A127" s="121"/>
      <c r="B127" s="67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261"/>
      <c r="V127" s="269"/>
      <c r="W127" s="123"/>
      <c r="X127" s="124"/>
      <c r="Y127" s="276"/>
      <c r="Z127" s="269"/>
      <c r="AA127" s="269"/>
      <c r="AB127" s="269"/>
      <c r="AC127" s="269"/>
      <c r="AD127" s="269"/>
      <c r="AE127" s="269"/>
      <c r="AF127" s="123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3"/>
      <c r="AS127" s="123"/>
      <c r="AT127" s="240"/>
    </row>
    <row r="128" spans="1:46" s="87" customFormat="1" ht="23.25">
      <c r="A128" s="121"/>
      <c r="B128" s="67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261"/>
      <c r="V128" s="269"/>
      <c r="W128" s="123"/>
      <c r="X128" s="124"/>
      <c r="Y128" s="276"/>
      <c r="Z128" s="269"/>
      <c r="AA128" s="269"/>
      <c r="AB128" s="269"/>
      <c r="AC128" s="269"/>
      <c r="AD128" s="269"/>
      <c r="AE128" s="269"/>
      <c r="AF128" s="123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3"/>
      <c r="AS128" s="123"/>
      <c r="AT128" s="240"/>
    </row>
    <row r="129" spans="1:236" s="87" customFormat="1" ht="23.25">
      <c r="A129" s="121"/>
      <c r="B129" s="67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261"/>
      <c r="V129" s="269"/>
      <c r="W129" s="123"/>
      <c r="X129" s="124"/>
      <c r="Y129" s="276"/>
      <c r="Z129" s="269"/>
      <c r="AA129" s="269"/>
      <c r="AB129" s="269"/>
      <c r="AC129" s="269"/>
      <c r="AD129" s="269"/>
      <c r="AE129" s="269"/>
      <c r="AF129" s="123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3"/>
      <c r="AS129" s="123"/>
      <c r="AT129" s="240"/>
    </row>
    <row r="130" spans="1:236" s="87" customFormat="1" ht="23.25">
      <c r="A130" s="121"/>
      <c r="B130" s="67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261"/>
      <c r="V130" s="269"/>
      <c r="W130" s="123"/>
      <c r="X130" s="124"/>
      <c r="Y130" s="276"/>
      <c r="Z130" s="269"/>
      <c r="AA130" s="269"/>
      <c r="AB130" s="269"/>
      <c r="AC130" s="269"/>
      <c r="AD130" s="269"/>
      <c r="AE130" s="269"/>
      <c r="AF130" s="123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3"/>
      <c r="AS130" s="123"/>
      <c r="AT130" s="240"/>
    </row>
    <row r="131" spans="1:236" s="87" customFormat="1" ht="23.25">
      <c r="A131" s="121"/>
      <c r="B131" s="67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261"/>
      <c r="V131" s="269"/>
      <c r="W131" s="123"/>
      <c r="X131" s="124"/>
      <c r="Y131" s="276"/>
      <c r="Z131" s="269"/>
      <c r="AA131" s="269"/>
      <c r="AB131" s="269"/>
      <c r="AC131" s="269"/>
      <c r="AD131" s="269"/>
      <c r="AE131" s="269"/>
      <c r="AF131" s="123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3"/>
      <c r="AS131" s="123"/>
      <c r="AT131" s="240"/>
    </row>
    <row r="132" spans="1:236" s="87" customFormat="1" ht="23.25">
      <c r="A132" s="121"/>
      <c r="B132" s="67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261"/>
      <c r="V132" s="269"/>
      <c r="W132" s="123"/>
      <c r="X132" s="124"/>
      <c r="Y132" s="276"/>
      <c r="Z132" s="269"/>
      <c r="AA132" s="269"/>
      <c r="AB132" s="269"/>
      <c r="AC132" s="269"/>
      <c r="AD132" s="269"/>
      <c r="AE132" s="269"/>
      <c r="AF132" s="123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3"/>
      <c r="AS132" s="123"/>
      <c r="AT132" s="240"/>
    </row>
    <row r="133" spans="1:236" s="125" customFormat="1" ht="23.25">
      <c r="A133" s="121"/>
      <c r="B133" s="67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261"/>
      <c r="V133" s="269"/>
      <c r="W133" s="123"/>
      <c r="X133" s="124"/>
      <c r="Y133" s="276"/>
      <c r="Z133" s="269"/>
      <c r="AA133" s="269"/>
      <c r="AB133" s="269"/>
      <c r="AC133" s="269"/>
      <c r="AD133" s="269"/>
      <c r="AE133" s="269"/>
      <c r="AF133" s="123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3"/>
      <c r="AS133" s="123"/>
      <c r="AT133" s="240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  <c r="EK133" s="87"/>
      <c r="EL133" s="87"/>
      <c r="EM133" s="87"/>
      <c r="EN133" s="87"/>
      <c r="EO133" s="87"/>
      <c r="EP133" s="87"/>
      <c r="EQ133" s="87"/>
      <c r="ER133" s="87"/>
      <c r="ES133" s="87"/>
      <c r="ET133" s="87"/>
      <c r="EU133" s="87"/>
      <c r="EV133" s="87"/>
      <c r="EW133" s="87"/>
      <c r="EX133" s="87"/>
      <c r="EY133" s="87"/>
      <c r="EZ133" s="87"/>
      <c r="FA133" s="87"/>
      <c r="FB133" s="87"/>
      <c r="FC133" s="87"/>
      <c r="FD133" s="87"/>
      <c r="FE133" s="87"/>
      <c r="FF133" s="87"/>
      <c r="FG133" s="87"/>
      <c r="FH133" s="87"/>
      <c r="FI133" s="87"/>
      <c r="FJ133" s="87"/>
      <c r="FK133" s="87"/>
      <c r="FL133" s="87"/>
      <c r="FM133" s="87"/>
      <c r="FN133" s="87"/>
      <c r="FO133" s="87"/>
      <c r="FP133" s="87"/>
      <c r="FQ133" s="87"/>
      <c r="FR133" s="87"/>
      <c r="FS133" s="87"/>
      <c r="FT133" s="87"/>
      <c r="FU133" s="87"/>
      <c r="FV133" s="87"/>
      <c r="FW133" s="87"/>
      <c r="FX133" s="87"/>
      <c r="FY133" s="87"/>
      <c r="FZ133" s="87"/>
      <c r="GA133" s="87"/>
      <c r="GB133" s="87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87"/>
      <c r="GN133" s="87"/>
      <c r="GO133" s="87"/>
      <c r="GP133" s="87"/>
      <c r="GQ133" s="87"/>
      <c r="GR133" s="87"/>
      <c r="GS133" s="87"/>
      <c r="GT133" s="87"/>
      <c r="GU133" s="87"/>
      <c r="GV133" s="87"/>
      <c r="GW133" s="87"/>
      <c r="GX133" s="87"/>
      <c r="GY133" s="87"/>
      <c r="GZ133" s="87"/>
      <c r="HA133" s="87"/>
      <c r="HB133" s="87"/>
      <c r="HC133" s="87"/>
      <c r="HD133" s="87"/>
      <c r="HE133" s="87"/>
      <c r="HF133" s="87"/>
      <c r="HG133" s="87"/>
      <c r="HH133" s="87"/>
      <c r="HI133" s="87"/>
      <c r="HJ133" s="87"/>
      <c r="HK133" s="87"/>
      <c r="HL133" s="87"/>
      <c r="HM133" s="87"/>
      <c r="HN133" s="87"/>
      <c r="HO133" s="87"/>
      <c r="HP133" s="87"/>
      <c r="HQ133" s="87"/>
      <c r="HR133" s="87"/>
      <c r="HS133" s="87"/>
      <c r="HT133" s="87"/>
      <c r="HU133" s="87"/>
      <c r="HV133" s="87"/>
      <c r="HW133" s="87"/>
      <c r="HX133" s="87"/>
      <c r="HY133" s="87"/>
      <c r="HZ133" s="87"/>
      <c r="IA133" s="87"/>
      <c r="IB133" s="87"/>
    </row>
    <row r="134" spans="1:236" s="125" customFormat="1" ht="23.25">
      <c r="A134" s="121"/>
      <c r="B134" s="67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261"/>
      <c r="V134" s="269"/>
      <c r="W134" s="123"/>
      <c r="X134" s="124"/>
      <c r="Y134" s="276"/>
      <c r="Z134" s="269"/>
      <c r="AA134" s="269"/>
      <c r="AB134" s="269"/>
      <c r="AC134" s="269"/>
      <c r="AD134" s="269"/>
      <c r="AE134" s="269"/>
      <c r="AF134" s="123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3"/>
      <c r="AS134" s="123"/>
      <c r="AT134" s="240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  <c r="EK134" s="87"/>
      <c r="EL134" s="87"/>
      <c r="EM134" s="87"/>
      <c r="EN134" s="87"/>
      <c r="EO134" s="87"/>
      <c r="EP134" s="87"/>
      <c r="EQ134" s="87"/>
      <c r="ER134" s="87"/>
      <c r="ES134" s="87"/>
      <c r="ET134" s="87"/>
      <c r="EU134" s="87"/>
      <c r="EV134" s="87"/>
      <c r="EW134" s="87"/>
      <c r="EX134" s="87"/>
      <c r="EY134" s="87"/>
      <c r="EZ134" s="87"/>
      <c r="FA134" s="87"/>
      <c r="FB134" s="87"/>
      <c r="FC134" s="87"/>
      <c r="FD134" s="87"/>
      <c r="FE134" s="87"/>
      <c r="FF134" s="87"/>
      <c r="FG134" s="87"/>
      <c r="FH134" s="87"/>
      <c r="FI134" s="87"/>
      <c r="FJ134" s="87"/>
      <c r="FK134" s="87"/>
      <c r="FL134" s="87"/>
      <c r="FM134" s="87"/>
      <c r="FN134" s="87"/>
      <c r="FO134" s="87"/>
      <c r="FP134" s="87"/>
      <c r="FQ134" s="87"/>
      <c r="FR134" s="87"/>
      <c r="FS134" s="87"/>
      <c r="FT134" s="87"/>
      <c r="FU134" s="87"/>
      <c r="FV134" s="87"/>
      <c r="FW134" s="87"/>
      <c r="FX134" s="87"/>
      <c r="FY134" s="87"/>
      <c r="FZ134" s="87"/>
      <c r="GA134" s="87"/>
      <c r="GB134" s="87"/>
      <c r="GC134" s="87"/>
      <c r="GD134" s="87"/>
      <c r="GE134" s="87"/>
      <c r="GF134" s="87"/>
      <c r="GG134" s="87"/>
      <c r="GH134" s="87"/>
      <c r="GI134" s="87"/>
      <c r="GJ134" s="87"/>
      <c r="GK134" s="87"/>
      <c r="GL134" s="87"/>
      <c r="GM134" s="87"/>
      <c r="GN134" s="87"/>
      <c r="GO134" s="87"/>
      <c r="GP134" s="87"/>
      <c r="GQ134" s="87"/>
      <c r="GR134" s="87"/>
      <c r="GS134" s="87"/>
      <c r="GT134" s="87"/>
      <c r="GU134" s="87"/>
      <c r="GV134" s="87"/>
      <c r="GW134" s="87"/>
      <c r="GX134" s="87"/>
      <c r="GY134" s="87"/>
      <c r="GZ134" s="87"/>
      <c r="HA134" s="87"/>
      <c r="HB134" s="87"/>
      <c r="HC134" s="87"/>
      <c r="HD134" s="87"/>
      <c r="HE134" s="87"/>
      <c r="HF134" s="87"/>
      <c r="HG134" s="87"/>
      <c r="HH134" s="87"/>
      <c r="HI134" s="87"/>
      <c r="HJ134" s="87"/>
      <c r="HK134" s="87"/>
      <c r="HL134" s="87"/>
      <c r="HM134" s="87"/>
      <c r="HN134" s="87"/>
      <c r="HO134" s="87"/>
      <c r="HP134" s="87"/>
      <c r="HQ134" s="87"/>
      <c r="HR134" s="87"/>
      <c r="HS134" s="87"/>
      <c r="HT134" s="87"/>
      <c r="HU134" s="87"/>
      <c r="HV134" s="87"/>
      <c r="HW134" s="87"/>
      <c r="HX134" s="87"/>
      <c r="HY134" s="87"/>
      <c r="HZ134" s="87"/>
      <c r="IA134" s="87"/>
      <c r="IB134" s="87"/>
    </row>
    <row r="135" spans="1:236" s="125" customFormat="1" ht="23.25">
      <c r="A135" s="121"/>
      <c r="B135" s="67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261"/>
      <c r="V135" s="269"/>
      <c r="W135" s="123"/>
      <c r="X135" s="124"/>
      <c r="Y135" s="276"/>
      <c r="Z135" s="269"/>
      <c r="AA135" s="269"/>
      <c r="AB135" s="269"/>
      <c r="AC135" s="269"/>
      <c r="AD135" s="269"/>
      <c r="AE135" s="269"/>
      <c r="AF135" s="123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3"/>
      <c r="AS135" s="123"/>
      <c r="AT135" s="240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</row>
    <row r="136" spans="1:236" s="125" customFormat="1" ht="23.25">
      <c r="A136" s="121"/>
      <c r="B136" s="67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261"/>
      <c r="V136" s="269"/>
      <c r="W136" s="123"/>
      <c r="X136" s="124"/>
      <c r="Y136" s="276"/>
      <c r="Z136" s="269"/>
      <c r="AA136" s="269"/>
      <c r="AB136" s="269"/>
      <c r="AC136" s="269"/>
      <c r="AD136" s="269"/>
      <c r="AE136" s="269"/>
      <c r="AF136" s="123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3"/>
      <c r="AS136" s="123"/>
      <c r="AT136" s="240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  <c r="HB136" s="87"/>
      <c r="HC136" s="87"/>
      <c r="HD136" s="87"/>
      <c r="HE136" s="87"/>
      <c r="HF136" s="87"/>
      <c r="HG136" s="87"/>
      <c r="HH136" s="87"/>
      <c r="HI136" s="87"/>
      <c r="HJ136" s="87"/>
      <c r="HK136" s="87"/>
      <c r="HL136" s="87"/>
      <c r="HM136" s="87"/>
      <c r="HN136" s="87"/>
      <c r="HO136" s="87"/>
      <c r="HP136" s="87"/>
      <c r="HQ136" s="87"/>
      <c r="HR136" s="87"/>
      <c r="HS136" s="87"/>
      <c r="HT136" s="87"/>
      <c r="HU136" s="87"/>
      <c r="HV136" s="87"/>
      <c r="HW136" s="87"/>
      <c r="HX136" s="87"/>
      <c r="HY136" s="87"/>
      <c r="HZ136" s="87"/>
      <c r="IA136" s="87"/>
      <c r="IB136" s="87"/>
    </row>
    <row r="137" spans="1:236" s="125" customFormat="1" ht="23.25">
      <c r="A137" s="121"/>
      <c r="B137" s="67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261"/>
      <c r="V137" s="269"/>
      <c r="W137" s="123"/>
      <c r="X137" s="124"/>
      <c r="Y137" s="276"/>
      <c r="Z137" s="269"/>
      <c r="AA137" s="269"/>
      <c r="AB137" s="269"/>
      <c r="AC137" s="269"/>
      <c r="AD137" s="269"/>
      <c r="AE137" s="269"/>
      <c r="AF137" s="123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3"/>
      <c r="AS137" s="123"/>
      <c r="AT137" s="240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  <c r="HB137" s="87"/>
      <c r="HC137" s="87"/>
      <c r="HD137" s="87"/>
      <c r="HE137" s="87"/>
      <c r="HF137" s="87"/>
      <c r="HG137" s="87"/>
      <c r="HH137" s="87"/>
      <c r="HI137" s="87"/>
      <c r="HJ137" s="87"/>
      <c r="HK137" s="87"/>
      <c r="HL137" s="87"/>
      <c r="HM137" s="87"/>
      <c r="HN137" s="87"/>
      <c r="HO137" s="87"/>
      <c r="HP137" s="87"/>
      <c r="HQ137" s="87"/>
      <c r="HR137" s="87"/>
      <c r="HS137" s="87"/>
      <c r="HT137" s="87"/>
      <c r="HU137" s="87"/>
      <c r="HV137" s="87"/>
      <c r="HW137" s="87"/>
      <c r="HX137" s="87"/>
      <c r="HY137" s="87"/>
      <c r="HZ137" s="87"/>
      <c r="IA137" s="87"/>
      <c r="IB137" s="87"/>
    </row>
    <row r="138" spans="1:236" s="125" customFormat="1">
      <c r="A138" s="121"/>
      <c r="B138" s="67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3"/>
      <c r="V138" s="123"/>
      <c r="W138" s="123"/>
      <c r="X138" s="124"/>
      <c r="Y138" s="123"/>
      <c r="Z138" s="123"/>
      <c r="AA138" s="123"/>
      <c r="AB138" s="240"/>
      <c r="AC138" s="123"/>
      <c r="AD138" s="240"/>
      <c r="AE138" s="240"/>
      <c r="AF138" s="123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3"/>
      <c r="AS138" s="123"/>
      <c r="AT138" s="240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  <c r="EK138" s="87"/>
      <c r="EL138" s="87"/>
      <c r="EM138" s="87"/>
      <c r="EN138" s="87"/>
      <c r="EO138" s="87"/>
      <c r="EP138" s="87"/>
      <c r="EQ138" s="87"/>
      <c r="ER138" s="87"/>
      <c r="ES138" s="87"/>
      <c r="ET138" s="87"/>
      <c r="EU138" s="87"/>
      <c r="EV138" s="87"/>
      <c r="EW138" s="87"/>
      <c r="EX138" s="87"/>
      <c r="EY138" s="87"/>
      <c r="EZ138" s="87"/>
      <c r="FA138" s="87"/>
      <c r="FB138" s="87"/>
      <c r="FC138" s="87"/>
      <c r="FD138" s="87"/>
      <c r="FE138" s="87"/>
      <c r="FF138" s="87"/>
      <c r="FG138" s="87"/>
      <c r="FH138" s="87"/>
      <c r="FI138" s="87"/>
      <c r="FJ138" s="87"/>
      <c r="FK138" s="87"/>
      <c r="FL138" s="87"/>
      <c r="FM138" s="87"/>
      <c r="FN138" s="87"/>
      <c r="FO138" s="87"/>
      <c r="FP138" s="87"/>
      <c r="FQ138" s="87"/>
      <c r="FR138" s="87"/>
      <c r="FS138" s="87"/>
      <c r="FT138" s="87"/>
      <c r="FU138" s="87"/>
      <c r="FV138" s="87"/>
      <c r="FW138" s="87"/>
      <c r="FX138" s="87"/>
      <c r="FY138" s="87"/>
      <c r="FZ138" s="87"/>
      <c r="GA138" s="87"/>
      <c r="GB138" s="87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87"/>
      <c r="GN138" s="87"/>
      <c r="GO138" s="87"/>
      <c r="GP138" s="87"/>
      <c r="GQ138" s="87"/>
      <c r="GR138" s="87"/>
      <c r="GS138" s="87"/>
      <c r="GT138" s="87"/>
      <c r="GU138" s="87"/>
      <c r="GV138" s="87"/>
      <c r="GW138" s="87"/>
      <c r="GX138" s="87"/>
      <c r="GY138" s="87"/>
      <c r="GZ138" s="87"/>
      <c r="HA138" s="87"/>
      <c r="HB138" s="87"/>
      <c r="HC138" s="87"/>
      <c r="HD138" s="87"/>
      <c r="HE138" s="87"/>
      <c r="HF138" s="87"/>
      <c r="HG138" s="87"/>
      <c r="HH138" s="87"/>
      <c r="HI138" s="87"/>
      <c r="HJ138" s="87"/>
      <c r="HK138" s="87"/>
      <c r="HL138" s="87"/>
      <c r="HM138" s="87"/>
      <c r="HN138" s="87"/>
      <c r="HO138" s="87"/>
      <c r="HP138" s="87"/>
      <c r="HQ138" s="87"/>
      <c r="HR138" s="87"/>
      <c r="HS138" s="87"/>
      <c r="HT138" s="87"/>
      <c r="HU138" s="87"/>
      <c r="HV138" s="87"/>
      <c r="HW138" s="87"/>
      <c r="HX138" s="87"/>
      <c r="HY138" s="87"/>
      <c r="HZ138" s="87"/>
      <c r="IA138" s="87"/>
      <c r="IB138" s="87"/>
    </row>
    <row r="139" spans="1:236" s="125" customFormat="1">
      <c r="A139" s="121"/>
      <c r="B139" s="67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3"/>
      <c r="V139" s="123"/>
      <c r="W139" s="123"/>
      <c r="X139" s="124"/>
      <c r="Y139" s="123"/>
      <c r="Z139" s="123"/>
      <c r="AA139" s="123"/>
      <c r="AB139" s="123"/>
      <c r="AC139" s="123"/>
      <c r="AD139" s="123"/>
      <c r="AE139" s="123"/>
      <c r="AF139" s="123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3"/>
      <c r="AS139" s="123"/>
      <c r="AT139" s="240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87"/>
      <c r="GN139" s="87"/>
      <c r="GO139" s="87"/>
      <c r="GP139" s="87"/>
      <c r="GQ139" s="87"/>
      <c r="GR139" s="87"/>
      <c r="GS139" s="87"/>
      <c r="GT139" s="87"/>
      <c r="GU139" s="87"/>
      <c r="GV139" s="87"/>
      <c r="GW139" s="87"/>
      <c r="GX139" s="87"/>
      <c r="GY139" s="87"/>
      <c r="GZ139" s="87"/>
      <c r="HA139" s="87"/>
      <c r="HB139" s="87"/>
      <c r="HC139" s="87"/>
      <c r="HD139" s="87"/>
      <c r="HE139" s="87"/>
      <c r="HF139" s="87"/>
      <c r="HG139" s="87"/>
      <c r="HH139" s="87"/>
      <c r="HI139" s="87"/>
      <c r="HJ139" s="87"/>
      <c r="HK139" s="87"/>
      <c r="HL139" s="87"/>
      <c r="HM139" s="87"/>
      <c r="HN139" s="87"/>
      <c r="HO139" s="87"/>
      <c r="HP139" s="87"/>
      <c r="HQ139" s="87"/>
      <c r="HR139" s="87"/>
      <c r="HS139" s="87"/>
      <c r="HT139" s="87"/>
      <c r="HU139" s="87"/>
      <c r="HV139" s="87"/>
      <c r="HW139" s="87"/>
      <c r="HX139" s="87"/>
      <c r="HY139" s="87"/>
      <c r="HZ139" s="87"/>
      <c r="IA139" s="87"/>
      <c r="IB139" s="87"/>
    </row>
    <row r="140" spans="1:236" s="125" customFormat="1">
      <c r="A140" s="121"/>
      <c r="B140" s="67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3"/>
      <c r="V140" s="123"/>
      <c r="W140" s="123"/>
      <c r="X140" s="124"/>
      <c r="Y140" s="123"/>
      <c r="Z140" s="123"/>
      <c r="AA140" s="123"/>
      <c r="AB140" s="123"/>
      <c r="AC140" s="123"/>
      <c r="AD140" s="123"/>
      <c r="AE140" s="123"/>
      <c r="AF140" s="123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3"/>
      <c r="AS140" s="123"/>
      <c r="AT140" s="240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87"/>
      <c r="GN140" s="87"/>
      <c r="GO140" s="87"/>
      <c r="GP140" s="87"/>
      <c r="GQ140" s="87"/>
      <c r="GR140" s="87"/>
      <c r="GS140" s="87"/>
      <c r="GT140" s="87"/>
      <c r="GU140" s="87"/>
      <c r="GV140" s="87"/>
      <c r="GW140" s="87"/>
      <c r="GX140" s="87"/>
      <c r="GY140" s="87"/>
      <c r="GZ140" s="87"/>
      <c r="HA140" s="87"/>
      <c r="HB140" s="87"/>
      <c r="HC140" s="87"/>
      <c r="HD140" s="87"/>
      <c r="HE140" s="87"/>
      <c r="HF140" s="87"/>
      <c r="HG140" s="87"/>
      <c r="HH140" s="87"/>
      <c r="HI140" s="87"/>
      <c r="HJ140" s="87"/>
      <c r="HK140" s="87"/>
      <c r="HL140" s="87"/>
      <c r="HM140" s="87"/>
      <c r="HN140" s="87"/>
      <c r="HO140" s="87"/>
      <c r="HP140" s="87"/>
      <c r="HQ140" s="87"/>
      <c r="HR140" s="87"/>
      <c r="HS140" s="87"/>
      <c r="HT140" s="87"/>
      <c r="HU140" s="87"/>
      <c r="HV140" s="87"/>
      <c r="HW140" s="87"/>
      <c r="HX140" s="87"/>
      <c r="HY140" s="87"/>
      <c r="HZ140" s="87"/>
      <c r="IA140" s="87"/>
      <c r="IB140" s="87"/>
    </row>
    <row r="141" spans="1:236" s="125" customFormat="1">
      <c r="A141" s="121"/>
      <c r="B141" s="67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3"/>
      <c r="V141" s="123"/>
      <c r="W141" s="123"/>
      <c r="X141" s="124"/>
      <c r="Y141" s="123"/>
      <c r="Z141" s="123"/>
      <c r="AA141" s="123"/>
      <c r="AB141" s="123"/>
      <c r="AC141" s="123"/>
      <c r="AD141" s="123"/>
      <c r="AE141" s="123"/>
      <c r="AF141" s="123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3"/>
      <c r="AS141" s="123"/>
      <c r="AT141" s="240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  <c r="HB141" s="87"/>
      <c r="HC141" s="87"/>
      <c r="HD141" s="87"/>
      <c r="HE141" s="87"/>
      <c r="HF141" s="87"/>
      <c r="HG141" s="87"/>
      <c r="HH141" s="87"/>
      <c r="HI141" s="87"/>
      <c r="HJ141" s="87"/>
      <c r="HK141" s="87"/>
      <c r="HL141" s="87"/>
      <c r="HM141" s="87"/>
      <c r="HN141" s="87"/>
      <c r="HO141" s="87"/>
      <c r="HP141" s="87"/>
      <c r="HQ141" s="87"/>
      <c r="HR141" s="87"/>
      <c r="HS141" s="87"/>
      <c r="HT141" s="87"/>
      <c r="HU141" s="87"/>
      <c r="HV141" s="87"/>
      <c r="HW141" s="87"/>
      <c r="HX141" s="87"/>
      <c r="HY141" s="87"/>
      <c r="HZ141" s="87"/>
      <c r="IA141" s="87"/>
      <c r="IB141" s="87"/>
    </row>
    <row r="142" spans="1:236" s="125" customFormat="1">
      <c r="A142" s="121"/>
      <c r="B142" s="67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3"/>
      <c r="V142" s="123"/>
      <c r="W142" s="123"/>
      <c r="X142" s="124"/>
      <c r="Y142" s="123"/>
      <c r="Z142" s="123"/>
      <c r="AA142" s="123"/>
      <c r="AB142" s="123"/>
      <c r="AC142" s="123"/>
      <c r="AD142" s="123"/>
      <c r="AE142" s="123"/>
      <c r="AF142" s="123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3"/>
      <c r="AS142" s="123"/>
      <c r="AT142" s="240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  <c r="FM142" s="87"/>
      <c r="FN142" s="87"/>
      <c r="FO142" s="87"/>
      <c r="FP142" s="87"/>
      <c r="FQ142" s="87"/>
      <c r="FR142" s="87"/>
      <c r="FS142" s="87"/>
      <c r="FT142" s="87"/>
      <c r="FU142" s="87"/>
      <c r="FV142" s="87"/>
      <c r="FW142" s="87"/>
      <c r="FX142" s="87"/>
      <c r="FY142" s="87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87"/>
      <c r="GN142" s="87"/>
      <c r="GO142" s="87"/>
      <c r="GP142" s="87"/>
      <c r="GQ142" s="87"/>
      <c r="GR142" s="87"/>
      <c r="GS142" s="87"/>
      <c r="GT142" s="87"/>
      <c r="GU142" s="87"/>
      <c r="GV142" s="87"/>
      <c r="GW142" s="87"/>
      <c r="GX142" s="87"/>
      <c r="GY142" s="87"/>
      <c r="GZ142" s="87"/>
      <c r="HA142" s="87"/>
      <c r="HB142" s="87"/>
      <c r="HC142" s="87"/>
      <c r="HD142" s="87"/>
      <c r="HE142" s="87"/>
      <c r="HF142" s="87"/>
      <c r="HG142" s="87"/>
      <c r="HH142" s="87"/>
      <c r="HI142" s="87"/>
      <c r="HJ142" s="87"/>
      <c r="HK142" s="87"/>
      <c r="HL142" s="87"/>
      <c r="HM142" s="87"/>
      <c r="HN142" s="87"/>
      <c r="HO142" s="87"/>
      <c r="HP142" s="87"/>
      <c r="HQ142" s="87"/>
      <c r="HR142" s="87"/>
      <c r="HS142" s="87"/>
      <c r="HT142" s="87"/>
      <c r="HU142" s="87"/>
      <c r="HV142" s="87"/>
      <c r="HW142" s="87"/>
      <c r="HX142" s="87"/>
      <c r="HY142" s="87"/>
      <c r="HZ142" s="87"/>
      <c r="IA142" s="87"/>
      <c r="IB142" s="87"/>
    </row>
    <row r="143" spans="1:236" s="125" customFormat="1">
      <c r="A143" s="121"/>
      <c r="B143" s="67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3"/>
      <c r="V143" s="123"/>
      <c r="W143" s="123"/>
      <c r="X143" s="124"/>
      <c r="Y143" s="123"/>
      <c r="Z143" s="123"/>
      <c r="AA143" s="123"/>
      <c r="AB143" s="123"/>
      <c r="AC143" s="123"/>
      <c r="AD143" s="123"/>
      <c r="AE143" s="123"/>
      <c r="AF143" s="123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3"/>
      <c r="AS143" s="123"/>
      <c r="AT143" s="240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  <c r="EK143" s="87"/>
      <c r="EL143" s="87"/>
      <c r="EM143" s="87"/>
      <c r="EN143" s="87"/>
      <c r="EO143" s="87"/>
      <c r="EP143" s="87"/>
      <c r="EQ143" s="87"/>
      <c r="ER143" s="87"/>
      <c r="ES143" s="87"/>
      <c r="ET143" s="87"/>
      <c r="EU143" s="87"/>
      <c r="EV143" s="87"/>
      <c r="EW143" s="87"/>
      <c r="EX143" s="87"/>
      <c r="EY143" s="87"/>
      <c r="EZ143" s="87"/>
      <c r="FA143" s="87"/>
      <c r="FB143" s="87"/>
      <c r="FC143" s="87"/>
      <c r="FD143" s="87"/>
      <c r="FE143" s="87"/>
      <c r="FF143" s="87"/>
      <c r="FG143" s="87"/>
      <c r="FH143" s="87"/>
      <c r="FI143" s="87"/>
      <c r="FJ143" s="87"/>
      <c r="FK143" s="87"/>
      <c r="FL143" s="87"/>
      <c r="FM143" s="87"/>
      <c r="FN143" s="87"/>
      <c r="FO143" s="87"/>
      <c r="FP143" s="87"/>
      <c r="FQ143" s="87"/>
      <c r="FR143" s="87"/>
      <c r="FS143" s="87"/>
      <c r="FT143" s="87"/>
      <c r="FU143" s="87"/>
      <c r="FV143" s="87"/>
      <c r="FW143" s="87"/>
      <c r="FX143" s="87"/>
      <c r="FY143" s="87"/>
      <c r="FZ143" s="87"/>
      <c r="GA143" s="87"/>
      <c r="GB143" s="87"/>
      <c r="GC143" s="87"/>
      <c r="GD143" s="87"/>
      <c r="GE143" s="87"/>
      <c r="GF143" s="87"/>
      <c r="GG143" s="87"/>
      <c r="GH143" s="87"/>
      <c r="GI143" s="87"/>
      <c r="GJ143" s="87"/>
      <c r="GK143" s="87"/>
      <c r="GL143" s="87"/>
      <c r="GM143" s="87"/>
      <c r="GN143" s="87"/>
      <c r="GO143" s="87"/>
      <c r="GP143" s="87"/>
      <c r="GQ143" s="87"/>
      <c r="GR143" s="87"/>
      <c r="GS143" s="87"/>
      <c r="GT143" s="87"/>
      <c r="GU143" s="87"/>
      <c r="GV143" s="87"/>
      <c r="GW143" s="87"/>
      <c r="GX143" s="87"/>
      <c r="GY143" s="87"/>
      <c r="GZ143" s="87"/>
      <c r="HA143" s="87"/>
      <c r="HB143" s="87"/>
      <c r="HC143" s="87"/>
      <c r="HD143" s="87"/>
      <c r="HE143" s="87"/>
      <c r="HF143" s="87"/>
      <c r="HG143" s="87"/>
      <c r="HH143" s="87"/>
      <c r="HI143" s="87"/>
      <c r="HJ143" s="87"/>
      <c r="HK143" s="87"/>
      <c r="HL143" s="87"/>
      <c r="HM143" s="87"/>
      <c r="HN143" s="87"/>
      <c r="HO143" s="87"/>
      <c r="HP143" s="87"/>
      <c r="HQ143" s="87"/>
      <c r="HR143" s="87"/>
      <c r="HS143" s="87"/>
      <c r="HT143" s="87"/>
      <c r="HU143" s="87"/>
      <c r="HV143" s="87"/>
      <c r="HW143" s="87"/>
      <c r="HX143" s="87"/>
      <c r="HY143" s="87"/>
      <c r="HZ143" s="87"/>
      <c r="IA143" s="87"/>
      <c r="IB143" s="87"/>
    </row>
    <row r="144" spans="1:236" s="125" customFormat="1">
      <c r="A144" s="121"/>
      <c r="B144" s="67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3"/>
      <c r="V144" s="123"/>
      <c r="W144" s="123"/>
      <c r="X144" s="124"/>
      <c r="Y144" s="123"/>
      <c r="Z144" s="123"/>
      <c r="AA144" s="123"/>
      <c r="AB144" s="123"/>
      <c r="AC144" s="123"/>
      <c r="AD144" s="123"/>
      <c r="AE144" s="123"/>
      <c r="AF144" s="123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3"/>
      <c r="AS144" s="123"/>
      <c r="AT144" s="240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  <c r="EK144" s="87"/>
      <c r="EL144" s="87"/>
      <c r="EM144" s="87"/>
      <c r="EN144" s="87"/>
      <c r="EO144" s="87"/>
      <c r="EP144" s="87"/>
      <c r="EQ144" s="87"/>
      <c r="ER144" s="87"/>
      <c r="ES144" s="87"/>
      <c r="ET144" s="87"/>
      <c r="EU144" s="87"/>
      <c r="EV144" s="87"/>
      <c r="EW144" s="87"/>
      <c r="EX144" s="87"/>
      <c r="EY144" s="87"/>
      <c r="EZ144" s="87"/>
      <c r="FA144" s="87"/>
      <c r="FB144" s="87"/>
      <c r="FC144" s="87"/>
      <c r="FD144" s="87"/>
      <c r="FE144" s="87"/>
      <c r="FF144" s="87"/>
      <c r="FG144" s="87"/>
      <c r="FH144" s="87"/>
      <c r="FI144" s="87"/>
      <c r="FJ144" s="87"/>
      <c r="FK144" s="87"/>
      <c r="FL144" s="87"/>
      <c r="FM144" s="87"/>
      <c r="FN144" s="87"/>
      <c r="FO144" s="87"/>
      <c r="FP144" s="87"/>
      <c r="FQ144" s="87"/>
      <c r="FR144" s="87"/>
      <c r="FS144" s="87"/>
      <c r="FT144" s="87"/>
      <c r="FU144" s="87"/>
      <c r="FV144" s="87"/>
      <c r="FW144" s="87"/>
      <c r="FX144" s="87"/>
      <c r="FY144" s="87"/>
      <c r="FZ144" s="87"/>
      <c r="GA144" s="87"/>
      <c r="GB144" s="87"/>
      <c r="GC144" s="87"/>
      <c r="GD144" s="87"/>
      <c r="GE144" s="87"/>
      <c r="GF144" s="87"/>
      <c r="GG144" s="87"/>
      <c r="GH144" s="87"/>
      <c r="GI144" s="87"/>
      <c r="GJ144" s="87"/>
      <c r="GK144" s="87"/>
      <c r="GL144" s="87"/>
      <c r="GM144" s="87"/>
      <c r="GN144" s="87"/>
      <c r="GO144" s="87"/>
      <c r="GP144" s="87"/>
      <c r="GQ144" s="87"/>
      <c r="GR144" s="87"/>
      <c r="GS144" s="87"/>
      <c r="GT144" s="87"/>
      <c r="GU144" s="87"/>
      <c r="GV144" s="87"/>
      <c r="GW144" s="87"/>
      <c r="GX144" s="87"/>
      <c r="GY144" s="87"/>
      <c r="GZ144" s="87"/>
      <c r="HA144" s="87"/>
      <c r="HB144" s="87"/>
      <c r="HC144" s="87"/>
      <c r="HD144" s="87"/>
      <c r="HE144" s="87"/>
      <c r="HF144" s="87"/>
      <c r="HG144" s="87"/>
      <c r="HH144" s="87"/>
      <c r="HI144" s="87"/>
      <c r="HJ144" s="87"/>
      <c r="HK144" s="87"/>
      <c r="HL144" s="87"/>
      <c r="HM144" s="87"/>
      <c r="HN144" s="87"/>
      <c r="HO144" s="87"/>
      <c r="HP144" s="87"/>
      <c r="HQ144" s="87"/>
      <c r="HR144" s="87"/>
      <c r="HS144" s="87"/>
      <c r="HT144" s="87"/>
      <c r="HU144" s="87"/>
      <c r="HV144" s="87"/>
      <c r="HW144" s="87"/>
      <c r="HX144" s="87"/>
      <c r="HY144" s="87"/>
      <c r="HZ144" s="87"/>
      <c r="IA144" s="87"/>
      <c r="IB144" s="87"/>
    </row>
    <row r="145" spans="1:236" s="125" customFormat="1">
      <c r="A145" s="121"/>
      <c r="B145" s="67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3"/>
      <c r="V145" s="123"/>
      <c r="W145" s="123"/>
      <c r="X145" s="124"/>
      <c r="Y145" s="123"/>
      <c r="Z145" s="123"/>
      <c r="AA145" s="123"/>
      <c r="AB145" s="123"/>
      <c r="AC145" s="123"/>
      <c r="AD145" s="123"/>
      <c r="AE145" s="123"/>
      <c r="AF145" s="123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3"/>
      <c r="AS145" s="123"/>
      <c r="AT145" s="240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  <c r="EK145" s="87"/>
      <c r="EL145" s="87"/>
      <c r="EM145" s="87"/>
      <c r="EN145" s="87"/>
      <c r="EO145" s="87"/>
      <c r="EP145" s="87"/>
      <c r="EQ145" s="87"/>
      <c r="ER145" s="87"/>
      <c r="ES145" s="87"/>
      <c r="ET145" s="87"/>
      <c r="EU145" s="87"/>
      <c r="EV145" s="87"/>
      <c r="EW145" s="87"/>
      <c r="EX145" s="87"/>
      <c r="EY145" s="87"/>
      <c r="EZ145" s="87"/>
      <c r="FA145" s="87"/>
      <c r="FB145" s="87"/>
      <c r="FC145" s="87"/>
      <c r="FD145" s="87"/>
      <c r="FE145" s="87"/>
      <c r="FF145" s="87"/>
      <c r="FG145" s="87"/>
      <c r="FH145" s="87"/>
      <c r="FI145" s="87"/>
      <c r="FJ145" s="87"/>
      <c r="FK145" s="87"/>
      <c r="FL145" s="87"/>
      <c r="FM145" s="87"/>
      <c r="FN145" s="87"/>
      <c r="FO145" s="87"/>
      <c r="FP145" s="87"/>
      <c r="FQ145" s="87"/>
      <c r="FR145" s="87"/>
      <c r="FS145" s="87"/>
      <c r="FT145" s="87"/>
      <c r="FU145" s="87"/>
      <c r="FV145" s="87"/>
      <c r="FW145" s="87"/>
      <c r="FX145" s="87"/>
      <c r="FY145" s="87"/>
      <c r="FZ145" s="87"/>
      <c r="GA145" s="87"/>
      <c r="GB145" s="87"/>
      <c r="GC145" s="87"/>
      <c r="GD145" s="87"/>
      <c r="GE145" s="87"/>
      <c r="GF145" s="87"/>
      <c r="GG145" s="87"/>
      <c r="GH145" s="87"/>
      <c r="GI145" s="87"/>
      <c r="GJ145" s="87"/>
      <c r="GK145" s="87"/>
      <c r="GL145" s="87"/>
      <c r="GM145" s="87"/>
      <c r="GN145" s="87"/>
      <c r="GO145" s="87"/>
      <c r="GP145" s="87"/>
      <c r="GQ145" s="87"/>
      <c r="GR145" s="87"/>
      <c r="GS145" s="87"/>
      <c r="GT145" s="87"/>
      <c r="GU145" s="87"/>
      <c r="GV145" s="87"/>
      <c r="GW145" s="87"/>
      <c r="GX145" s="87"/>
      <c r="GY145" s="87"/>
      <c r="GZ145" s="87"/>
      <c r="HA145" s="87"/>
      <c r="HB145" s="87"/>
      <c r="HC145" s="87"/>
      <c r="HD145" s="87"/>
      <c r="HE145" s="87"/>
      <c r="HF145" s="87"/>
      <c r="HG145" s="87"/>
      <c r="HH145" s="87"/>
      <c r="HI145" s="87"/>
      <c r="HJ145" s="87"/>
      <c r="HK145" s="87"/>
      <c r="HL145" s="87"/>
      <c r="HM145" s="87"/>
      <c r="HN145" s="87"/>
      <c r="HO145" s="87"/>
      <c r="HP145" s="87"/>
      <c r="HQ145" s="87"/>
      <c r="HR145" s="87"/>
      <c r="HS145" s="87"/>
      <c r="HT145" s="87"/>
      <c r="HU145" s="87"/>
      <c r="HV145" s="87"/>
      <c r="HW145" s="87"/>
      <c r="HX145" s="87"/>
      <c r="HY145" s="87"/>
      <c r="HZ145" s="87"/>
      <c r="IA145" s="87"/>
      <c r="IB145" s="87"/>
    </row>
    <row r="146" spans="1:236" s="125" customFormat="1">
      <c r="A146" s="121"/>
      <c r="B146" s="67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3"/>
      <c r="V146" s="123"/>
      <c r="W146" s="123"/>
      <c r="X146" s="124"/>
      <c r="Y146" s="123"/>
      <c r="Z146" s="123"/>
      <c r="AA146" s="123"/>
      <c r="AB146" s="123"/>
      <c r="AC146" s="123"/>
      <c r="AD146" s="123"/>
      <c r="AE146" s="123"/>
      <c r="AF146" s="123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3"/>
      <c r="AS146" s="123"/>
      <c r="AT146" s="240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87"/>
      <c r="HT146" s="87"/>
      <c r="HU146" s="87"/>
      <c r="HV146" s="87"/>
      <c r="HW146" s="87"/>
      <c r="HX146" s="87"/>
      <c r="HY146" s="87"/>
      <c r="HZ146" s="87"/>
      <c r="IA146" s="87"/>
      <c r="IB146" s="87"/>
    </row>
    <row r="147" spans="1:236" s="125" customFormat="1">
      <c r="A147" s="121"/>
      <c r="B147" s="67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3"/>
      <c r="V147" s="123"/>
      <c r="W147" s="123"/>
      <c r="X147" s="124"/>
      <c r="Y147" s="123"/>
      <c r="Z147" s="123"/>
      <c r="AA147" s="123"/>
      <c r="AB147" s="123"/>
      <c r="AC147" s="123"/>
      <c r="AD147" s="123"/>
      <c r="AE147" s="123"/>
      <c r="AF147" s="123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3"/>
      <c r="AS147" s="123"/>
      <c r="AT147" s="240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  <c r="EK147" s="87"/>
      <c r="EL147" s="87"/>
      <c r="EM147" s="87"/>
      <c r="EN147" s="87"/>
      <c r="EO147" s="87"/>
      <c r="EP147" s="87"/>
      <c r="EQ147" s="87"/>
      <c r="ER147" s="87"/>
      <c r="ES147" s="87"/>
      <c r="ET147" s="87"/>
      <c r="EU147" s="87"/>
      <c r="EV147" s="87"/>
      <c r="EW147" s="87"/>
      <c r="EX147" s="87"/>
      <c r="EY147" s="87"/>
      <c r="EZ147" s="87"/>
      <c r="FA147" s="87"/>
      <c r="FB147" s="87"/>
      <c r="FC147" s="87"/>
      <c r="FD147" s="87"/>
      <c r="FE147" s="87"/>
      <c r="FF147" s="87"/>
      <c r="FG147" s="87"/>
      <c r="FH147" s="87"/>
      <c r="FI147" s="87"/>
      <c r="FJ147" s="87"/>
      <c r="FK147" s="87"/>
      <c r="FL147" s="87"/>
      <c r="FM147" s="87"/>
      <c r="FN147" s="87"/>
      <c r="FO147" s="87"/>
      <c r="FP147" s="87"/>
      <c r="FQ147" s="87"/>
      <c r="FR147" s="87"/>
      <c r="FS147" s="87"/>
      <c r="FT147" s="87"/>
      <c r="FU147" s="87"/>
      <c r="FV147" s="87"/>
      <c r="FW147" s="87"/>
      <c r="FX147" s="87"/>
      <c r="FY147" s="87"/>
      <c r="FZ147" s="87"/>
      <c r="GA147" s="87"/>
      <c r="GB147" s="87"/>
      <c r="GC147" s="87"/>
      <c r="GD147" s="87"/>
      <c r="GE147" s="87"/>
      <c r="GF147" s="87"/>
      <c r="GG147" s="87"/>
      <c r="GH147" s="87"/>
      <c r="GI147" s="87"/>
      <c r="GJ147" s="87"/>
      <c r="GK147" s="87"/>
      <c r="GL147" s="87"/>
      <c r="GM147" s="87"/>
      <c r="GN147" s="87"/>
      <c r="GO147" s="87"/>
      <c r="GP147" s="87"/>
      <c r="GQ147" s="87"/>
      <c r="GR147" s="87"/>
      <c r="GS147" s="87"/>
      <c r="GT147" s="87"/>
      <c r="GU147" s="87"/>
      <c r="GV147" s="87"/>
      <c r="GW147" s="87"/>
      <c r="GX147" s="87"/>
      <c r="GY147" s="87"/>
      <c r="GZ147" s="87"/>
      <c r="HA147" s="87"/>
      <c r="HB147" s="87"/>
      <c r="HC147" s="87"/>
      <c r="HD147" s="87"/>
      <c r="HE147" s="87"/>
      <c r="HF147" s="87"/>
      <c r="HG147" s="87"/>
      <c r="HH147" s="87"/>
      <c r="HI147" s="87"/>
      <c r="HJ147" s="87"/>
      <c r="HK147" s="87"/>
      <c r="HL147" s="87"/>
      <c r="HM147" s="87"/>
      <c r="HN147" s="87"/>
      <c r="HO147" s="87"/>
      <c r="HP147" s="87"/>
      <c r="HQ147" s="87"/>
      <c r="HR147" s="87"/>
      <c r="HS147" s="87"/>
      <c r="HT147" s="87"/>
      <c r="HU147" s="87"/>
      <c r="HV147" s="87"/>
      <c r="HW147" s="87"/>
      <c r="HX147" s="87"/>
      <c r="HY147" s="87"/>
      <c r="HZ147" s="87"/>
      <c r="IA147" s="87"/>
      <c r="IB147" s="87"/>
    </row>
    <row r="148" spans="1:236" s="125" customFormat="1">
      <c r="A148" s="121"/>
      <c r="B148" s="67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3"/>
      <c r="V148" s="123"/>
      <c r="W148" s="123"/>
      <c r="X148" s="124"/>
      <c r="Y148" s="123"/>
      <c r="Z148" s="123"/>
      <c r="AA148" s="123"/>
      <c r="AB148" s="123"/>
      <c r="AC148" s="123"/>
      <c r="AD148" s="123"/>
      <c r="AE148" s="123"/>
      <c r="AF148" s="123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3"/>
      <c r="AS148" s="123"/>
      <c r="AT148" s="240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  <c r="EK148" s="87"/>
      <c r="EL148" s="87"/>
      <c r="EM148" s="87"/>
      <c r="EN148" s="87"/>
      <c r="EO148" s="87"/>
      <c r="EP148" s="87"/>
      <c r="EQ148" s="87"/>
      <c r="ER148" s="87"/>
      <c r="ES148" s="87"/>
      <c r="ET148" s="87"/>
      <c r="EU148" s="87"/>
      <c r="EV148" s="87"/>
      <c r="EW148" s="87"/>
      <c r="EX148" s="87"/>
      <c r="EY148" s="87"/>
      <c r="EZ148" s="87"/>
      <c r="FA148" s="87"/>
      <c r="FB148" s="87"/>
      <c r="FC148" s="87"/>
      <c r="FD148" s="87"/>
      <c r="FE148" s="87"/>
      <c r="FF148" s="87"/>
      <c r="FG148" s="87"/>
      <c r="FH148" s="87"/>
      <c r="FI148" s="87"/>
      <c r="FJ148" s="87"/>
      <c r="FK148" s="87"/>
      <c r="FL148" s="87"/>
      <c r="FM148" s="87"/>
      <c r="FN148" s="87"/>
      <c r="FO148" s="87"/>
      <c r="FP148" s="87"/>
      <c r="FQ148" s="87"/>
      <c r="FR148" s="87"/>
      <c r="FS148" s="87"/>
      <c r="FT148" s="87"/>
      <c r="FU148" s="87"/>
      <c r="FV148" s="87"/>
      <c r="FW148" s="87"/>
      <c r="FX148" s="87"/>
      <c r="FY148" s="87"/>
      <c r="FZ148" s="87"/>
      <c r="GA148" s="87"/>
      <c r="GB148" s="87"/>
      <c r="GC148" s="87"/>
      <c r="GD148" s="87"/>
      <c r="GE148" s="87"/>
      <c r="GF148" s="87"/>
      <c r="GG148" s="87"/>
      <c r="GH148" s="87"/>
      <c r="GI148" s="87"/>
      <c r="GJ148" s="87"/>
      <c r="GK148" s="87"/>
      <c r="GL148" s="87"/>
      <c r="GM148" s="87"/>
      <c r="GN148" s="87"/>
      <c r="GO148" s="87"/>
      <c r="GP148" s="87"/>
      <c r="GQ148" s="87"/>
      <c r="GR148" s="87"/>
      <c r="GS148" s="87"/>
      <c r="GT148" s="87"/>
      <c r="GU148" s="87"/>
      <c r="GV148" s="87"/>
      <c r="GW148" s="87"/>
      <c r="GX148" s="87"/>
      <c r="GY148" s="87"/>
      <c r="GZ148" s="87"/>
      <c r="HA148" s="87"/>
      <c r="HB148" s="87"/>
      <c r="HC148" s="87"/>
      <c r="HD148" s="87"/>
      <c r="HE148" s="87"/>
      <c r="HF148" s="87"/>
      <c r="HG148" s="87"/>
      <c r="HH148" s="87"/>
      <c r="HI148" s="87"/>
      <c r="HJ148" s="87"/>
      <c r="HK148" s="87"/>
      <c r="HL148" s="87"/>
      <c r="HM148" s="87"/>
      <c r="HN148" s="87"/>
      <c r="HO148" s="87"/>
      <c r="HP148" s="87"/>
      <c r="HQ148" s="87"/>
      <c r="HR148" s="87"/>
      <c r="HS148" s="87"/>
      <c r="HT148" s="87"/>
      <c r="HU148" s="87"/>
      <c r="HV148" s="87"/>
      <c r="HW148" s="87"/>
      <c r="HX148" s="87"/>
      <c r="HY148" s="87"/>
      <c r="HZ148" s="87"/>
      <c r="IA148" s="87"/>
      <c r="IB148" s="87"/>
    </row>
    <row r="149" spans="1:236" s="125" customFormat="1">
      <c r="A149" s="121"/>
      <c r="B149" s="67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3"/>
      <c r="V149" s="123"/>
      <c r="W149" s="123"/>
      <c r="X149" s="124"/>
      <c r="Y149" s="123"/>
      <c r="Z149" s="123"/>
      <c r="AA149" s="123"/>
      <c r="AB149" s="123"/>
      <c r="AC149" s="123"/>
      <c r="AD149" s="123"/>
      <c r="AE149" s="123"/>
      <c r="AF149" s="123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3"/>
      <c r="AS149" s="123"/>
      <c r="AT149" s="240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  <c r="EK149" s="87"/>
      <c r="EL149" s="87"/>
      <c r="EM149" s="87"/>
      <c r="EN149" s="87"/>
      <c r="EO149" s="87"/>
      <c r="EP149" s="87"/>
      <c r="EQ149" s="87"/>
      <c r="ER149" s="87"/>
      <c r="ES149" s="87"/>
      <c r="ET149" s="87"/>
      <c r="EU149" s="87"/>
      <c r="EV149" s="87"/>
      <c r="EW149" s="87"/>
      <c r="EX149" s="87"/>
      <c r="EY149" s="87"/>
      <c r="EZ149" s="87"/>
      <c r="FA149" s="87"/>
      <c r="FB149" s="87"/>
      <c r="FC149" s="87"/>
      <c r="FD149" s="87"/>
      <c r="FE149" s="87"/>
      <c r="FF149" s="87"/>
      <c r="FG149" s="87"/>
      <c r="FH149" s="87"/>
      <c r="FI149" s="87"/>
      <c r="FJ149" s="87"/>
      <c r="FK149" s="87"/>
      <c r="FL149" s="87"/>
      <c r="FM149" s="87"/>
      <c r="FN149" s="87"/>
      <c r="FO149" s="87"/>
      <c r="FP149" s="87"/>
      <c r="FQ149" s="87"/>
      <c r="FR149" s="87"/>
      <c r="FS149" s="87"/>
      <c r="FT149" s="87"/>
      <c r="FU149" s="87"/>
      <c r="FV149" s="87"/>
      <c r="FW149" s="87"/>
      <c r="FX149" s="87"/>
      <c r="FY149" s="87"/>
      <c r="FZ149" s="87"/>
      <c r="GA149" s="87"/>
      <c r="GB149" s="87"/>
      <c r="GC149" s="87"/>
      <c r="GD149" s="87"/>
      <c r="GE149" s="87"/>
      <c r="GF149" s="87"/>
      <c r="GG149" s="87"/>
      <c r="GH149" s="87"/>
      <c r="GI149" s="87"/>
      <c r="GJ149" s="87"/>
      <c r="GK149" s="87"/>
      <c r="GL149" s="87"/>
      <c r="GM149" s="87"/>
      <c r="GN149" s="87"/>
      <c r="GO149" s="87"/>
      <c r="GP149" s="87"/>
      <c r="GQ149" s="87"/>
      <c r="GR149" s="87"/>
      <c r="GS149" s="87"/>
      <c r="GT149" s="87"/>
      <c r="GU149" s="87"/>
      <c r="GV149" s="87"/>
      <c r="GW149" s="87"/>
      <c r="GX149" s="87"/>
      <c r="GY149" s="87"/>
      <c r="GZ149" s="87"/>
      <c r="HA149" s="87"/>
      <c r="HB149" s="87"/>
      <c r="HC149" s="87"/>
      <c r="HD149" s="87"/>
      <c r="HE149" s="87"/>
      <c r="HF149" s="87"/>
      <c r="HG149" s="87"/>
      <c r="HH149" s="87"/>
      <c r="HI149" s="87"/>
      <c r="HJ149" s="87"/>
      <c r="HK149" s="87"/>
      <c r="HL149" s="87"/>
      <c r="HM149" s="87"/>
      <c r="HN149" s="87"/>
      <c r="HO149" s="87"/>
      <c r="HP149" s="87"/>
      <c r="HQ149" s="87"/>
      <c r="HR149" s="87"/>
      <c r="HS149" s="87"/>
      <c r="HT149" s="87"/>
      <c r="HU149" s="87"/>
      <c r="HV149" s="87"/>
      <c r="HW149" s="87"/>
      <c r="HX149" s="87"/>
      <c r="HY149" s="87"/>
      <c r="HZ149" s="87"/>
      <c r="IA149" s="87"/>
      <c r="IB149" s="87"/>
    </row>
    <row r="150" spans="1:236" s="125" customFormat="1">
      <c r="A150" s="121"/>
      <c r="B150" s="67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3"/>
      <c r="V150" s="123"/>
      <c r="W150" s="123"/>
      <c r="X150" s="124"/>
      <c r="Y150" s="123"/>
      <c r="Z150" s="123"/>
      <c r="AA150" s="123"/>
      <c r="AB150" s="123"/>
      <c r="AC150" s="123"/>
      <c r="AD150" s="123"/>
      <c r="AE150" s="123"/>
      <c r="AF150" s="123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3"/>
      <c r="AS150" s="123"/>
      <c r="AT150" s="240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87"/>
      <c r="HT150" s="87"/>
      <c r="HU150" s="87"/>
      <c r="HV150" s="87"/>
      <c r="HW150" s="87"/>
      <c r="HX150" s="87"/>
      <c r="HY150" s="87"/>
      <c r="HZ150" s="87"/>
      <c r="IA150" s="87"/>
      <c r="IB150" s="87"/>
    </row>
    <row r="151" spans="1:236" s="125" customFormat="1">
      <c r="A151" s="121"/>
      <c r="B151" s="67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3"/>
      <c r="V151" s="123"/>
      <c r="W151" s="123"/>
      <c r="X151" s="124"/>
      <c r="Y151" s="123"/>
      <c r="Z151" s="123"/>
      <c r="AA151" s="123"/>
      <c r="AB151" s="123"/>
      <c r="AC151" s="123"/>
      <c r="AD151" s="123"/>
      <c r="AE151" s="123"/>
      <c r="AF151" s="123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3"/>
      <c r="AS151" s="123"/>
      <c r="AT151" s="240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  <c r="EK151" s="87"/>
      <c r="EL151" s="87"/>
      <c r="EM151" s="87"/>
      <c r="EN151" s="87"/>
      <c r="EO151" s="87"/>
      <c r="EP151" s="87"/>
      <c r="EQ151" s="87"/>
      <c r="ER151" s="87"/>
      <c r="ES151" s="87"/>
      <c r="ET151" s="87"/>
      <c r="EU151" s="87"/>
      <c r="EV151" s="87"/>
      <c r="EW151" s="87"/>
      <c r="EX151" s="87"/>
      <c r="EY151" s="87"/>
      <c r="EZ151" s="87"/>
      <c r="FA151" s="87"/>
      <c r="FB151" s="87"/>
      <c r="FC151" s="87"/>
      <c r="FD151" s="87"/>
      <c r="FE151" s="87"/>
      <c r="FF151" s="87"/>
      <c r="FG151" s="87"/>
      <c r="FH151" s="87"/>
      <c r="FI151" s="87"/>
      <c r="FJ151" s="87"/>
      <c r="FK151" s="87"/>
      <c r="FL151" s="87"/>
      <c r="FM151" s="87"/>
      <c r="FN151" s="87"/>
      <c r="FO151" s="87"/>
      <c r="FP151" s="87"/>
      <c r="FQ151" s="87"/>
      <c r="FR151" s="87"/>
      <c r="FS151" s="87"/>
      <c r="FT151" s="87"/>
      <c r="FU151" s="87"/>
      <c r="FV151" s="87"/>
      <c r="FW151" s="87"/>
      <c r="FX151" s="87"/>
      <c r="FY151" s="87"/>
      <c r="FZ151" s="87"/>
      <c r="GA151" s="87"/>
      <c r="GB151" s="87"/>
      <c r="GC151" s="87"/>
      <c r="GD151" s="87"/>
      <c r="GE151" s="87"/>
      <c r="GF151" s="87"/>
      <c r="GG151" s="87"/>
      <c r="GH151" s="87"/>
      <c r="GI151" s="87"/>
      <c r="GJ151" s="87"/>
      <c r="GK151" s="87"/>
      <c r="GL151" s="87"/>
      <c r="GM151" s="87"/>
      <c r="GN151" s="87"/>
      <c r="GO151" s="87"/>
      <c r="GP151" s="87"/>
      <c r="GQ151" s="87"/>
      <c r="GR151" s="87"/>
      <c r="GS151" s="87"/>
      <c r="GT151" s="87"/>
      <c r="GU151" s="87"/>
      <c r="GV151" s="87"/>
      <c r="GW151" s="87"/>
      <c r="GX151" s="87"/>
      <c r="GY151" s="87"/>
      <c r="GZ151" s="87"/>
      <c r="HA151" s="87"/>
      <c r="HB151" s="87"/>
      <c r="HC151" s="87"/>
      <c r="HD151" s="87"/>
      <c r="HE151" s="87"/>
      <c r="HF151" s="87"/>
      <c r="HG151" s="87"/>
      <c r="HH151" s="87"/>
      <c r="HI151" s="87"/>
      <c r="HJ151" s="87"/>
      <c r="HK151" s="87"/>
      <c r="HL151" s="87"/>
      <c r="HM151" s="87"/>
      <c r="HN151" s="87"/>
      <c r="HO151" s="87"/>
      <c r="HP151" s="87"/>
      <c r="HQ151" s="87"/>
      <c r="HR151" s="87"/>
      <c r="HS151" s="87"/>
      <c r="HT151" s="87"/>
      <c r="HU151" s="87"/>
      <c r="HV151" s="87"/>
      <c r="HW151" s="87"/>
      <c r="HX151" s="87"/>
      <c r="HY151" s="87"/>
      <c r="HZ151" s="87"/>
      <c r="IA151" s="87"/>
      <c r="IB151" s="87"/>
    </row>
    <row r="152" spans="1:236" s="125" customFormat="1">
      <c r="A152" s="121"/>
      <c r="B152" s="67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3"/>
      <c r="V152" s="123"/>
      <c r="W152" s="123"/>
      <c r="X152" s="124"/>
      <c r="Y152" s="123"/>
      <c r="Z152" s="123"/>
      <c r="AA152" s="123"/>
      <c r="AB152" s="123"/>
      <c r="AC152" s="123"/>
      <c r="AD152" s="123"/>
      <c r="AE152" s="123"/>
      <c r="AF152" s="123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3"/>
      <c r="AS152" s="123"/>
      <c r="AT152" s="240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  <c r="EK152" s="87"/>
      <c r="EL152" s="87"/>
      <c r="EM152" s="87"/>
      <c r="EN152" s="87"/>
      <c r="EO152" s="87"/>
      <c r="EP152" s="87"/>
      <c r="EQ152" s="87"/>
      <c r="ER152" s="87"/>
      <c r="ES152" s="87"/>
      <c r="ET152" s="87"/>
      <c r="EU152" s="87"/>
      <c r="EV152" s="87"/>
      <c r="EW152" s="87"/>
      <c r="EX152" s="87"/>
      <c r="EY152" s="87"/>
      <c r="EZ152" s="87"/>
      <c r="FA152" s="87"/>
      <c r="FB152" s="87"/>
      <c r="FC152" s="87"/>
      <c r="FD152" s="87"/>
      <c r="FE152" s="87"/>
      <c r="FF152" s="87"/>
      <c r="FG152" s="87"/>
      <c r="FH152" s="87"/>
      <c r="FI152" s="87"/>
      <c r="FJ152" s="87"/>
      <c r="FK152" s="87"/>
      <c r="FL152" s="87"/>
      <c r="FM152" s="87"/>
      <c r="FN152" s="87"/>
      <c r="FO152" s="87"/>
      <c r="FP152" s="87"/>
      <c r="FQ152" s="87"/>
      <c r="FR152" s="87"/>
      <c r="FS152" s="87"/>
      <c r="FT152" s="87"/>
      <c r="FU152" s="87"/>
      <c r="FV152" s="87"/>
      <c r="FW152" s="87"/>
      <c r="FX152" s="87"/>
      <c r="FY152" s="87"/>
      <c r="FZ152" s="87"/>
      <c r="GA152" s="87"/>
      <c r="GB152" s="87"/>
      <c r="GC152" s="87"/>
      <c r="GD152" s="87"/>
      <c r="GE152" s="87"/>
      <c r="GF152" s="87"/>
      <c r="GG152" s="87"/>
      <c r="GH152" s="87"/>
      <c r="GI152" s="87"/>
      <c r="GJ152" s="87"/>
      <c r="GK152" s="87"/>
      <c r="GL152" s="87"/>
      <c r="GM152" s="87"/>
      <c r="GN152" s="87"/>
      <c r="GO152" s="87"/>
      <c r="GP152" s="87"/>
      <c r="GQ152" s="87"/>
      <c r="GR152" s="87"/>
      <c r="GS152" s="87"/>
      <c r="GT152" s="87"/>
      <c r="GU152" s="87"/>
      <c r="GV152" s="87"/>
      <c r="GW152" s="87"/>
      <c r="GX152" s="87"/>
      <c r="GY152" s="87"/>
      <c r="GZ152" s="87"/>
      <c r="HA152" s="87"/>
      <c r="HB152" s="87"/>
      <c r="HC152" s="87"/>
      <c r="HD152" s="87"/>
      <c r="HE152" s="87"/>
      <c r="HF152" s="87"/>
      <c r="HG152" s="87"/>
      <c r="HH152" s="87"/>
      <c r="HI152" s="87"/>
      <c r="HJ152" s="87"/>
      <c r="HK152" s="87"/>
      <c r="HL152" s="87"/>
      <c r="HM152" s="87"/>
      <c r="HN152" s="87"/>
      <c r="HO152" s="87"/>
      <c r="HP152" s="87"/>
      <c r="HQ152" s="87"/>
      <c r="HR152" s="87"/>
      <c r="HS152" s="87"/>
      <c r="HT152" s="87"/>
      <c r="HU152" s="87"/>
      <c r="HV152" s="87"/>
      <c r="HW152" s="87"/>
      <c r="HX152" s="87"/>
      <c r="HY152" s="87"/>
      <c r="HZ152" s="87"/>
      <c r="IA152" s="87"/>
      <c r="IB152" s="87"/>
    </row>
    <row r="153" spans="1:236" s="125" customFormat="1">
      <c r="A153" s="121"/>
      <c r="B153" s="67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3"/>
      <c r="V153" s="123"/>
      <c r="W153" s="123"/>
      <c r="X153" s="124"/>
      <c r="Y153" s="123"/>
      <c r="Z153" s="123"/>
      <c r="AA153" s="123"/>
      <c r="AB153" s="123"/>
      <c r="AC153" s="123"/>
      <c r="AD153" s="123"/>
      <c r="AE153" s="123"/>
      <c r="AF153" s="123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3"/>
      <c r="AS153" s="123"/>
      <c r="AT153" s="240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87"/>
      <c r="HT153" s="87"/>
      <c r="HU153" s="87"/>
      <c r="HV153" s="87"/>
      <c r="HW153" s="87"/>
      <c r="HX153" s="87"/>
      <c r="HY153" s="87"/>
      <c r="HZ153" s="87"/>
      <c r="IA153" s="87"/>
      <c r="IB153" s="87"/>
    </row>
    <row r="154" spans="1:236" s="125" customFormat="1">
      <c r="A154" s="121"/>
      <c r="B154" s="67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3"/>
      <c r="V154" s="123"/>
      <c r="W154" s="123"/>
      <c r="X154" s="124"/>
      <c r="Y154" s="123"/>
      <c r="Z154" s="123"/>
      <c r="AA154" s="123"/>
      <c r="AB154" s="123"/>
      <c r="AC154" s="123"/>
      <c r="AD154" s="123"/>
      <c r="AE154" s="123"/>
      <c r="AF154" s="123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3"/>
      <c r="AS154" s="123"/>
      <c r="AT154" s="240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  <c r="EK154" s="87"/>
      <c r="EL154" s="87"/>
      <c r="EM154" s="87"/>
      <c r="EN154" s="87"/>
      <c r="EO154" s="87"/>
      <c r="EP154" s="87"/>
      <c r="EQ154" s="87"/>
      <c r="ER154" s="87"/>
      <c r="ES154" s="87"/>
      <c r="ET154" s="87"/>
      <c r="EU154" s="87"/>
      <c r="EV154" s="87"/>
      <c r="EW154" s="87"/>
      <c r="EX154" s="87"/>
      <c r="EY154" s="87"/>
      <c r="EZ154" s="87"/>
      <c r="FA154" s="87"/>
      <c r="FB154" s="87"/>
      <c r="FC154" s="87"/>
      <c r="FD154" s="87"/>
      <c r="FE154" s="87"/>
      <c r="FF154" s="87"/>
      <c r="FG154" s="87"/>
      <c r="FH154" s="87"/>
      <c r="FI154" s="87"/>
      <c r="FJ154" s="87"/>
      <c r="FK154" s="87"/>
      <c r="FL154" s="87"/>
      <c r="FM154" s="87"/>
      <c r="FN154" s="87"/>
      <c r="FO154" s="87"/>
      <c r="FP154" s="87"/>
      <c r="FQ154" s="87"/>
      <c r="FR154" s="87"/>
      <c r="FS154" s="87"/>
      <c r="FT154" s="87"/>
      <c r="FU154" s="87"/>
      <c r="FV154" s="87"/>
      <c r="FW154" s="87"/>
      <c r="FX154" s="87"/>
      <c r="FY154" s="87"/>
      <c r="FZ154" s="87"/>
      <c r="GA154" s="87"/>
      <c r="GB154" s="87"/>
      <c r="GC154" s="87"/>
      <c r="GD154" s="87"/>
      <c r="GE154" s="87"/>
      <c r="GF154" s="87"/>
      <c r="GG154" s="87"/>
      <c r="GH154" s="87"/>
      <c r="GI154" s="87"/>
      <c r="GJ154" s="87"/>
      <c r="GK154" s="87"/>
      <c r="GL154" s="87"/>
      <c r="GM154" s="87"/>
      <c r="GN154" s="87"/>
      <c r="GO154" s="87"/>
      <c r="GP154" s="87"/>
      <c r="GQ154" s="87"/>
      <c r="GR154" s="87"/>
      <c r="GS154" s="87"/>
      <c r="GT154" s="87"/>
      <c r="GU154" s="87"/>
      <c r="GV154" s="87"/>
      <c r="GW154" s="87"/>
      <c r="GX154" s="87"/>
      <c r="GY154" s="87"/>
      <c r="GZ154" s="87"/>
      <c r="HA154" s="87"/>
      <c r="HB154" s="87"/>
      <c r="HC154" s="87"/>
      <c r="HD154" s="87"/>
      <c r="HE154" s="87"/>
      <c r="HF154" s="87"/>
      <c r="HG154" s="87"/>
      <c r="HH154" s="87"/>
      <c r="HI154" s="87"/>
      <c r="HJ154" s="87"/>
      <c r="HK154" s="87"/>
      <c r="HL154" s="87"/>
      <c r="HM154" s="87"/>
      <c r="HN154" s="87"/>
      <c r="HO154" s="87"/>
      <c r="HP154" s="87"/>
      <c r="HQ154" s="87"/>
      <c r="HR154" s="87"/>
      <c r="HS154" s="87"/>
      <c r="HT154" s="87"/>
      <c r="HU154" s="87"/>
      <c r="HV154" s="87"/>
      <c r="HW154" s="87"/>
      <c r="HX154" s="87"/>
      <c r="HY154" s="87"/>
      <c r="HZ154" s="87"/>
      <c r="IA154" s="87"/>
      <c r="IB154" s="87"/>
    </row>
    <row r="155" spans="1:236" s="125" customFormat="1">
      <c r="A155" s="121"/>
      <c r="B155" s="67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3"/>
      <c r="V155" s="123"/>
      <c r="W155" s="123"/>
      <c r="X155" s="124"/>
      <c r="Y155" s="123"/>
      <c r="Z155" s="123"/>
      <c r="AA155" s="123"/>
      <c r="AB155" s="123"/>
      <c r="AC155" s="123"/>
      <c r="AD155" s="123"/>
      <c r="AE155" s="123"/>
      <c r="AF155" s="123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3"/>
      <c r="AS155" s="123"/>
      <c r="AT155" s="240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  <c r="EK155" s="87"/>
      <c r="EL155" s="87"/>
      <c r="EM155" s="87"/>
      <c r="EN155" s="87"/>
      <c r="EO155" s="87"/>
      <c r="EP155" s="87"/>
      <c r="EQ155" s="87"/>
      <c r="ER155" s="87"/>
      <c r="ES155" s="87"/>
      <c r="ET155" s="87"/>
      <c r="EU155" s="87"/>
      <c r="EV155" s="87"/>
      <c r="EW155" s="87"/>
      <c r="EX155" s="87"/>
      <c r="EY155" s="87"/>
      <c r="EZ155" s="87"/>
      <c r="FA155" s="87"/>
      <c r="FB155" s="87"/>
      <c r="FC155" s="87"/>
      <c r="FD155" s="87"/>
      <c r="FE155" s="87"/>
      <c r="FF155" s="87"/>
      <c r="FG155" s="87"/>
      <c r="FH155" s="87"/>
      <c r="FI155" s="87"/>
      <c r="FJ155" s="87"/>
      <c r="FK155" s="87"/>
      <c r="FL155" s="87"/>
      <c r="FM155" s="87"/>
      <c r="FN155" s="87"/>
      <c r="FO155" s="87"/>
      <c r="FP155" s="87"/>
      <c r="FQ155" s="87"/>
      <c r="FR155" s="87"/>
      <c r="FS155" s="87"/>
      <c r="FT155" s="87"/>
      <c r="FU155" s="87"/>
      <c r="FV155" s="87"/>
      <c r="FW155" s="87"/>
      <c r="FX155" s="87"/>
      <c r="FY155" s="87"/>
      <c r="FZ155" s="87"/>
      <c r="GA155" s="87"/>
      <c r="GB155" s="87"/>
      <c r="GC155" s="87"/>
      <c r="GD155" s="87"/>
      <c r="GE155" s="87"/>
      <c r="GF155" s="87"/>
      <c r="GG155" s="87"/>
      <c r="GH155" s="87"/>
      <c r="GI155" s="87"/>
      <c r="GJ155" s="87"/>
      <c r="GK155" s="87"/>
      <c r="GL155" s="87"/>
      <c r="GM155" s="87"/>
      <c r="GN155" s="87"/>
      <c r="GO155" s="87"/>
      <c r="GP155" s="87"/>
      <c r="GQ155" s="87"/>
      <c r="GR155" s="87"/>
      <c r="GS155" s="87"/>
      <c r="GT155" s="87"/>
      <c r="GU155" s="87"/>
      <c r="GV155" s="87"/>
      <c r="GW155" s="87"/>
      <c r="GX155" s="87"/>
      <c r="GY155" s="87"/>
      <c r="GZ155" s="87"/>
      <c r="HA155" s="87"/>
      <c r="HB155" s="87"/>
      <c r="HC155" s="87"/>
      <c r="HD155" s="87"/>
      <c r="HE155" s="87"/>
      <c r="HF155" s="87"/>
      <c r="HG155" s="87"/>
      <c r="HH155" s="87"/>
      <c r="HI155" s="87"/>
      <c r="HJ155" s="87"/>
      <c r="HK155" s="87"/>
      <c r="HL155" s="87"/>
      <c r="HM155" s="87"/>
      <c r="HN155" s="87"/>
      <c r="HO155" s="87"/>
      <c r="HP155" s="87"/>
      <c r="HQ155" s="87"/>
      <c r="HR155" s="87"/>
      <c r="HS155" s="87"/>
      <c r="HT155" s="87"/>
      <c r="HU155" s="87"/>
      <c r="HV155" s="87"/>
      <c r="HW155" s="87"/>
      <c r="HX155" s="87"/>
      <c r="HY155" s="87"/>
      <c r="HZ155" s="87"/>
      <c r="IA155" s="87"/>
      <c r="IB155" s="87"/>
    </row>
    <row r="156" spans="1:236" s="125" customFormat="1">
      <c r="A156" s="121"/>
      <c r="B156" s="67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3"/>
      <c r="V156" s="123"/>
      <c r="W156" s="123"/>
      <c r="X156" s="124"/>
      <c r="Y156" s="123"/>
      <c r="Z156" s="123"/>
      <c r="AA156" s="123"/>
      <c r="AB156" s="123"/>
      <c r="AC156" s="123"/>
      <c r="AD156" s="123"/>
      <c r="AE156" s="123"/>
      <c r="AF156" s="123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3"/>
      <c r="AS156" s="123"/>
      <c r="AT156" s="240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87"/>
      <c r="HT156" s="87"/>
      <c r="HU156" s="87"/>
      <c r="HV156" s="87"/>
      <c r="HW156" s="87"/>
      <c r="HX156" s="87"/>
      <c r="HY156" s="87"/>
      <c r="HZ156" s="87"/>
      <c r="IA156" s="87"/>
      <c r="IB156" s="87"/>
    </row>
    <row r="157" spans="1:236" s="125" customFormat="1">
      <c r="A157" s="121"/>
      <c r="B157" s="67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3"/>
      <c r="V157" s="123"/>
      <c r="W157" s="123"/>
      <c r="X157" s="124"/>
      <c r="Y157" s="123"/>
      <c r="Z157" s="123"/>
      <c r="AA157" s="123"/>
      <c r="AB157" s="123"/>
      <c r="AC157" s="123"/>
      <c r="AD157" s="123"/>
      <c r="AE157" s="123"/>
      <c r="AF157" s="123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3"/>
      <c r="AS157" s="123"/>
      <c r="AT157" s="240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  <c r="EK157" s="87"/>
      <c r="EL157" s="87"/>
      <c r="EM157" s="87"/>
      <c r="EN157" s="87"/>
      <c r="EO157" s="87"/>
      <c r="EP157" s="87"/>
      <c r="EQ157" s="87"/>
      <c r="ER157" s="87"/>
      <c r="ES157" s="87"/>
      <c r="ET157" s="87"/>
      <c r="EU157" s="87"/>
      <c r="EV157" s="87"/>
      <c r="EW157" s="87"/>
      <c r="EX157" s="87"/>
      <c r="EY157" s="87"/>
      <c r="EZ157" s="87"/>
      <c r="FA157" s="87"/>
      <c r="FB157" s="87"/>
      <c r="FC157" s="87"/>
      <c r="FD157" s="87"/>
      <c r="FE157" s="87"/>
      <c r="FF157" s="87"/>
      <c r="FG157" s="87"/>
      <c r="FH157" s="87"/>
      <c r="FI157" s="87"/>
      <c r="FJ157" s="87"/>
      <c r="FK157" s="87"/>
      <c r="FL157" s="87"/>
      <c r="FM157" s="87"/>
      <c r="FN157" s="87"/>
      <c r="FO157" s="87"/>
      <c r="FP157" s="87"/>
      <c r="FQ157" s="87"/>
      <c r="FR157" s="87"/>
      <c r="FS157" s="87"/>
      <c r="FT157" s="87"/>
      <c r="FU157" s="87"/>
      <c r="FV157" s="87"/>
      <c r="FW157" s="87"/>
      <c r="FX157" s="87"/>
      <c r="FY157" s="87"/>
      <c r="FZ157" s="87"/>
      <c r="GA157" s="87"/>
      <c r="GB157" s="87"/>
      <c r="GC157" s="87"/>
      <c r="GD157" s="87"/>
      <c r="GE157" s="87"/>
      <c r="GF157" s="87"/>
      <c r="GG157" s="87"/>
      <c r="GH157" s="87"/>
      <c r="GI157" s="87"/>
      <c r="GJ157" s="87"/>
      <c r="GK157" s="87"/>
      <c r="GL157" s="87"/>
      <c r="GM157" s="87"/>
      <c r="GN157" s="87"/>
      <c r="GO157" s="87"/>
      <c r="GP157" s="87"/>
      <c r="GQ157" s="87"/>
      <c r="GR157" s="87"/>
      <c r="GS157" s="87"/>
      <c r="GT157" s="87"/>
      <c r="GU157" s="87"/>
      <c r="GV157" s="87"/>
      <c r="GW157" s="87"/>
      <c r="GX157" s="87"/>
      <c r="GY157" s="87"/>
      <c r="GZ157" s="87"/>
      <c r="HA157" s="87"/>
      <c r="HB157" s="87"/>
      <c r="HC157" s="87"/>
      <c r="HD157" s="87"/>
      <c r="HE157" s="87"/>
      <c r="HF157" s="87"/>
      <c r="HG157" s="87"/>
      <c r="HH157" s="87"/>
      <c r="HI157" s="87"/>
      <c r="HJ157" s="87"/>
      <c r="HK157" s="87"/>
      <c r="HL157" s="87"/>
      <c r="HM157" s="87"/>
      <c r="HN157" s="87"/>
      <c r="HO157" s="87"/>
      <c r="HP157" s="87"/>
      <c r="HQ157" s="87"/>
      <c r="HR157" s="87"/>
      <c r="HS157" s="87"/>
      <c r="HT157" s="87"/>
      <c r="HU157" s="87"/>
      <c r="HV157" s="87"/>
      <c r="HW157" s="87"/>
      <c r="HX157" s="87"/>
      <c r="HY157" s="87"/>
      <c r="HZ157" s="87"/>
      <c r="IA157" s="87"/>
      <c r="IB157" s="87"/>
    </row>
    <row r="158" spans="1:236" s="125" customFormat="1">
      <c r="A158" s="121"/>
      <c r="B158" s="67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3"/>
      <c r="V158" s="123"/>
      <c r="W158" s="123"/>
      <c r="X158" s="124"/>
      <c r="Y158" s="123"/>
      <c r="Z158" s="123"/>
      <c r="AA158" s="123"/>
      <c r="AB158" s="123"/>
      <c r="AC158" s="123"/>
      <c r="AD158" s="123"/>
      <c r="AE158" s="123"/>
      <c r="AF158" s="123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3"/>
      <c r="AS158" s="123"/>
      <c r="AT158" s="240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  <c r="EK158" s="87"/>
      <c r="EL158" s="87"/>
      <c r="EM158" s="87"/>
      <c r="EN158" s="87"/>
      <c r="EO158" s="87"/>
      <c r="EP158" s="87"/>
      <c r="EQ158" s="87"/>
      <c r="ER158" s="87"/>
      <c r="ES158" s="87"/>
      <c r="ET158" s="87"/>
      <c r="EU158" s="87"/>
      <c r="EV158" s="87"/>
      <c r="EW158" s="87"/>
      <c r="EX158" s="87"/>
      <c r="EY158" s="87"/>
      <c r="EZ158" s="87"/>
      <c r="FA158" s="87"/>
      <c r="FB158" s="87"/>
      <c r="FC158" s="87"/>
      <c r="FD158" s="87"/>
      <c r="FE158" s="87"/>
      <c r="FF158" s="87"/>
      <c r="FG158" s="87"/>
      <c r="FH158" s="87"/>
      <c r="FI158" s="87"/>
      <c r="FJ158" s="87"/>
      <c r="FK158" s="87"/>
      <c r="FL158" s="87"/>
      <c r="FM158" s="87"/>
      <c r="FN158" s="87"/>
      <c r="FO158" s="87"/>
      <c r="FP158" s="87"/>
      <c r="FQ158" s="87"/>
      <c r="FR158" s="87"/>
      <c r="FS158" s="87"/>
      <c r="FT158" s="87"/>
      <c r="FU158" s="87"/>
      <c r="FV158" s="87"/>
      <c r="FW158" s="87"/>
      <c r="FX158" s="87"/>
      <c r="FY158" s="87"/>
      <c r="FZ158" s="87"/>
      <c r="GA158" s="87"/>
      <c r="GB158" s="87"/>
      <c r="GC158" s="87"/>
      <c r="GD158" s="87"/>
      <c r="GE158" s="87"/>
      <c r="GF158" s="87"/>
      <c r="GG158" s="87"/>
      <c r="GH158" s="87"/>
      <c r="GI158" s="87"/>
      <c r="GJ158" s="87"/>
      <c r="GK158" s="87"/>
      <c r="GL158" s="87"/>
      <c r="GM158" s="87"/>
      <c r="GN158" s="87"/>
      <c r="GO158" s="87"/>
      <c r="GP158" s="87"/>
      <c r="GQ158" s="87"/>
      <c r="GR158" s="87"/>
      <c r="GS158" s="87"/>
      <c r="GT158" s="87"/>
      <c r="GU158" s="87"/>
      <c r="GV158" s="87"/>
      <c r="GW158" s="87"/>
      <c r="GX158" s="87"/>
      <c r="GY158" s="87"/>
      <c r="GZ158" s="87"/>
      <c r="HA158" s="87"/>
      <c r="HB158" s="87"/>
      <c r="HC158" s="87"/>
      <c r="HD158" s="87"/>
      <c r="HE158" s="87"/>
      <c r="HF158" s="87"/>
      <c r="HG158" s="87"/>
      <c r="HH158" s="87"/>
      <c r="HI158" s="87"/>
      <c r="HJ158" s="87"/>
      <c r="HK158" s="87"/>
      <c r="HL158" s="87"/>
      <c r="HM158" s="87"/>
      <c r="HN158" s="87"/>
      <c r="HO158" s="87"/>
      <c r="HP158" s="87"/>
      <c r="HQ158" s="87"/>
      <c r="HR158" s="87"/>
      <c r="HS158" s="87"/>
      <c r="HT158" s="87"/>
      <c r="HU158" s="87"/>
      <c r="HV158" s="87"/>
      <c r="HW158" s="87"/>
      <c r="HX158" s="87"/>
      <c r="HY158" s="87"/>
      <c r="HZ158" s="87"/>
      <c r="IA158" s="87"/>
      <c r="IB158" s="87"/>
    </row>
    <row r="159" spans="1:236" s="125" customFormat="1">
      <c r="A159" s="121"/>
      <c r="B159" s="67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3"/>
      <c r="V159" s="123"/>
      <c r="W159" s="123"/>
      <c r="X159" s="124"/>
      <c r="Y159" s="123"/>
      <c r="Z159" s="123"/>
      <c r="AA159" s="123"/>
      <c r="AB159" s="123"/>
      <c r="AC159" s="123"/>
      <c r="AD159" s="123"/>
      <c r="AE159" s="123"/>
      <c r="AF159" s="123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3"/>
      <c r="AS159" s="123"/>
      <c r="AT159" s="240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  <c r="EK159" s="87"/>
      <c r="EL159" s="87"/>
      <c r="EM159" s="87"/>
      <c r="EN159" s="87"/>
      <c r="EO159" s="87"/>
      <c r="EP159" s="87"/>
      <c r="EQ159" s="87"/>
      <c r="ER159" s="87"/>
      <c r="ES159" s="87"/>
      <c r="ET159" s="87"/>
      <c r="EU159" s="87"/>
      <c r="EV159" s="87"/>
      <c r="EW159" s="87"/>
      <c r="EX159" s="87"/>
      <c r="EY159" s="87"/>
      <c r="EZ159" s="87"/>
      <c r="FA159" s="87"/>
      <c r="FB159" s="87"/>
      <c r="FC159" s="87"/>
      <c r="FD159" s="87"/>
      <c r="FE159" s="87"/>
      <c r="FF159" s="87"/>
      <c r="FG159" s="87"/>
      <c r="FH159" s="87"/>
      <c r="FI159" s="87"/>
      <c r="FJ159" s="87"/>
      <c r="FK159" s="87"/>
      <c r="FL159" s="87"/>
      <c r="FM159" s="87"/>
      <c r="FN159" s="87"/>
      <c r="FO159" s="87"/>
      <c r="FP159" s="87"/>
      <c r="FQ159" s="87"/>
      <c r="FR159" s="87"/>
      <c r="FS159" s="87"/>
      <c r="FT159" s="87"/>
      <c r="FU159" s="87"/>
      <c r="FV159" s="87"/>
      <c r="FW159" s="87"/>
      <c r="FX159" s="87"/>
      <c r="FY159" s="87"/>
      <c r="FZ159" s="87"/>
      <c r="GA159" s="87"/>
      <c r="GB159" s="87"/>
      <c r="GC159" s="87"/>
      <c r="GD159" s="87"/>
      <c r="GE159" s="87"/>
      <c r="GF159" s="87"/>
      <c r="GG159" s="87"/>
      <c r="GH159" s="87"/>
      <c r="GI159" s="87"/>
      <c r="GJ159" s="87"/>
      <c r="GK159" s="87"/>
      <c r="GL159" s="87"/>
      <c r="GM159" s="87"/>
      <c r="GN159" s="87"/>
      <c r="GO159" s="87"/>
      <c r="GP159" s="87"/>
      <c r="GQ159" s="87"/>
      <c r="GR159" s="87"/>
      <c r="GS159" s="87"/>
      <c r="GT159" s="87"/>
      <c r="GU159" s="87"/>
      <c r="GV159" s="87"/>
      <c r="GW159" s="87"/>
      <c r="GX159" s="87"/>
      <c r="GY159" s="87"/>
      <c r="GZ159" s="87"/>
      <c r="HA159" s="87"/>
      <c r="HB159" s="87"/>
      <c r="HC159" s="87"/>
      <c r="HD159" s="87"/>
      <c r="HE159" s="87"/>
      <c r="HF159" s="87"/>
      <c r="HG159" s="87"/>
      <c r="HH159" s="87"/>
      <c r="HI159" s="87"/>
      <c r="HJ159" s="87"/>
      <c r="HK159" s="87"/>
      <c r="HL159" s="87"/>
      <c r="HM159" s="87"/>
      <c r="HN159" s="87"/>
      <c r="HO159" s="87"/>
      <c r="HP159" s="87"/>
      <c r="HQ159" s="87"/>
      <c r="HR159" s="87"/>
      <c r="HS159" s="87"/>
      <c r="HT159" s="87"/>
      <c r="HU159" s="87"/>
      <c r="HV159" s="87"/>
      <c r="HW159" s="87"/>
      <c r="HX159" s="87"/>
      <c r="HY159" s="87"/>
      <c r="HZ159" s="87"/>
      <c r="IA159" s="87"/>
      <c r="IB159" s="87"/>
    </row>
    <row r="160" spans="1:236" s="125" customFormat="1">
      <c r="A160" s="121"/>
      <c r="B160" s="67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3"/>
      <c r="V160" s="123"/>
      <c r="W160" s="123"/>
      <c r="X160" s="124"/>
      <c r="Y160" s="123"/>
      <c r="Z160" s="123"/>
      <c r="AA160" s="123"/>
      <c r="AB160" s="123"/>
      <c r="AC160" s="123"/>
      <c r="AD160" s="123"/>
      <c r="AE160" s="123"/>
      <c r="AF160" s="123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3"/>
      <c r="AS160" s="123"/>
      <c r="AT160" s="240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87"/>
      <c r="FI160" s="87"/>
      <c r="FJ160" s="87"/>
      <c r="FK160" s="87"/>
      <c r="FL160" s="87"/>
      <c r="FM160" s="87"/>
      <c r="FN160" s="87"/>
      <c r="FO160" s="87"/>
      <c r="FP160" s="87"/>
      <c r="FQ160" s="87"/>
      <c r="FR160" s="87"/>
      <c r="FS160" s="87"/>
      <c r="FT160" s="87"/>
      <c r="FU160" s="87"/>
      <c r="FV160" s="87"/>
      <c r="FW160" s="87"/>
      <c r="FX160" s="87"/>
      <c r="FY160" s="87"/>
      <c r="FZ160" s="87"/>
      <c r="GA160" s="87"/>
      <c r="GB160" s="87"/>
      <c r="GC160" s="87"/>
      <c r="GD160" s="87"/>
      <c r="GE160" s="87"/>
      <c r="GF160" s="87"/>
      <c r="GG160" s="87"/>
      <c r="GH160" s="87"/>
      <c r="GI160" s="87"/>
      <c r="GJ160" s="87"/>
      <c r="GK160" s="87"/>
      <c r="GL160" s="87"/>
      <c r="GM160" s="87"/>
      <c r="GN160" s="87"/>
      <c r="GO160" s="87"/>
      <c r="GP160" s="87"/>
      <c r="GQ160" s="87"/>
      <c r="GR160" s="87"/>
      <c r="GS160" s="87"/>
      <c r="GT160" s="87"/>
      <c r="GU160" s="87"/>
      <c r="GV160" s="87"/>
      <c r="GW160" s="87"/>
      <c r="GX160" s="87"/>
      <c r="GY160" s="87"/>
      <c r="GZ160" s="87"/>
      <c r="HA160" s="87"/>
      <c r="HB160" s="87"/>
      <c r="HC160" s="87"/>
      <c r="HD160" s="87"/>
      <c r="HE160" s="87"/>
      <c r="HF160" s="87"/>
      <c r="HG160" s="87"/>
      <c r="HH160" s="87"/>
      <c r="HI160" s="87"/>
      <c r="HJ160" s="87"/>
      <c r="HK160" s="87"/>
      <c r="HL160" s="87"/>
      <c r="HM160" s="87"/>
      <c r="HN160" s="87"/>
      <c r="HO160" s="87"/>
      <c r="HP160" s="87"/>
      <c r="HQ160" s="87"/>
      <c r="HR160" s="87"/>
      <c r="HS160" s="87"/>
      <c r="HT160" s="87"/>
      <c r="HU160" s="87"/>
      <c r="HV160" s="87"/>
      <c r="HW160" s="87"/>
      <c r="HX160" s="87"/>
      <c r="HY160" s="87"/>
      <c r="HZ160" s="87"/>
      <c r="IA160" s="87"/>
      <c r="IB160" s="87"/>
    </row>
    <row r="161" spans="1:236" s="125" customFormat="1">
      <c r="A161" s="121"/>
      <c r="B161" s="67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3"/>
      <c r="V161" s="123"/>
      <c r="W161" s="123"/>
      <c r="X161" s="124"/>
      <c r="Y161" s="123"/>
      <c r="Z161" s="123"/>
      <c r="AA161" s="123"/>
      <c r="AB161" s="123"/>
      <c r="AC161" s="123"/>
      <c r="AD161" s="123"/>
      <c r="AE161" s="123"/>
      <c r="AF161" s="123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3"/>
      <c r="AS161" s="123"/>
      <c r="AT161" s="240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  <c r="EK161" s="87"/>
      <c r="EL161" s="87"/>
      <c r="EM161" s="87"/>
      <c r="EN161" s="87"/>
      <c r="EO161" s="87"/>
      <c r="EP161" s="87"/>
      <c r="EQ161" s="87"/>
      <c r="ER161" s="87"/>
      <c r="ES161" s="87"/>
      <c r="ET161" s="87"/>
      <c r="EU161" s="87"/>
      <c r="EV161" s="87"/>
      <c r="EW161" s="87"/>
      <c r="EX161" s="87"/>
      <c r="EY161" s="87"/>
      <c r="EZ161" s="87"/>
      <c r="FA161" s="87"/>
      <c r="FB161" s="87"/>
      <c r="FC161" s="87"/>
      <c r="FD161" s="87"/>
      <c r="FE161" s="87"/>
      <c r="FF161" s="87"/>
      <c r="FG161" s="87"/>
      <c r="FH161" s="87"/>
      <c r="FI161" s="87"/>
      <c r="FJ161" s="87"/>
      <c r="FK161" s="87"/>
      <c r="FL161" s="87"/>
      <c r="FM161" s="87"/>
      <c r="FN161" s="87"/>
      <c r="FO161" s="87"/>
      <c r="FP161" s="87"/>
      <c r="FQ161" s="87"/>
      <c r="FR161" s="87"/>
      <c r="FS161" s="87"/>
      <c r="FT161" s="87"/>
      <c r="FU161" s="87"/>
      <c r="FV161" s="87"/>
      <c r="FW161" s="87"/>
      <c r="FX161" s="87"/>
      <c r="FY161" s="87"/>
      <c r="FZ161" s="87"/>
      <c r="GA161" s="87"/>
      <c r="GB161" s="87"/>
      <c r="GC161" s="87"/>
      <c r="GD161" s="87"/>
      <c r="GE161" s="87"/>
      <c r="GF161" s="87"/>
      <c r="GG161" s="87"/>
      <c r="GH161" s="87"/>
      <c r="GI161" s="87"/>
      <c r="GJ161" s="87"/>
      <c r="GK161" s="87"/>
      <c r="GL161" s="87"/>
      <c r="GM161" s="87"/>
      <c r="GN161" s="87"/>
      <c r="GO161" s="87"/>
      <c r="GP161" s="87"/>
      <c r="GQ161" s="87"/>
      <c r="GR161" s="87"/>
      <c r="GS161" s="87"/>
      <c r="GT161" s="87"/>
      <c r="GU161" s="87"/>
      <c r="GV161" s="87"/>
      <c r="GW161" s="87"/>
      <c r="GX161" s="87"/>
      <c r="GY161" s="87"/>
      <c r="GZ161" s="87"/>
      <c r="HA161" s="87"/>
      <c r="HB161" s="87"/>
      <c r="HC161" s="87"/>
      <c r="HD161" s="87"/>
      <c r="HE161" s="87"/>
      <c r="HF161" s="87"/>
      <c r="HG161" s="87"/>
      <c r="HH161" s="87"/>
      <c r="HI161" s="87"/>
      <c r="HJ161" s="87"/>
      <c r="HK161" s="87"/>
      <c r="HL161" s="87"/>
      <c r="HM161" s="87"/>
      <c r="HN161" s="87"/>
      <c r="HO161" s="87"/>
      <c r="HP161" s="87"/>
      <c r="HQ161" s="87"/>
      <c r="HR161" s="87"/>
      <c r="HS161" s="87"/>
      <c r="HT161" s="87"/>
      <c r="HU161" s="87"/>
      <c r="HV161" s="87"/>
      <c r="HW161" s="87"/>
      <c r="HX161" s="87"/>
      <c r="HY161" s="87"/>
      <c r="HZ161" s="87"/>
      <c r="IA161" s="87"/>
      <c r="IB161" s="87"/>
    </row>
    <row r="162" spans="1:236" s="125" customFormat="1">
      <c r="A162" s="121"/>
      <c r="B162" s="67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3"/>
      <c r="V162" s="123"/>
      <c r="W162" s="123"/>
      <c r="X162" s="124"/>
      <c r="Y162" s="123"/>
      <c r="Z162" s="123"/>
      <c r="AA162" s="123"/>
      <c r="AB162" s="123"/>
      <c r="AC162" s="123"/>
      <c r="AD162" s="123"/>
      <c r="AE162" s="123"/>
      <c r="AF162" s="123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3"/>
      <c r="AS162" s="123"/>
      <c r="AT162" s="240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  <c r="EK162" s="87"/>
      <c r="EL162" s="87"/>
      <c r="EM162" s="87"/>
      <c r="EN162" s="87"/>
      <c r="EO162" s="87"/>
      <c r="EP162" s="87"/>
      <c r="EQ162" s="87"/>
      <c r="ER162" s="87"/>
      <c r="ES162" s="87"/>
      <c r="ET162" s="87"/>
      <c r="EU162" s="87"/>
      <c r="EV162" s="87"/>
      <c r="EW162" s="87"/>
      <c r="EX162" s="87"/>
      <c r="EY162" s="87"/>
      <c r="EZ162" s="87"/>
      <c r="FA162" s="87"/>
      <c r="FB162" s="87"/>
      <c r="FC162" s="87"/>
      <c r="FD162" s="87"/>
      <c r="FE162" s="87"/>
      <c r="FF162" s="87"/>
      <c r="FG162" s="87"/>
      <c r="FH162" s="87"/>
      <c r="FI162" s="87"/>
      <c r="FJ162" s="87"/>
      <c r="FK162" s="87"/>
      <c r="FL162" s="87"/>
      <c r="FM162" s="87"/>
      <c r="FN162" s="87"/>
      <c r="FO162" s="87"/>
      <c r="FP162" s="87"/>
      <c r="FQ162" s="87"/>
      <c r="FR162" s="87"/>
      <c r="FS162" s="87"/>
      <c r="FT162" s="87"/>
      <c r="FU162" s="87"/>
      <c r="FV162" s="87"/>
      <c r="FW162" s="87"/>
      <c r="FX162" s="87"/>
      <c r="FY162" s="87"/>
      <c r="FZ162" s="87"/>
      <c r="GA162" s="87"/>
      <c r="GB162" s="87"/>
      <c r="GC162" s="87"/>
      <c r="GD162" s="87"/>
      <c r="GE162" s="87"/>
      <c r="GF162" s="87"/>
      <c r="GG162" s="87"/>
      <c r="GH162" s="87"/>
      <c r="GI162" s="87"/>
      <c r="GJ162" s="87"/>
      <c r="GK162" s="87"/>
      <c r="GL162" s="87"/>
      <c r="GM162" s="87"/>
      <c r="GN162" s="87"/>
      <c r="GO162" s="87"/>
      <c r="GP162" s="87"/>
      <c r="GQ162" s="87"/>
      <c r="GR162" s="87"/>
      <c r="GS162" s="87"/>
      <c r="GT162" s="87"/>
      <c r="GU162" s="87"/>
      <c r="GV162" s="87"/>
      <c r="GW162" s="87"/>
      <c r="GX162" s="87"/>
      <c r="GY162" s="87"/>
      <c r="GZ162" s="87"/>
      <c r="HA162" s="87"/>
      <c r="HB162" s="87"/>
      <c r="HC162" s="87"/>
      <c r="HD162" s="87"/>
      <c r="HE162" s="87"/>
      <c r="HF162" s="87"/>
      <c r="HG162" s="87"/>
      <c r="HH162" s="87"/>
      <c r="HI162" s="87"/>
      <c r="HJ162" s="87"/>
      <c r="HK162" s="87"/>
      <c r="HL162" s="87"/>
      <c r="HM162" s="87"/>
      <c r="HN162" s="87"/>
      <c r="HO162" s="87"/>
      <c r="HP162" s="87"/>
      <c r="HQ162" s="87"/>
      <c r="HR162" s="87"/>
      <c r="HS162" s="87"/>
      <c r="HT162" s="87"/>
      <c r="HU162" s="87"/>
      <c r="HV162" s="87"/>
      <c r="HW162" s="87"/>
      <c r="HX162" s="87"/>
      <c r="HY162" s="87"/>
      <c r="HZ162" s="87"/>
      <c r="IA162" s="87"/>
      <c r="IB162" s="87"/>
    </row>
    <row r="163" spans="1:236" s="125" customFormat="1">
      <c r="A163" s="121"/>
      <c r="B163" s="67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3"/>
      <c r="V163" s="123"/>
      <c r="W163" s="123"/>
      <c r="X163" s="124"/>
      <c r="Y163" s="123"/>
      <c r="Z163" s="123"/>
      <c r="AA163" s="123"/>
      <c r="AB163" s="123"/>
      <c r="AC163" s="123"/>
      <c r="AD163" s="123"/>
      <c r="AE163" s="123"/>
      <c r="AF163" s="123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3"/>
      <c r="AS163" s="123"/>
      <c r="AT163" s="240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  <c r="EK163" s="87"/>
      <c r="EL163" s="87"/>
      <c r="EM163" s="87"/>
      <c r="EN163" s="87"/>
      <c r="EO163" s="87"/>
      <c r="EP163" s="87"/>
      <c r="EQ163" s="87"/>
      <c r="ER163" s="87"/>
      <c r="ES163" s="87"/>
      <c r="ET163" s="87"/>
      <c r="EU163" s="87"/>
      <c r="EV163" s="87"/>
      <c r="EW163" s="87"/>
      <c r="EX163" s="87"/>
      <c r="EY163" s="87"/>
      <c r="EZ163" s="87"/>
      <c r="FA163" s="87"/>
      <c r="FB163" s="87"/>
      <c r="FC163" s="87"/>
      <c r="FD163" s="87"/>
      <c r="FE163" s="87"/>
      <c r="FF163" s="87"/>
      <c r="FG163" s="87"/>
      <c r="FH163" s="87"/>
      <c r="FI163" s="87"/>
      <c r="FJ163" s="87"/>
      <c r="FK163" s="87"/>
      <c r="FL163" s="87"/>
      <c r="FM163" s="87"/>
      <c r="FN163" s="87"/>
      <c r="FO163" s="87"/>
      <c r="FP163" s="87"/>
      <c r="FQ163" s="87"/>
      <c r="FR163" s="87"/>
      <c r="FS163" s="87"/>
      <c r="FT163" s="87"/>
      <c r="FU163" s="87"/>
      <c r="FV163" s="87"/>
      <c r="FW163" s="87"/>
      <c r="FX163" s="87"/>
      <c r="FY163" s="87"/>
      <c r="FZ163" s="87"/>
      <c r="GA163" s="87"/>
      <c r="GB163" s="87"/>
      <c r="GC163" s="87"/>
      <c r="GD163" s="87"/>
      <c r="GE163" s="87"/>
      <c r="GF163" s="87"/>
      <c r="GG163" s="87"/>
      <c r="GH163" s="87"/>
      <c r="GI163" s="87"/>
      <c r="GJ163" s="87"/>
      <c r="GK163" s="87"/>
      <c r="GL163" s="87"/>
      <c r="GM163" s="87"/>
      <c r="GN163" s="87"/>
      <c r="GO163" s="87"/>
      <c r="GP163" s="87"/>
      <c r="GQ163" s="87"/>
      <c r="GR163" s="87"/>
      <c r="GS163" s="87"/>
      <c r="GT163" s="87"/>
      <c r="GU163" s="87"/>
      <c r="GV163" s="87"/>
      <c r="GW163" s="87"/>
      <c r="GX163" s="87"/>
      <c r="GY163" s="87"/>
      <c r="GZ163" s="87"/>
      <c r="HA163" s="87"/>
      <c r="HB163" s="87"/>
      <c r="HC163" s="87"/>
      <c r="HD163" s="87"/>
      <c r="HE163" s="87"/>
      <c r="HF163" s="87"/>
      <c r="HG163" s="87"/>
      <c r="HH163" s="87"/>
      <c r="HI163" s="87"/>
      <c r="HJ163" s="87"/>
      <c r="HK163" s="87"/>
      <c r="HL163" s="87"/>
      <c r="HM163" s="87"/>
      <c r="HN163" s="87"/>
      <c r="HO163" s="87"/>
      <c r="HP163" s="87"/>
      <c r="HQ163" s="87"/>
      <c r="HR163" s="87"/>
      <c r="HS163" s="87"/>
      <c r="HT163" s="87"/>
      <c r="HU163" s="87"/>
      <c r="HV163" s="87"/>
      <c r="HW163" s="87"/>
      <c r="HX163" s="87"/>
      <c r="HY163" s="87"/>
      <c r="HZ163" s="87"/>
      <c r="IA163" s="87"/>
      <c r="IB163" s="87"/>
    </row>
    <row r="164" spans="1:236" s="125" customFormat="1">
      <c r="A164" s="121"/>
      <c r="B164" s="67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3"/>
      <c r="V164" s="123"/>
      <c r="W164" s="123"/>
      <c r="X164" s="124"/>
      <c r="Y164" s="123"/>
      <c r="Z164" s="123"/>
      <c r="AA164" s="123"/>
      <c r="AB164" s="123"/>
      <c r="AC164" s="123"/>
      <c r="AD164" s="123"/>
      <c r="AE164" s="123"/>
      <c r="AF164" s="123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3"/>
      <c r="AS164" s="123"/>
      <c r="AT164" s="240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  <c r="EK164" s="87"/>
      <c r="EL164" s="87"/>
      <c r="EM164" s="87"/>
      <c r="EN164" s="87"/>
      <c r="EO164" s="87"/>
      <c r="EP164" s="87"/>
      <c r="EQ164" s="87"/>
      <c r="ER164" s="87"/>
      <c r="ES164" s="87"/>
      <c r="ET164" s="87"/>
      <c r="EU164" s="87"/>
      <c r="EV164" s="87"/>
      <c r="EW164" s="87"/>
      <c r="EX164" s="87"/>
      <c r="EY164" s="87"/>
      <c r="EZ164" s="87"/>
      <c r="FA164" s="87"/>
      <c r="FB164" s="87"/>
      <c r="FC164" s="87"/>
      <c r="FD164" s="87"/>
      <c r="FE164" s="87"/>
      <c r="FF164" s="87"/>
      <c r="FG164" s="87"/>
      <c r="FH164" s="87"/>
      <c r="FI164" s="87"/>
      <c r="FJ164" s="87"/>
      <c r="FK164" s="87"/>
      <c r="FL164" s="87"/>
      <c r="FM164" s="87"/>
      <c r="FN164" s="87"/>
      <c r="FO164" s="87"/>
      <c r="FP164" s="87"/>
      <c r="FQ164" s="87"/>
      <c r="FR164" s="87"/>
      <c r="FS164" s="87"/>
      <c r="FT164" s="87"/>
      <c r="FU164" s="87"/>
      <c r="FV164" s="87"/>
      <c r="FW164" s="87"/>
      <c r="FX164" s="87"/>
      <c r="FY164" s="87"/>
      <c r="FZ164" s="87"/>
      <c r="GA164" s="87"/>
      <c r="GB164" s="87"/>
      <c r="GC164" s="87"/>
      <c r="GD164" s="87"/>
      <c r="GE164" s="87"/>
      <c r="GF164" s="87"/>
      <c r="GG164" s="87"/>
      <c r="GH164" s="87"/>
      <c r="GI164" s="87"/>
      <c r="GJ164" s="87"/>
      <c r="GK164" s="87"/>
      <c r="GL164" s="87"/>
      <c r="GM164" s="87"/>
      <c r="GN164" s="87"/>
      <c r="GO164" s="87"/>
      <c r="GP164" s="87"/>
      <c r="GQ164" s="87"/>
      <c r="GR164" s="87"/>
      <c r="GS164" s="87"/>
      <c r="GT164" s="87"/>
      <c r="GU164" s="87"/>
      <c r="GV164" s="87"/>
      <c r="GW164" s="87"/>
      <c r="GX164" s="87"/>
      <c r="GY164" s="87"/>
      <c r="GZ164" s="87"/>
      <c r="HA164" s="87"/>
      <c r="HB164" s="87"/>
      <c r="HC164" s="87"/>
      <c r="HD164" s="87"/>
      <c r="HE164" s="87"/>
      <c r="HF164" s="87"/>
      <c r="HG164" s="87"/>
      <c r="HH164" s="87"/>
      <c r="HI164" s="87"/>
      <c r="HJ164" s="87"/>
      <c r="HK164" s="87"/>
      <c r="HL164" s="87"/>
      <c r="HM164" s="87"/>
      <c r="HN164" s="87"/>
      <c r="HO164" s="87"/>
      <c r="HP164" s="87"/>
      <c r="HQ164" s="87"/>
      <c r="HR164" s="87"/>
      <c r="HS164" s="87"/>
      <c r="HT164" s="87"/>
      <c r="HU164" s="87"/>
      <c r="HV164" s="87"/>
      <c r="HW164" s="87"/>
      <c r="HX164" s="87"/>
      <c r="HY164" s="87"/>
      <c r="HZ164" s="87"/>
      <c r="IA164" s="87"/>
      <c r="IB164" s="87"/>
    </row>
    <row r="165" spans="1:236" s="125" customFormat="1">
      <c r="A165" s="121"/>
      <c r="B165" s="67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3"/>
      <c r="V165" s="123"/>
      <c r="W165" s="123"/>
      <c r="X165" s="124"/>
      <c r="Y165" s="123"/>
      <c r="Z165" s="123"/>
      <c r="AA165" s="123"/>
      <c r="AB165" s="123"/>
      <c r="AC165" s="123"/>
      <c r="AD165" s="123"/>
      <c r="AE165" s="123"/>
      <c r="AF165" s="123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3"/>
      <c r="AS165" s="123"/>
      <c r="AT165" s="240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  <c r="EK165" s="87"/>
      <c r="EL165" s="87"/>
      <c r="EM165" s="87"/>
      <c r="EN165" s="87"/>
      <c r="EO165" s="87"/>
      <c r="EP165" s="87"/>
      <c r="EQ165" s="87"/>
      <c r="ER165" s="87"/>
      <c r="ES165" s="87"/>
      <c r="ET165" s="87"/>
      <c r="EU165" s="87"/>
      <c r="EV165" s="87"/>
      <c r="EW165" s="87"/>
      <c r="EX165" s="87"/>
      <c r="EY165" s="87"/>
      <c r="EZ165" s="87"/>
      <c r="FA165" s="87"/>
      <c r="FB165" s="87"/>
      <c r="FC165" s="87"/>
      <c r="FD165" s="87"/>
      <c r="FE165" s="87"/>
      <c r="FF165" s="87"/>
      <c r="FG165" s="87"/>
      <c r="FH165" s="87"/>
      <c r="FI165" s="87"/>
      <c r="FJ165" s="87"/>
      <c r="FK165" s="87"/>
      <c r="FL165" s="87"/>
      <c r="FM165" s="87"/>
      <c r="FN165" s="87"/>
      <c r="FO165" s="87"/>
      <c r="FP165" s="87"/>
      <c r="FQ165" s="87"/>
      <c r="FR165" s="87"/>
      <c r="FS165" s="87"/>
      <c r="FT165" s="87"/>
      <c r="FU165" s="87"/>
      <c r="FV165" s="87"/>
      <c r="FW165" s="87"/>
      <c r="FX165" s="87"/>
      <c r="FY165" s="87"/>
      <c r="FZ165" s="87"/>
      <c r="GA165" s="87"/>
      <c r="GB165" s="87"/>
      <c r="GC165" s="87"/>
      <c r="GD165" s="87"/>
      <c r="GE165" s="87"/>
      <c r="GF165" s="87"/>
      <c r="GG165" s="87"/>
      <c r="GH165" s="87"/>
      <c r="GI165" s="87"/>
      <c r="GJ165" s="87"/>
      <c r="GK165" s="87"/>
      <c r="GL165" s="87"/>
      <c r="GM165" s="87"/>
      <c r="GN165" s="87"/>
      <c r="GO165" s="87"/>
      <c r="GP165" s="87"/>
      <c r="GQ165" s="87"/>
      <c r="GR165" s="87"/>
      <c r="GS165" s="87"/>
      <c r="GT165" s="87"/>
      <c r="GU165" s="87"/>
      <c r="GV165" s="87"/>
      <c r="GW165" s="87"/>
      <c r="GX165" s="87"/>
      <c r="GY165" s="87"/>
      <c r="GZ165" s="87"/>
      <c r="HA165" s="87"/>
      <c r="HB165" s="87"/>
      <c r="HC165" s="87"/>
      <c r="HD165" s="87"/>
      <c r="HE165" s="87"/>
      <c r="HF165" s="87"/>
      <c r="HG165" s="87"/>
      <c r="HH165" s="87"/>
      <c r="HI165" s="87"/>
      <c r="HJ165" s="87"/>
      <c r="HK165" s="87"/>
      <c r="HL165" s="87"/>
      <c r="HM165" s="87"/>
      <c r="HN165" s="87"/>
      <c r="HO165" s="87"/>
      <c r="HP165" s="87"/>
      <c r="HQ165" s="87"/>
      <c r="HR165" s="87"/>
      <c r="HS165" s="87"/>
      <c r="HT165" s="87"/>
      <c r="HU165" s="87"/>
      <c r="HV165" s="87"/>
      <c r="HW165" s="87"/>
      <c r="HX165" s="87"/>
      <c r="HY165" s="87"/>
      <c r="HZ165" s="87"/>
      <c r="IA165" s="87"/>
      <c r="IB165" s="87"/>
    </row>
    <row r="166" spans="1:236" s="125" customFormat="1">
      <c r="A166" s="121"/>
      <c r="B166" s="67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3"/>
      <c r="V166" s="123"/>
      <c r="W166" s="123"/>
      <c r="X166" s="124"/>
      <c r="Y166" s="123"/>
      <c r="Z166" s="123"/>
      <c r="AA166" s="123"/>
      <c r="AB166" s="123"/>
      <c r="AC166" s="123"/>
      <c r="AD166" s="123"/>
      <c r="AE166" s="123"/>
      <c r="AF166" s="123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3"/>
      <c r="AS166" s="123"/>
      <c r="AT166" s="240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  <c r="EK166" s="87"/>
      <c r="EL166" s="87"/>
      <c r="EM166" s="87"/>
      <c r="EN166" s="87"/>
      <c r="EO166" s="87"/>
      <c r="EP166" s="87"/>
      <c r="EQ166" s="87"/>
      <c r="ER166" s="87"/>
      <c r="ES166" s="87"/>
      <c r="ET166" s="87"/>
      <c r="EU166" s="87"/>
      <c r="EV166" s="87"/>
      <c r="EW166" s="87"/>
      <c r="EX166" s="87"/>
      <c r="EY166" s="87"/>
      <c r="EZ166" s="87"/>
      <c r="FA166" s="87"/>
      <c r="FB166" s="87"/>
      <c r="FC166" s="87"/>
      <c r="FD166" s="87"/>
      <c r="FE166" s="87"/>
      <c r="FF166" s="87"/>
      <c r="FG166" s="87"/>
      <c r="FH166" s="87"/>
      <c r="FI166" s="87"/>
      <c r="FJ166" s="87"/>
      <c r="FK166" s="87"/>
      <c r="FL166" s="87"/>
      <c r="FM166" s="87"/>
      <c r="FN166" s="87"/>
      <c r="FO166" s="87"/>
      <c r="FP166" s="87"/>
      <c r="FQ166" s="87"/>
      <c r="FR166" s="87"/>
      <c r="FS166" s="87"/>
      <c r="FT166" s="87"/>
      <c r="FU166" s="87"/>
      <c r="FV166" s="87"/>
      <c r="FW166" s="87"/>
      <c r="FX166" s="87"/>
      <c r="FY166" s="87"/>
      <c r="FZ166" s="87"/>
      <c r="GA166" s="87"/>
      <c r="GB166" s="87"/>
      <c r="GC166" s="87"/>
      <c r="GD166" s="87"/>
      <c r="GE166" s="87"/>
      <c r="GF166" s="87"/>
      <c r="GG166" s="87"/>
      <c r="GH166" s="87"/>
      <c r="GI166" s="87"/>
      <c r="GJ166" s="87"/>
      <c r="GK166" s="87"/>
      <c r="GL166" s="87"/>
      <c r="GM166" s="87"/>
      <c r="GN166" s="87"/>
      <c r="GO166" s="87"/>
      <c r="GP166" s="87"/>
      <c r="GQ166" s="87"/>
      <c r="GR166" s="87"/>
      <c r="GS166" s="87"/>
      <c r="GT166" s="87"/>
      <c r="GU166" s="87"/>
      <c r="GV166" s="87"/>
      <c r="GW166" s="87"/>
      <c r="GX166" s="87"/>
      <c r="GY166" s="87"/>
      <c r="GZ166" s="87"/>
      <c r="HA166" s="87"/>
      <c r="HB166" s="87"/>
      <c r="HC166" s="87"/>
      <c r="HD166" s="87"/>
      <c r="HE166" s="87"/>
      <c r="HF166" s="87"/>
      <c r="HG166" s="87"/>
      <c r="HH166" s="87"/>
      <c r="HI166" s="87"/>
      <c r="HJ166" s="87"/>
      <c r="HK166" s="87"/>
      <c r="HL166" s="87"/>
      <c r="HM166" s="87"/>
      <c r="HN166" s="87"/>
      <c r="HO166" s="87"/>
      <c r="HP166" s="87"/>
      <c r="HQ166" s="87"/>
      <c r="HR166" s="87"/>
      <c r="HS166" s="87"/>
      <c r="HT166" s="87"/>
      <c r="HU166" s="87"/>
      <c r="HV166" s="87"/>
      <c r="HW166" s="87"/>
      <c r="HX166" s="87"/>
      <c r="HY166" s="87"/>
      <c r="HZ166" s="87"/>
      <c r="IA166" s="87"/>
      <c r="IB166" s="87"/>
    </row>
    <row r="167" spans="1:236" s="125" customFormat="1">
      <c r="A167" s="121"/>
      <c r="B167" s="67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3"/>
      <c r="V167" s="123"/>
      <c r="W167" s="123"/>
      <c r="X167" s="124"/>
      <c r="Y167" s="123"/>
      <c r="Z167" s="123"/>
      <c r="AA167" s="123"/>
      <c r="AB167" s="123"/>
      <c r="AC167" s="123"/>
      <c r="AD167" s="123"/>
      <c r="AE167" s="123"/>
      <c r="AF167" s="123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3"/>
      <c r="AS167" s="123"/>
      <c r="AT167" s="240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  <c r="EK167" s="87"/>
      <c r="EL167" s="87"/>
      <c r="EM167" s="87"/>
      <c r="EN167" s="87"/>
      <c r="EO167" s="87"/>
      <c r="EP167" s="87"/>
      <c r="EQ167" s="87"/>
      <c r="ER167" s="87"/>
      <c r="ES167" s="87"/>
      <c r="ET167" s="87"/>
      <c r="EU167" s="87"/>
      <c r="EV167" s="87"/>
      <c r="EW167" s="87"/>
      <c r="EX167" s="87"/>
      <c r="EY167" s="87"/>
      <c r="EZ167" s="87"/>
      <c r="FA167" s="87"/>
      <c r="FB167" s="87"/>
      <c r="FC167" s="87"/>
      <c r="FD167" s="87"/>
      <c r="FE167" s="87"/>
      <c r="FF167" s="87"/>
      <c r="FG167" s="87"/>
      <c r="FH167" s="87"/>
      <c r="FI167" s="87"/>
      <c r="FJ167" s="87"/>
      <c r="FK167" s="87"/>
      <c r="FL167" s="87"/>
      <c r="FM167" s="87"/>
      <c r="FN167" s="87"/>
      <c r="FO167" s="87"/>
      <c r="FP167" s="87"/>
      <c r="FQ167" s="87"/>
      <c r="FR167" s="87"/>
      <c r="FS167" s="87"/>
      <c r="FT167" s="87"/>
      <c r="FU167" s="87"/>
      <c r="FV167" s="87"/>
      <c r="FW167" s="87"/>
      <c r="FX167" s="87"/>
      <c r="FY167" s="87"/>
      <c r="FZ167" s="87"/>
      <c r="GA167" s="87"/>
      <c r="GB167" s="87"/>
      <c r="GC167" s="87"/>
      <c r="GD167" s="87"/>
      <c r="GE167" s="87"/>
      <c r="GF167" s="87"/>
      <c r="GG167" s="87"/>
      <c r="GH167" s="87"/>
      <c r="GI167" s="87"/>
      <c r="GJ167" s="87"/>
      <c r="GK167" s="87"/>
      <c r="GL167" s="87"/>
      <c r="GM167" s="87"/>
      <c r="GN167" s="87"/>
      <c r="GO167" s="87"/>
      <c r="GP167" s="87"/>
      <c r="GQ167" s="87"/>
      <c r="GR167" s="87"/>
      <c r="GS167" s="87"/>
      <c r="GT167" s="87"/>
      <c r="GU167" s="87"/>
      <c r="GV167" s="87"/>
      <c r="GW167" s="87"/>
      <c r="GX167" s="87"/>
      <c r="GY167" s="87"/>
      <c r="GZ167" s="87"/>
      <c r="HA167" s="87"/>
      <c r="HB167" s="87"/>
      <c r="HC167" s="87"/>
      <c r="HD167" s="87"/>
      <c r="HE167" s="87"/>
      <c r="HF167" s="87"/>
      <c r="HG167" s="87"/>
      <c r="HH167" s="87"/>
      <c r="HI167" s="87"/>
      <c r="HJ167" s="87"/>
      <c r="HK167" s="87"/>
      <c r="HL167" s="87"/>
      <c r="HM167" s="87"/>
      <c r="HN167" s="87"/>
      <c r="HO167" s="87"/>
      <c r="HP167" s="87"/>
      <c r="HQ167" s="87"/>
      <c r="HR167" s="87"/>
      <c r="HS167" s="87"/>
      <c r="HT167" s="87"/>
      <c r="HU167" s="87"/>
      <c r="HV167" s="87"/>
      <c r="HW167" s="87"/>
      <c r="HX167" s="87"/>
      <c r="HY167" s="87"/>
      <c r="HZ167" s="87"/>
      <c r="IA167" s="87"/>
      <c r="IB167" s="87"/>
    </row>
    <row r="168" spans="1:236" s="125" customFormat="1">
      <c r="A168" s="121"/>
      <c r="B168" s="67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3"/>
      <c r="V168" s="123"/>
      <c r="W168" s="123"/>
      <c r="X168" s="124"/>
      <c r="Y168" s="123"/>
      <c r="Z168" s="123"/>
      <c r="AA168" s="123"/>
      <c r="AB168" s="123"/>
      <c r="AC168" s="123"/>
      <c r="AD168" s="123"/>
      <c r="AE168" s="123"/>
      <c r="AF168" s="123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3"/>
      <c r="AS168" s="123"/>
      <c r="AT168" s="240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  <c r="EK168" s="87"/>
      <c r="EL168" s="87"/>
      <c r="EM168" s="87"/>
      <c r="EN168" s="87"/>
      <c r="EO168" s="87"/>
      <c r="EP168" s="87"/>
      <c r="EQ168" s="87"/>
      <c r="ER168" s="87"/>
      <c r="ES168" s="87"/>
      <c r="ET168" s="87"/>
      <c r="EU168" s="87"/>
      <c r="EV168" s="87"/>
      <c r="EW168" s="87"/>
      <c r="EX168" s="87"/>
      <c r="EY168" s="87"/>
      <c r="EZ168" s="87"/>
      <c r="FA168" s="87"/>
      <c r="FB168" s="87"/>
      <c r="FC168" s="87"/>
      <c r="FD168" s="87"/>
      <c r="FE168" s="87"/>
      <c r="FF168" s="87"/>
      <c r="FG168" s="87"/>
      <c r="FH168" s="87"/>
      <c r="FI168" s="87"/>
      <c r="FJ168" s="87"/>
      <c r="FK168" s="87"/>
      <c r="FL168" s="87"/>
      <c r="FM168" s="87"/>
      <c r="FN168" s="87"/>
      <c r="FO168" s="87"/>
      <c r="FP168" s="87"/>
      <c r="FQ168" s="87"/>
      <c r="FR168" s="87"/>
      <c r="FS168" s="87"/>
      <c r="FT168" s="87"/>
      <c r="FU168" s="87"/>
      <c r="FV168" s="87"/>
      <c r="FW168" s="87"/>
      <c r="FX168" s="87"/>
      <c r="FY168" s="87"/>
      <c r="FZ168" s="87"/>
      <c r="GA168" s="87"/>
      <c r="GB168" s="87"/>
      <c r="GC168" s="87"/>
      <c r="GD168" s="87"/>
      <c r="GE168" s="87"/>
      <c r="GF168" s="87"/>
      <c r="GG168" s="87"/>
      <c r="GH168" s="87"/>
      <c r="GI168" s="87"/>
      <c r="GJ168" s="87"/>
      <c r="GK168" s="87"/>
      <c r="GL168" s="87"/>
      <c r="GM168" s="87"/>
      <c r="GN168" s="87"/>
      <c r="GO168" s="87"/>
      <c r="GP168" s="87"/>
      <c r="GQ168" s="87"/>
      <c r="GR168" s="87"/>
      <c r="GS168" s="87"/>
      <c r="GT168" s="87"/>
      <c r="GU168" s="87"/>
      <c r="GV168" s="87"/>
      <c r="GW168" s="87"/>
      <c r="GX168" s="87"/>
      <c r="GY168" s="87"/>
      <c r="GZ168" s="87"/>
      <c r="HA168" s="87"/>
      <c r="HB168" s="87"/>
      <c r="HC168" s="87"/>
      <c r="HD168" s="87"/>
      <c r="HE168" s="87"/>
      <c r="HF168" s="87"/>
      <c r="HG168" s="87"/>
      <c r="HH168" s="87"/>
      <c r="HI168" s="87"/>
      <c r="HJ168" s="87"/>
      <c r="HK168" s="87"/>
      <c r="HL168" s="87"/>
      <c r="HM168" s="87"/>
      <c r="HN168" s="87"/>
      <c r="HO168" s="87"/>
      <c r="HP168" s="87"/>
      <c r="HQ168" s="87"/>
      <c r="HR168" s="87"/>
      <c r="HS168" s="87"/>
      <c r="HT168" s="87"/>
      <c r="HU168" s="87"/>
      <c r="HV168" s="87"/>
      <c r="HW168" s="87"/>
      <c r="HX168" s="87"/>
      <c r="HY168" s="87"/>
      <c r="HZ168" s="87"/>
      <c r="IA168" s="87"/>
      <c r="IB168" s="87"/>
    </row>
    <row r="169" spans="1:236" s="125" customFormat="1">
      <c r="A169" s="121"/>
      <c r="B169" s="67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3"/>
      <c r="V169" s="123"/>
      <c r="W169" s="123"/>
      <c r="X169" s="124"/>
      <c r="Y169" s="123"/>
      <c r="Z169" s="123"/>
      <c r="AA169" s="123"/>
      <c r="AB169" s="123"/>
      <c r="AC169" s="123"/>
      <c r="AD169" s="123"/>
      <c r="AE169" s="123"/>
      <c r="AF169" s="123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3"/>
      <c r="AS169" s="123"/>
      <c r="AT169" s="240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  <c r="EK169" s="87"/>
      <c r="EL169" s="87"/>
      <c r="EM169" s="87"/>
      <c r="EN169" s="87"/>
      <c r="EO169" s="87"/>
      <c r="EP169" s="87"/>
      <c r="EQ169" s="87"/>
      <c r="ER169" s="87"/>
      <c r="ES169" s="87"/>
      <c r="ET169" s="87"/>
      <c r="EU169" s="87"/>
      <c r="EV169" s="87"/>
      <c r="EW169" s="87"/>
      <c r="EX169" s="87"/>
      <c r="EY169" s="87"/>
      <c r="EZ169" s="87"/>
      <c r="FA169" s="87"/>
      <c r="FB169" s="87"/>
      <c r="FC169" s="87"/>
      <c r="FD169" s="87"/>
      <c r="FE169" s="87"/>
      <c r="FF169" s="87"/>
      <c r="FG169" s="87"/>
      <c r="FH169" s="87"/>
      <c r="FI169" s="87"/>
      <c r="FJ169" s="87"/>
      <c r="FK169" s="87"/>
      <c r="FL169" s="87"/>
      <c r="FM169" s="87"/>
      <c r="FN169" s="87"/>
      <c r="FO169" s="87"/>
      <c r="FP169" s="87"/>
      <c r="FQ169" s="87"/>
      <c r="FR169" s="87"/>
      <c r="FS169" s="87"/>
      <c r="FT169" s="87"/>
      <c r="FU169" s="87"/>
      <c r="FV169" s="87"/>
      <c r="FW169" s="87"/>
      <c r="FX169" s="87"/>
      <c r="FY169" s="87"/>
      <c r="FZ169" s="87"/>
      <c r="GA169" s="87"/>
      <c r="GB169" s="87"/>
      <c r="GC169" s="87"/>
      <c r="GD169" s="87"/>
      <c r="GE169" s="87"/>
      <c r="GF169" s="87"/>
      <c r="GG169" s="87"/>
      <c r="GH169" s="87"/>
      <c r="GI169" s="87"/>
      <c r="GJ169" s="87"/>
      <c r="GK169" s="87"/>
      <c r="GL169" s="87"/>
      <c r="GM169" s="87"/>
      <c r="GN169" s="87"/>
      <c r="GO169" s="87"/>
      <c r="GP169" s="87"/>
      <c r="GQ169" s="87"/>
      <c r="GR169" s="87"/>
      <c r="GS169" s="87"/>
      <c r="GT169" s="87"/>
      <c r="GU169" s="87"/>
      <c r="GV169" s="87"/>
      <c r="GW169" s="87"/>
      <c r="GX169" s="87"/>
      <c r="GY169" s="87"/>
      <c r="GZ169" s="87"/>
      <c r="HA169" s="87"/>
      <c r="HB169" s="87"/>
      <c r="HC169" s="87"/>
      <c r="HD169" s="87"/>
      <c r="HE169" s="87"/>
      <c r="HF169" s="87"/>
      <c r="HG169" s="87"/>
      <c r="HH169" s="87"/>
      <c r="HI169" s="87"/>
      <c r="HJ169" s="87"/>
      <c r="HK169" s="87"/>
      <c r="HL169" s="87"/>
      <c r="HM169" s="87"/>
      <c r="HN169" s="87"/>
      <c r="HO169" s="87"/>
      <c r="HP169" s="87"/>
      <c r="HQ169" s="87"/>
      <c r="HR169" s="87"/>
      <c r="HS169" s="87"/>
      <c r="HT169" s="87"/>
      <c r="HU169" s="87"/>
      <c r="HV169" s="87"/>
      <c r="HW169" s="87"/>
      <c r="HX169" s="87"/>
      <c r="HY169" s="87"/>
      <c r="HZ169" s="87"/>
      <c r="IA169" s="87"/>
      <c r="IB169" s="87"/>
    </row>
    <row r="170" spans="1:236" s="125" customFormat="1">
      <c r="A170" s="121"/>
      <c r="B170" s="67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3"/>
      <c r="V170" s="123"/>
      <c r="W170" s="123"/>
      <c r="X170" s="124"/>
      <c r="Y170" s="123"/>
      <c r="Z170" s="123"/>
      <c r="AA170" s="123"/>
      <c r="AB170" s="123"/>
      <c r="AC170" s="123"/>
      <c r="AD170" s="123"/>
      <c r="AE170" s="123"/>
      <c r="AF170" s="123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3"/>
      <c r="AS170" s="123"/>
      <c r="AT170" s="240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  <c r="EK170" s="87"/>
      <c r="EL170" s="87"/>
      <c r="EM170" s="87"/>
      <c r="EN170" s="87"/>
      <c r="EO170" s="87"/>
      <c r="EP170" s="87"/>
      <c r="EQ170" s="87"/>
      <c r="ER170" s="87"/>
      <c r="ES170" s="87"/>
      <c r="ET170" s="87"/>
      <c r="EU170" s="87"/>
      <c r="EV170" s="87"/>
      <c r="EW170" s="87"/>
      <c r="EX170" s="87"/>
      <c r="EY170" s="87"/>
      <c r="EZ170" s="87"/>
      <c r="FA170" s="87"/>
      <c r="FB170" s="87"/>
      <c r="FC170" s="87"/>
      <c r="FD170" s="87"/>
      <c r="FE170" s="87"/>
      <c r="FF170" s="87"/>
      <c r="FG170" s="87"/>
      <c r="FH170" s="87"/>
      <c r="FI170" s="87"/>
      <c r="FJ170" s="87"/>
      <c r="FK170" s="87"/>
      <c r="FL170" s="87"/>
      <c r="FM170" s="87"/>
      <c r="FN170" s="87"/>
      <c r="FO170" s="87"/>
      <c r="FP170" s="87"/>
      <c r="FQ170" s="87"/>
      <c r="FR170" s="87"/>
      <c r="FS170" s="87"/>
      <c r="FT170" s="87"/>
      <c r="FU170" s="87"/>
      <c r="FV170" s="87"/>
      <c r="FW170" s="87"/>
      <c r="FX170" s="87"/>
      <c r="FY170" s="87"/>
      <c r="FZ170" s="87"/>
      <c r="GA170" s="87"/>
      <c r="GB170" s="87"/>
      <c r="GC170" s="87"/>
      <c r="GD170" s="87"/>
      <c r="GE170" s="87"/>
      <c r="GF170" s="87"/>
      <c r="GG170" s="87"/>
      <c r="GH170" s="87"/>
      <c r="GI170" s="87"/>
      <c r="GJ170" s="87"/>
      <c r="GK170" s="87"/>
      <c r="GL170" s="87"/>
      <c r="GM170" s="87"/>
      <c r="GN170" s="87"/>
      <c r="GO170" s="87"/>
      <c r="GP170" s="87"/>
      <c r="GQ170" s="87"/>
      <c r="GR170" s="87"/>
      <c r="GS170" s="87"/>
      <c r="GT170" s="87"/>
      <c r="GU170" s="87"/>
      <c r="GV170" s="87"/>
      <c r="GW170" s="87"/>
      <c r="GX170" s="87"/>
      <c r="GY170" s="87"/>
      <c r="GZ170" s="87"/>
      <c r="HA170" s="87"/>
      <c r="HB170" s="87"/>
      <c r="HC170" s="87"/>
      <c r="HD170" s="87"/>
      <c r="HE170" s="87"/>
      <c r="HF170" s="87"/>
      <c r="HG170" s="87"/>
      <c r="HH170" s="87"/>
      <c r="HI170" s="87"/>
      <c r="HJ170" s="87"/>
      <c r="HK170" s="87"/>
      <c r="HL170" s="87"/>
      <c r="HM170" s="87"/>
      <c r="HN170" s="87"/>
      <c r="HO170" s="87"/>
      <c r="HP170" s="87"/>
      <c r="HQ170" s="87"/>
      <c r="HR170" s="87"/>
      <c r="HS170" s="87"/>
      <c r="HT170" s="87"/>
      <c r="HU170" s="87"/>
      <c r="HV170" s="87"/>
      <c r="HW170" s="87"/>
      <c r="HX170" s="87"/>
      <c r="HY170" s="87"/>
      <c r="HZ170" s="87"/>
      <c r="IA170" s="87"/>
      <c r="IB170" s="87"/>
    </row>
    <row r="171" spans="1:236" s="125" customFormat="1">
      <c r="A171" s="121"/>
      <c r="B171" s="67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3"/>
      <c r="V171" s="123"/>
      <c r="W171" s="123"/>
      <c r="X171" s="124"/>
      <c r="Y171" s="123"/>
      <c r="Z171" s="123"/>
      <c r="AA171" s="123"/>
      <c r="AB171" s="123"/>
      <c r="AC171" s="123"/>
      <c r="AD171" s="123"/>
      <c r="AE171" s="123"/>
      <c r="AF171" s="123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3"/>
      <c r="AS171" s="123"/>
      <c r="AT171" s="240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  <c r="HB171" s="87"/>
      <c r="HC171" s="87"/>
      <c r="HD171" s="87"/>
      <c r="HE171" s="87"/>
      <c r="HF171" s="87"/>
      <c r="HG171" s="87"/>
      <c r="HH171" s="87"/>
      <c r="HI171" s="87"/>
      <c r="HJ171" s="87"/>
      <c r="HK171" s="87"/>
      <c r="HL171" s="87"/>
      <c r="HM171" s="87"/>
      <c r="HN171" s="87"/>
      <c r="HO171" s="87"/>
      <c r="HP171" s="87"/>
      <c r="HQ171" s="87"/>
      <c r="HR171" s="87"/>
      <c r="HS171" s="87"/>
      <c r="HT171" s="87"/>
      <c r="HU171" s="87"/>
      <c r="HV171" s="87"/>
      <c r="HW171" s="87"/>
      <c r="HX171" s="87"/>
      <c r="HY171" s="87"/>
      <c r="HZ171" s="87"/>
      <c r="IA171" s="87"/>
      <c r="IB171" s="87"/>
    </row>
    <row r="172" spans="1:236" s="125" customFormat="1">
      <c r="A172" s="121"/>
      <c r="B172" s="67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3"/>
      <c r="V172" s="123"/>
      <c r="W172" s="123"/>
      <c r="X172" s="124"/>
      <c r="Y172" s="123"/>
      <c r="Z172" s="123"/>
      <c r="AA172" s="123"/>
      <c r="AB172" s="123"/>
      <c r="AC172" s="123"/>
      <c r="AD172" s="123"/>
      <c r="AE172" s="123"/>
      <c r="AF172" s="123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3"/>
      <c r="AS172" s="123"/>
      <c r="AT172" s="240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  <c r="EK172" s="87"/>
      <c r="EL172" s="87"/>
      <c r="EM172" s="87"/>
      <c r="EN172" s="87"/>
      <c r="EO172" s="87"/>
      <c r="EP172" s="87"/>
      <c r="EQ172" s="87"/>
      <c r="ER172" s="87"/>
      <c r="ES172" s="87"/>
      <c r="ET172" s="87"/>
      <c r="EU172" s="87"/>
      <c r="EV172" s="87"/>
      <c r="EW172" s="87"/>
      <c r="EX172" s="87"/>
      <c r="EY172" s="87"/>
      <c r="EZ172" s="87"/>
      <c r="FA172" s="87"/>
      <c r="FB172" s="87"/>
      <c r="FC172" s="87"/>
      <c r="FD172" s="87"/>
      <c r="FE172" s="87"/>
      <c r="FF172" s="87"/>
      <c r="FG172" s="87"/>
      <c r="FH172" s="87"/>
      <c r="FI172" s="87"/>
      <c r="FJ172" s="87"/>
      <c r="FK172" s="87"/>
      <c r="FL172" s="87"/>
      <c r="FM172" s="87"/>
      <c r="FN172" s="87"/>
      <c r="FO172" s="87"/>
      <c r="FP172" s="87"/>
      <c r="FQ172" s="87"/>
      <c r="FR172" s="87"/>
      <c r="FS172" s="87"/>
      <c r="FT172" s="87"/>
      <c r="FU172" s="87"/>
      <c r="FV172" s="87"/>
      <c r="FW172" s="87"/>
      <c r="FX172" s="87"/>
      <c r="FY172" s="87"/>
      <c r="FZ172" s="87"/>
      <c r="GA172" s="87"/>
      <c r="GB172" s="87"/>
      <c r="GC172" s="87"/>
      <c r="GD172" s="87"/>
      <c r="GE172" s="87"/>
      <c r="GF172" s="87"/>
      <c r="GG172" s="87"/>
      <c r="GH172" s="87"/>
      <c r="GI172" s="87"/>
      <c r="GJ172" s="87"/>
      <c r="GK172" s="87"/>
      <c r="GL172" s="87"/>
      <c r="GM172" s="87"/>
      <c r="GN172" s="87"/>
      <c r="GO172" s="87"/>
      <c r="GP172" s="87"/>
      <c r="GQ172" s="87"/>
      <c r="GR172" s="87"/>
      <c r="GS172" s="87"/>
      <c r="GT172" s="87"/>
      <c r="GU172" s="87"/>
      <c r="GV172" s="87"/>
      <c r="GW172" s="87"/>
      <c r="GX172" s="87"/>
      <c r="GY172" s="87"/>
      <c r="GZ172" s="87"/>
      <c r="HA172" s="87"/>
      <c r="HB172" s="87"/>
      <c r="HC172" s="87"/>
      <c r="HD172" s="87"/>
      <c r="HE172" s="87"/>
      <c r="HF172" s="87"/>
      <c r="HG172" s="87"/>
      <c r="HH172" s="87"/>
      <c r="HI172" s="87"/>
      <c r="HJ172" s="87"/>
      <c r="HK172" s="87"/>
      <c r="HL172" s="87"/>
      <c r="HM172" s="87"/>
      <c r="HN172" s="87"/>
      <c r="HO172" s="87"/>
      <c r="HP172" s="87"/>
      <c r="HQ172" s="87"/>
      <c r="HR172" s="87"/>
      <c r="HS172" s="87"/>
      <c r="HT172" s="87"/>
      <c r="HU172" s="87"/>
      <c r="HV172" s="87"/>
      <c r="HW172" s="87"/>
      <c r="HX172" s="87"/>
      <c r="HY172" s="87"/>
      <c r="HZ172" s="87"/>
      <c r="IA172" s="87"/>
      <c r="IB172" s="87"/>
    </row>
    <row r="173" spans="1:236" s="125" customFormat="1">
      <c r="A173" s="121"/>
      <c r="B173" s="67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3"/>
      <c r="V173" s="123"/>
      <c r="W173" s="123"/>
      <c r="X173" s="124"/>
      <c r="Y173" s="123"/>
      <c r="Z173" s="123"/>
      <c r="AA173" s="123"/>
      <c r="AB173" s="123"/>
      <c r="AC173" s="123"/>
      <c r="AD173" s="123"/>
      <c r="AE173" s="123"/>
      <c r="AF173" s="123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3"/>
      <c r="AS173" s="123"/>
      <c r="AT173" s="240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  <c r="EK173" s="87"/>
      <c r="EL173" s="87"/>
      <c r="EM173" s="87"/>
      <c r="EN173" s="87"/>
      <c r="EO173" s="87"/>
      <c r="EP173" s="87"/>
      <c r="EQ173" s="87"/>
      <c r="ER173" s="87"/>
      <c r="ES173" s="87"/>
      <c r="ET173" s="87"/>
      <c r="EU173" s="87"/>
      <c r="EV173" s="87"/>
      <c r="EW173" s="87"/>
      <c r="EX173" s="87"/>
      <c r="EY173" s="87"/>
      <c r="EZ173" s="87"/>
      <c r="FA173" s="87"/>
      <c r="FB173" s="87"/>
      <c r="FC173" s="87"/>
      <c r="FD173" s="87"/>
      <c r="FE173" s="87"/>
      <c r="FF173" s="87"/>
      <c r="FG173" s="87"/>
      <c r="FH173" s="87"/>
      <c r="FI173" s="87"/>
      <c r="FJ173" s="87"/>
      <c r="FK173" s="87"/>
      <c r="FL173" s="87"/>
      <c r="FM173" s="87"/>
      <c r="FN173" s="87"/>
      <c r="FO173" s="87"/>
      <c r="FP173" s="87"/>
      <c r="FQ173" s="87"/>
      <c r="FR173" s="87"/>
      <c r="FS173" s="87"/>
      <c r="FT173" s="87"/>
      <c r="FU173" s="87"/>
      <c r="FV173" s="87"/>
      <c r="FW173" s="87"/>
      <c r="FX173" s="87"/>
      <c r="FY173" s="87"/>
      <c r="FZ173" s="87"/>
      <c r="GA173" s="87"/>
      <c r="GB173" s="87"/>
      <c r="GC173" s="87"/>
      <c r="GD173" s="87"/>
      <c r="GE173" s="87"/>
      <c r="GF173" s="87"/>
      <c r="GG173" s="87"/>
      <c r="GH173" s="87"/>
      <c r="GI173" s="87"/>
      <c r="GJ173" s="87"/>
      <c r="GK173" s="87"/>
      <c r="GL173" s="87"/>
      <c r="GM173" s="87"/>
      <c r="GN173" s="87"/>
      <c r="GO173" s="87"/>
      <c r="GP173" s="87"/>
      <c r="GQ173" s="87"/>
      <c r="GR173" s="87"/>
      <c r="GS173" s="87"/>
      <c r="GT173" s="87"/>
      <c r="GU173" s="87"/>
      <c r="GV173" s="87"/>
      <c r="GW173" s="87"/>
      <c r="GX173" s="87"/>
      <c r="GY173" s="87"/>
      <c r="GZ173" s="87"/>
      <c r="HA173" s="87"/>
      <c r="HB173" s="87"/>
      <c r="HC173" s="87"/>
      <c r="HD173" s="87"/>
      <c r="HE173" s="87"/>
      <c r="HF173" s="87"/>
      <c r="HG173" s="87"/>
      <c r="HH173" s="87"/>
      <c r="HI173" s="87"/>
      <c r="HJ173" s="87"/>
      <c r="HK173" s="87"/>
      <c r="HL173" s="87"/>
      <c r="HM173" s="87"/>
      <c r="HN173" s="87"/>
      <c r="HO173" s="87"/>
      <c r="HP173" s="87"/>
      <c r="HQ173" s="87"/>
      <c r="HR173" s="87"/>
      <c r="HS173" s="87"/>
      <c r="HT173" s="87"/>
      <c r="HU173" s="87"/>
      <c r="HV173" s="87"/>
      <c r="HW173" s="87"/>
      <c r="HX173" s="87"/>
      <c r="HY173" s="87"/>
      <c r="HZ173" s="87"/>
      <c r="IA173" s="87"/>
      <c r="IB173" s="87"/>
    </row>
    <row r="174" spans="1:236" s="125" customFormat="1">
      <c r="A174" s="121"/>
      <c r="B174" s="67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3"/>
      <c r="V174" s="123"/>
      <c r="W174" s="123"/>
      <c r="X174" s="124"/>
      <c r="Y174" s="123"/>
      <c r="Z174" s="123"/>
      <c r="AA174" s="123"/>
      <c r="AB174" s="123"/>
      <c r="AC174" s="123"/>
      <c r="AD174" s="123"/>
      <c r="AE174" s="123"/>
      <c r="AF174" s="123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3"/>
      <c r="AS174" s="123"/>
      <c r="AT174" s="240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  <c r="HB174" s="87"/>
      <c r="HC174" s="87"/>
      <c r="HD174" s="87"/>
      <c r="HE174" s="87"/>
      <c r="HF174" s="87"/>
      <c r="HG174" s="87"/>
      <c r="HH174" s="87"/>
      <c r="HI174" s="87"/>
      <c r="HJ174" s="87"/>
      <c r="HK174" s="87"/>
      <c r="HL174" s="87"/>
      <c r="HM174" s="87"/>
      <c r="HN174" s="87"/>
      <c r="HO174" s="87"/>
      <c r="HP174" s="87"/>
      <c r="HQ174" s="87"/>
      <c r="HR174" s="87"/>
      <c r="HS174" s="87"/>
      <c r="HT174" s="87"/>
      <c r="HU174" s="87"/>
      <c r="HV174" s="87"/>
      <c r="HW174" s="87"/>
      <c r="HX174" s="87"/>
      <c r="HY174" s="87"/>
      <c r="HZ174" s="87"/>
      <c r="IA174" s="87"/>
      <c r="IB174" s="87"/>
    </row>
    <row r="175" spans="1:236" s="125" customFormat="1">
      <c r="A175" s="121"/>
      <c r="B175" s="67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3"/>
      <c r="V175" s="123"/>
      <c r="W175" s="123"/>
      <c r="X175" s="124"/>
      <c r="Y175" s="123"/>
      <c r="Z175" s="123"/>
      <c r="AA175" s="123"/>
      <c r="AB175" s="123"/>
      <c r="AC175" s="123"/>
      <c r="AD175" s="123"/>
      <c r="AE175" s="123"/>
      <c r="AF175" s="123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3"/>
      <c r="AS175" s="123"/>
      <c r="AT175" s="240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  <c r="EK175" s="87"/>
      <c r="EL175" s="87"/>
      <c r="EM175" s="87"/>
      <c r="EN175" s="87"/>
      <c r="EO175" s="87"/>
      <c r="EP175" s="87"/>
      <c r="EQ175" s="87"/>
      <c r="ER175" s="87"/>
      <c r="ES175" s="87"/>
      <c r="ET175" s="87"/>
      <c r="EU175" s="87"/>
      <c r="EV175" s="87"/>
      <c r="EW175" s="87"/>
      <c r="EX175" s="87"/>
      <c r="EY175" s="87"/>
      <c r="EZ175" s="87"/>
      <c r="FA175" s="87"/>
      <c r="FB175" s="87"/>
      <c r="FC175" s="87"/>
      <c r="FD175" s="87"/>
      <c r="FE175" s="87"/>
      <c r="FF175" s="87"/>
      <c r="FG175" s="87"/>
      <c r="FH175" s="87"/>
      <c r="FI175" s="87"/>
      <c r="FJ175" s="87"/>
      <c r="FK175" s="87"/>
      <c r="FL175" s="87"/>
      <c r="FM175" s="87"/>
      <c r="FN175" s="87"/>
      <c r="FO175" s="87"/>
      <c r="FP175" s="87"/>
      <c r="FQ175" s="87"/>
      <c r="FR175" s="87"/>
      <c r="FS175" s="87"/>
      <c r="FT175" s="87"/>
      <c r="FU175" s="87"/>
      <c r="FV175" s="87"/>
      <c r="FW175" s="87"/>
      <c r="FX175" s="87"/>
      <c r="FY175" s="87"/>
      <c r="FZ175" s="87"/>
      <c r="GA175" s="87"/>
      <c r="GB175" s="87"/>
      <c r="GC175" s="87"/>
      <c r="GD175" s="87"/>
      <c r="GE175" s="87"/>
      <c r="GF175" s="87"/>
      <c r="GG175" s="87"/>
      <c r="GH175" s="87"/>
      <c r="GI175" s="87"/>
      <c r="GJ175" s="87"/>
      <c r="GK175" s="87"/>
      <c r="GL175" s="87"/>
      <c r="GM175" s="87"/>
      <c r="GN175" s="87"/>
      <c r="GO175" s="87"/>
      <c r="GP175" s="87"/>
      <c r="GQ175" s="87"/>
      <c r="GR175" s="87"/>
      <c r="GS175" s="87"/>
      <c r="GT175" s="87"/>
      <c r="GU175" s="87"/>
      <c r="GV175" s="87"/>
      <c r="GW175" s="87"/>
      <c r="GX175" s="87"/>
      <c r="GY175" s="87"/>
      <c r="GZ175" s="87"/>
      <c r="HA175" s="87"/>
      <c r="HB175" s="87"/>
      <c r="HC175" s="87"/>
      <c r="HD175" s="87"/>
      <c r="HE175" s="87"/>
      <c r="HF175" s="87"/>
      <c r="HG175" s="87"/>
      <c r="HH175" s="87"/>
      <c r="HI175" s="87"/>
      <c r="HJ175" s="87"/>
      <c r="HK175" s="87"/>
      <c r="HL175" s="87"/>
      <c r="HM175" s="87"/>
      <c r="HN175" s="87"/>
      <c r="HO175" s="87"/>
      <c r="HP175" s="87"/>
      <c r="HQ175" s="87"/>
      <c r="HR175" s="87"/>
      <c r="HS175" s="87"/>
      <c r="HT175" s="87"/>
      <c r="HU175" s="87"/>
      <c r="HV175" s="87"/>
      <c r="HW175" s="87"/>
      <c r="HX175" s="87"/>
      <c r="HY175" s="87"/>
      <c r="HZ175" s="87"/>
      <c r="IA175" s="87"/>
      <c r="IB175" s="87"/>
    </row>
    <row r="176" spans="1:236" s="125" customFormat="1">
      <c r="A176" s="121"/>
      <c r="B176" s="67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3"/>
      <c r="V176" s="123"/>
      <c r="W176" s="123"/>
      <c r="X176" s="124"/>
      <c r="Y176" s="123"/>
      <c r="Z176" s="123"/>
      <c r="AA176" s="123"/>
      <c r="AB176" s="123"/>
      <c r="AC176" s="123"/>
      <c r="AD176" s="123"/>
      <c r="AE176" s="123"/>
      <c r="AF176" s="123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3"/>
      <c r="AS176" s="123"/>
      <c r="AT176" s="240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87"/>
      <c r="HT176" s="87"/>
      <c r="HU176" s="87"/>
      <c r="HV176" s="87"/>
      <c r="HW176" s="87"/>
      <c r="HX176" s="87"/>
      <c r="HY176" s="87"/>
      <c r="HZ176" s="87"/>
      <c r="IA176" s="87"/>
      <c r="IB176" s="87"/>
    </row>
    <row r="177" spans="1:236" s="125" customFormat="1">
      <c r="A177" s="121"/>
      <c r="B177" s="67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3"/>
      <c r="V177" s="123"/>
      <c r="W177" s="123"/>
      <c r="X177" s="124"/>
      <c r="Y177" s="123"/>
      <c r="Z177" s="123"/>
      <c r="AA177" s="123"/>
      <c r="AB177" s="123"/>
      <c r="AC177" s="123"/>
      <c r="AD177" s="123"/>
      <c r="AE177" s="123"/>
      <c r="AF177" s="123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3"/>
      <c r="AS177" s="123"/>
      <c r="AT177" s="240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  <c r="EK177" s="87"/>
      <c r="EL177" s="87"/>
      <c r="EM177" s="87"/>
      <c r="EN177" s="87"/>
      <c r="EO177" s="87"/>
      <c r="EP177" s="87"/>
      <c r="EQ177" s="87"/>
      <c r="ER177" s="87"/>
      <c r="ES177" s="87"/>
      <c r="ET177" s="87"/>
      <c r="EU177" s="87"/>
      <c r="EV177" s="87"/>
      <c r="EW177" s="87"/>
      <c r="EX177" s="87"/>
      <c r="EY177" s="87"/>
      <c r="EZ177" s="87"/>
      <c r="FA177" s="87"/>
      <c r="FB177" s="87"/>
      <c r="FC177" s="87"/>
      <c r="FD177" s="87"/>
      <c r="FE177" s="87"/>
      <c r="FF177" s="87"/>
      <c r="FG177" s="87"/>
      <c r="FH177" s="87"/>
      <c r="FI177" s="87"/>
      <c r="FJ177" s="87"/>
      <c r="FK177" s="87"/>
      <c r="FL177" s="87"/>
      <c r="FM177" s="87"/>
      <c r="FN177" s="87"/>
      <c r="FO177" s="87"/>
      <c r="FP177" s="87"/>
      <c r="FQ177" s="87"/>
      <c r="FR177" s="87"/>
      <c r="FS177" s="87"/>
      <c r="FT177" s="87"/>
      <c r="FU177" s="87"/>
      <c r="FV177" s="87"/>
      <c r="FW177" s="87"/>
      <c r="FX177" s="87"/>
      <c r="FY177" s="87"/>
      <c r="FZ177" s="87"/>
      <c r="GA177" s="87"/>
      <c r="GB177" s="87"/>
      <c r="GC177" s="87"/>
      <c r="GD177" s="87"/>
      <c r="GE177" s="87"/>
      <c r="GF177" s="87"/>
      <c r="GG177" s="87"/>
      <c r="GH177" s="87"/>
      <c r="GI177" s="87"/>
      <c r="GJ177" s="87"/>
      <c r="GK177" s="87"/>
      <c r="GL177" s="87"/>
      <c r="GM177" s="87"/>
      <c r="GN177" s="87"/>
      <c r="GO177" s="87"/>
      <c r="GP177" s="87"/>
      <c r="GQ177" s="87"/>
      <c r="GR177" s="87"/>
      <c r="GS177" s="87"/>
      <c r="GT177" s="87"/>
      <c r="GU177" s="87"/>
      <c r="GV177" s="87"/>
      <c r="GW177" s="87"/>
      <c r="GX177" s="87"/>
      <c r="GY177" s="87"/>
      <c r="GZ177" s="87"/>
      <c r="HA177" s="87"/>
      <c r="HB177" s="87"/>
      <c r="HC177" s="87"/>
      <c r="HD177" s="87"/>
      <c r="HE177" s="87"/>
      <c r="HF177" s="87"/>
      <c r="HG177" s="87"/>
      <c r="HH177" s="87"/>
      <c r="HI177" s="87"/>
      <c r="HJ177" s="87"/>
      <c r="HK177" s="87"/>
      <c r="HL177" s="87"/>
      <c r="HM177" s="87"/>
      <c r="HN177" s="87"/>
      <c r="HO177" s="87"/>
      <c r="HP177" s="87"/>
      <c r="HQ177" s="87"/>
      <c r="HR177" s="87"/>
      <c r="HS177" s="87"/>
      <c r="HT177" s="87"/>
      <c r="HU177" s="87"/>
      <c r="HV177" s="87"/>
      <c r="HW177" s="87"/>
      <c r="HX177" s="87"/>
      <c r="HY177" s="87"/>
      <c r="HZ177" s="87"/>
      <c r="IA177" s="87"/>
      <c r="IB177" s="87"/>
    </row>
    <row r="178" spans="1:236" s="125" customFormat="1">
      <c r="A178" s="121"/>
      <c r="B178" s="67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3"/>
      <c r="V178" s="123"/>
      <c r="W178" s="123"/>
      <c r="X178" s="124"/>
      <c r="Y178" s="123"/>
      <c r="Z178" s="123"/>
      <c r="AA178" s="123"/>
      <c r="AB178" s="123"/>
      <c r="AC178" s="123"/>
      <c r="AD178" s="123"/>
      <c r="AE178" s="123"/>
      <c r="AF178" s="123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3"/>
      <c r="AS178" s="123"/>
      <c r="AT178" s="240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  <c r="HB178" s="87"/>
      <c r="HC178" s="87"/>
      <c r="HD178" s="87"/>
      <c r="HE178" s="87"/>
      <c r="HF178" s="87"/>
      <c r="HG178" s="87"/>
      <c r="HH178" s="87"/>
      <c r="HI178" s="87"/>
      <c r="HJ178" s="87"/>
      <c r="HK178" s="87"/>
      <c r="HL178" s="87"/>
      <c r="HM178" s="87"/>
      <c r="HN178" s="87"/>
      <c r="HO178" s="87"/>
      <c r="HP178" s="87"/>
      <c r="HQ178" s="87"/>
      <c r="HR178" s="87"/>
      <c r="HS178" s="87"/>
      <c r="HT178" s="87"/>
      <c r="HU178" s="87"/>
      <c r="HV178" s="87"/>
      <c r="HW178" s="87"/>
      <c r="HX178" s="87"/>
      <c r="HY178" s="87"/>
      <c r="HZ178" s="87"/>
      <c r="IA178" s="87"/>
      <c r="IB178" s="87"/>
    </row>
    <row r="179" spans="1:236" s="125" customFormat="1">
      <c r="A179" s="121"/>
      <c r="B179" s="67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3"/>
      <c r="V179" s="123"/>
      <c r="W179" s="123"/>
      <c r="X179" s="124"/>
      <c r="Y179" s="123"/>
      <c r="Z179" s="123"/>
      <c r="AA179" s="123"/>
      <c r="AB179" s="123"/>
      <c r="AC179" s="123"/>
      <c r="AD179" s="123"/>
      <c r="AE179" s="123"/>
      <c r="AF179" s="123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3"/>
      <c r="AS179" s="123"/>
      <c r="AT179" s="240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  <c r="FF179" s="87"/>
      <c r="FG179" s="87"/>
      <c r="FH179" s="87"/>
      <c r="FI179" s="87"/>
      <c r="FJ179" s="87"/>
      <c r="FK179" s="87"/>
      <c r="FL179" s="87"/>
      <c r="FM179" s="87"/>
      <c r="FN179" s="87"/>
      <c r="FO179" s="87"/>
      <c r="FP179" s="87"/>
      <c r="FQ179" s="87"/>
      <c r="FR179" s="87"/>
      <c r="FS179" s="87"/>
      <c r="FT179" s="87"/>
      <c r="FU179" s="87"/>
      <c r="FV179" s="87"/>
      <c r="FW179" s="87"/>
      <c r="FX179" s="87"/>
      <c r="FY179" s="87"/>
      <c r="FZ179" s="87"/>
      <c r="GA179" s="87"/>
      <c r="GB179" s="87"/>
      <c r="GC179" s="87"/>
      <c r="GD179" s="87"/>
      <c r="GE179" s="87"/>
      <c r="GF179" s="87"/>
      <c r="GG179" s="87"/>
      <c r="GH179" s="87"/>
      <c r="GI179" s="87"/>
      <c r="GJ179" s="87"/>
      <c r="GK179" s="87"/>
      <c r="GL179" s="87"/>
      <c r="GM179" s="87"/>
      <c r="GN179" s="87"/>
      <c r="GO179" s="87"/>
      <c r="GP179" s="87"/>
      <c r="GQ179" s="87"/>
      <c r="GR179" s="87"/>
      <c r="GS179" s="87"/>
      <c r="GT179" s="87"/>
      <c r="GU179" s="87"/>
      <c r="GV179" s="87"/>
      <c r="GW179" s="87"/>
      <c r="GX179" s="87"/>
      <c r="GY179" s="87"/>
      <c r="GZ179" s="87"/>
      <c r="HA179" s="87"/>
      <c r="HB179" s="87"/>
      <c r="HC179" s="87"/>
      <c r="HD179" s="87"/>
      <c r="HE179" s="87"/>
      <c r="HF179" s="87"/>
      <c r="HG179" s="87"/>
      <c r="HH179" s="87"/>
      <c r="HI179" s="87"/>
      <c r="HJ179" s="87"/>
      <c r="HK179" s="87"/>
      <c r="HL179" s="87"/>
      <c r="HM179" s="87"/>
      <c r="HN179" s="87"/>
      <c r="HO179" s="87"/>
      <c r="HP179" s="87"/>
      <c r="HQ179" s="87"/>
      <c r="HR179" s="87"/>
      <c r="HS179" s="87"/>
      <c r="HT179" s="87"/>
      <c r="HU179" s="87"/>
      <c r="HV179" s="87"/>
      <c r="HW179" s="87"/>
      <c r="HX179" s="87"/>
      <c r="HY179" s="87"/>
      <c r="HZ179" s="87"/>
      <c r="IA179" s="87"/>
      <c r="IB179" s="87"/>
    </row>
    <row r="180" spans="1:236" s="125" customFormat="1">
      <c r="A180" s="121"/>
      <c r="B180" s="67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3"/>
      <c r="V180" s="123"/>
      <c r="W180" s="123"/>
      <c r="X180" s="124"/>
      <c r="Y180" s="123"/>
      <c r="Z180" s="123"/>
      <c r="AA180" s="123"/>
      <c r="AB180" s="123"/>
      <c r="AC180" s="123"/>
      <c r="AD180" s="123"/>
      <c r="AE180" s="123"/>
      <c r="AF180" s="123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3"/>
      <c r="AS180" s="123"/>
      <c r="AT180" s="240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  <c r="EK180" s="87"/>
      <c r="EL180" s="87"/>
      <c r="EM180" s="87"/>
      <c r="EN180" s="87"/>
      <c r="EO180" s="87"/>
      <c r="EP180" s="87"/>
      <c r="EQ180" s="87"/>
      <c r="ER180" s="87"/>
      <c r="ES180" s="87"/>
      <c r="ET180" s="87"/>
      <c r="EU180" s="87"/>
      <c r="EV180" s="87"/>
      <c r="EW180" s="87"/>
      <c r="EX180" s="87"/>
      <c r="EY180" s="87"/>
      <c r="EZ180" s="87"/>
      <c r="FA180" s="87"/>
      <c r="FB180" s="87"/>
      <c r="FC180" s="87"/>
      <c r="FD180" s="87"/>
      <c r="FE180" s="87"/>
      <c r="FF180" s="87"/>
      <c r="FG180" s="87"/>
      <c r="FH180" s="87"/>
      <c r="FI180" s="87"/>
      <c r="FJ180" s="87"/>
      <c r="FK180" s="87"/>
      <c r="FL180" s="87"/>
      <c r="FM180" s="87"/>
      <c r="FN180" s="87"/>
      <c r="FO180" s="87"/>
      <c r="FP180" s="87"/>
      <c r="FQ180" s="87"/>
      <c r="FR180" s="87"/>
      <c r="FS180" s="87"/>
      <c r="FT180" s="87"/>
      <c r="FU180" s="87"/>
      <c r="FV180" s="87"/>
      <c r="FW180" s="87"/>
      <c r="FX180" s="87"/>
      <c r="FY180" s="87"/>
      <c r="FZ180" s="87"/>
      <c r="GA180" s="87"/>
      <c r="GB180" s="87"/>
      <c r="GC180" s="87"/>
      <c r="GD180" s="87"/>
      <c r="GE180" s="87"/>
      <c r="GF180" s="87"/>
      <c r="GG180" s="87"/>
      <c r="GH180" s="87"/>
      <c r="GI180" s="87"/>
      <c r="GJ180" s="87"/>
      <c r="GK180" s="87"/>
      <c r="GL180" s="87"/>
      <c r="GM180" s="87"/>
      <c r="GN180" s="87"/>
      <c r="GO180" s="87"/>
      <c r="GP180" s="87"/>
      <c r="GQ180" s="87"/>
      <c r="GR180" s="87"/>
      <c r="GS180" s="87"/>
      <c r="GT180" s="87"/>
      <c r="GU180" s="87"/>
      <c r="GV180" s="87"/>
      <c r="GW180" s="87"/>
      <c r="GX180" s="87"/>
      <c r="GY180" s="87"/>
      <c r="GZ180" s="87"/>
      <c r="HA180" s="87"/>
      <c r="HB180" s="87"/>
      <c r="HC180" s="87"/>
      <c r="HD180" s="87"/>
      <c r="HE180" s="87"/>
      <c r="HF180" s="87"/>
      <c r="HG180" s="87"/>
      <c r="HH180" s="87"/>
      <c r="HI180" s="87"/>
      <c r="HJ180" s="87"/>
      <c r="HK180" s="87"/>
      <c r="HL180" s="87"/>
      <c r="HM180" s="87"/>
      <c r="HN180" s="87"/>
      <c r="HO180" s="87"/>
      <c r="HP180" s="87"/>
      <c r="HQ180" s="87"/>
      <c r="HR180" s="87"/>
      <c r="HS180" s="87"/>
      <c r="HT180" s="87"/>
      <c r="HU180" s="87"/>
      <c r="HV180" s="87"/>
      <c r="HW180" s="87"/>
      <c r="HX180" s="87"/>
      <c r="HY180" s="87"/>
      <c r="HZ180" s="87"/>
      <c r="IA180" s="87"/>
      <c r="IB180" s="87"/>
    </row>
    <row r="181" spans="1:236" s="125" customFormat="1">
      <c r="A181" s="121"/>
      <c r="B181" s="67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3"/>
      <c r="V181" s="123"/>
      <c r="W181" s="123"/>
      <c r="X181" s="124"/>
      <c r="Y181" s="123"/>
      <c r="Z181" s="123"/>
      <c r="AA181" s="123"/>
      <c r="AB181" s="123"/>
      <c r="AC181" s="123"/>
      <c r="AD181" s="123"/>
      <c r="AE181" s="123"/>
      <c r="AF181" s="123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3"/>
      <c r="AS181" s="123"/>
      <c r="AT181" s="240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  <c r="EK181" s="87"/>
      <c r="EL181" s="87"/>
      <c r="EM181" s="87"/>
      <c r="EN181" s="87"/>
      <c r="EO181" s="87"/>
      <c r="EP181" s="87"/>
      <c r="EQ181" s="87"/>
      <c r="ER181" s="87"/>
      <c r="ES181" s="87"/>
      <c r="ET181" s="87"/>
      <c r="EU181" s="87"/>
      <c r="EV181" s="87"/>
      <c r="EW181" s="87"/>
      <c r="EX181" s="87"/>
      <c r="EY181" s="87"/>
      <c r="EZ181" s="87"/>
      <c r="FA181" s="87"/>
      <c r="FB181" s="87"/>
      <c r="FC181" s="87"/>
      <c r="FD181" s="87"/>
      <c r="FE181" s="87"/>
      <c r="FF181" s="87"/>
      <c r="FG181" s="87"/>
      <c r="FH181" s="87"/>
      <c r="FI181" s="87"/>
      <c r="FJ181" s="87"/>
      <c r="FK181" s="87"/>
      <c r="FL181" s="87"/>
      <c r="FM181" s="87"/>
      <c r="FN181" s="87"/>
      <c r="FO181" s="87"/>
      <c r="FP181" s="87"/>
      <c r="FQ181" s="87"/>
      <c r="FR181" s="87"/>
      <c r="FS181" s="87"/>
      <c r="FT181" s="87"/>
      <c r="FU181" s="87"/>
      <c r="FV181" s="87"/>
      <c r="FW181" s="87"/>
      <c r="FX181" s="87"/>
      <c r="FY181" s="87"/>
      <c r="FZ181" s="87"/>
      <c r="GA181" s="87"/>
      <c r="GB181" s="87"/>
      <c r="GC181" s="87"/>
      <c r="GD181" s="87"/>
      <c r="GE181" s="87"/>
      <c r="GF181" s="87"/>
      <c r="GG181" s="87"/>
      <c r="GH181" s="87"/>
      <c r="GI181" s="87"/>
      <c r="GJ181" s="87"/>
      <c r="GK181" s="87"/>
      <c r="GL181" s="87"/>
      <c r="GM181" s="87"/>
      <c r="GN181" s="87"/>
      <c r="GO181" s="87"/>
      <c r="GP181" s="87"/>
      <c r="GQ181" s="87"/>
      <c r="GR181" s="87"/>
      <c r="GS181" s="87"/>
      <c r="GT181" s="87"/>
      <c r="GU181" s="87"/>
      <c r="GV181" s="87"/>
      <c r="GW181" s="87"/>
      <c r="GX181" s="87"/>
      <c r="GY181" s="87"/>
      <c r="GZ181" s="87"/>
      <c r="HA181" s="87"/>
      <c r="HB181" s="87"/>
      <c r="HC181" s="87"/>
      <c r="HD181" s="87"/>
      <c r="HE181" s="87"/>
      <c r="HF181" s="87"/>
      <c r="HG181" s="87"/>
      <c r="HH181" s="87"/>
      <c r="HI181" s="87"/>
      <c r="HJ181" s="87"/>
      <c r="HK181" s="87"/>
      <c r="HL181" s="87"/>
      <c r="HM181" s="87"/>
      <c r="HN181" s="87"/>
      <c r="HO181" s="87"/>
      <c r="HP181" s="87"/>
      <c r="HQ181" s="87"/>
      <c r="HR181" s="87"/>
      <c r="HS181" s="87"/>
      <c r="HT181" s="87"/>
      <c r="HU181" s="87"/>
      <c r="HV181" s="87"/>
      <c r="HW181" s="87"/>
      <c r="HX181" s="87"/>
      <c r="HY181" s="87"/>
      <c r="HZ181" s="87"/>
      <c r="IA181" s="87"/>
      <c r="IB181" s="87"/>
    </row>
    <row r="182" spans="1:236" s="125" customFormat="1">
      <c r="A182" s="121"/>
      <c r="B182" s="67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3"/>
      <c r="V182" s="123"/>
      <c r="W182" s="123"/>
      <c r="X182" s="124"/>
      <c r="Y182" s="123"/>
      <c r="Z182" s="123"/>
      <c r="AA182" s="123"/>
      <c r="AB182" s="123"/>
      <c r="AC182" s="123"/>
      <c r="AD182" s="123"/>
      <c r="AE182" s="123"/>
      <c r="AF182" s="123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3"/>
      <c r="AS182" s="123"/>
      <c r="AT182" s="240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  <c r="EK182" s="87"/>
      <c r="EL182" s="87"/>
      <c r="EM182" s="87"/>
      <c r="EN182" s="87"/>
      <c r="EO182" s="87"/>
      <c r="EP182" s="87"/>
      <c r="EQ182" s="87"/>
      <c r="ER182" s="87"/>
      <c r="ES182" s="87"/>
      <c r="ET182" s="87"/>
      <c r="EU182" s="87"/>
      <c r="EV182" s="87"/>
      <c r="EW182" s="87"/>
      <c r="EX182" s="87"/>
      <c r="EY182" s="87"/>
      <c r="EZ182" s="87"/>
      <c r="FA182" s="87"/>
      <c r="FB182" s="87"/>
      <c r="FC182" s="87"/>
      <c r="FD182" s="87"/>
      <c r="FE182" s="87"/>
      <c r="FF182" s="87"/>
      <c r="FG182" s="87"/>
      <c r="FH182" s="87"/>
      <c r="FI182" s="87"/>
      <c r="FJ182" s="87"/>
      <c r="FK182" s="87"/>
      <c r="FL182" s="87"/>
      <c r="FM182" s="87"/>
      <c r="FN182" s="87"/>
      <c r="FO182" s="87"/>
      <c r="FP182" s="87"/>
      <c r="FQ182" s="87"/>
      <c r="FR182" s="87"/>
      <c r="FS182" s="87"/>
      <c r="FT182" s="87"/>
      <c r="FU182" s="87"/>
      <c r="FV182" s="87"/>
      <c r="FW182" s="87"/>
      <c r="FX182" s="87"/>
      <c r="FY182" s="87"/>
      <c r="FZ182" s="87"/>
      <c r="GA182" s="87"/>
      <c r="GB182" s="87"/>
      <c r="GC182" s="87"/>
      <c r="GD182" s="87"/>
      <c r="GE182" s="87"/>
      <c r="GF182" s="87"/>
      <c r="GG182" s="87"/>
      <c r="GH182" s="87"/>
      <c r="GI182" s="87"/>
      <c r="GJ182" s="87"/>
      <c r="GK182" s="87"/>
      <c r="GL182" s="87"/>
      <c r="GM182" s="87"/>
      <c r="GN182" s="87"/>
      <c r="GO182" s="87"/>
      <c r="GP182" s="87"/>
      <c r="GQ182" s="87"/>
      <c r="GR182" s="87"/>
      <c r="GS182" s="87"/>
      <c r="GT182" s="87"/>
      <c r="GU182" s="87"/>
      <c r="GV182" s="87"/>
      <c r="GW182" s="87"/>
      <c r="GX182" s="87"/>
      <c r="GY182" s="87"/>
      <c r="GZ182" s="87"/>
      <c r="HA182" s="87"/>
      <c r="HB182" s="87"/>
      <c r="HC182" s="87"/>
      <c r="HD182" s="87"/>
      <c r="HE182" s="87"/>
      <c r="HF182" s="87"/>
      <c r="HG182" s="87"/>
      <c r="HH182" s="87"/>
      <c r="HI182" s="87"/>
      <c r="HJ182" s="87"/>
      <c r="HK182" s="87"/>
      <c r="HL182" s="87"/>
      <c r="HM182" s="87"/>
      <c r="HN182" s="87"/>
      <c r="HO182" s="87"/>
      <c r="HP182" s="87"/>
      <c r="HQ182" s="87"/>
      <c r="HR182" s="87"/>
      <c r="HS182" s="87"/>
      <c r="HT182" s="87"/>
      <c r="HU182" s="87"/>
      <c r="HV182" s="87"/>
      <c r="HW182" s="87"/>
      <c r="HX182" s="87"/>
      <c r="HY182" s="87"/>
      <c r="HZ182" s="87"/>
      <c r="IA182" s="87"/>
      <c r="IB182" s="87"/>
    </row>
    <row r="183" spans="1:236" s="125" customFormat="1">
      <c r="A183" s="121"/>
      <c r="B183" s="67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3"/>
      <c r="V183" s="123"/>
      <c r="W183" s="123"/>
      <c r="X183" s="124"/>
      <c r="Y183" s="123"/>
      <c r="Z183" s="123"/>
      <c r="AA183" s="123"/>
      <c r="AB183" s="123"/>
      <c r="AC183" s="123"/>
      <c r="AD183" s="123"/>
      <c r="AE183" s="123"/>
      <c r="AF183" s="123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3"/>
      <c r="AS183" s="123"/>
      <c r="AT183" s="240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  <c r="EK183" s="87"/>
      <c r="EL183" s="87"/>
      <c r="EM183" s="87"/>
      <c r="EN183" s="87"/>
      <c r="EO183" s="87"/>
      <c r="EP183" s="87"/>
      <c r="EQ183" s="87"/>
      <c r="ER183" s="87"/>
      <c r="ES183" s="87"/>
      <c r="ET183" s="87"/>
      <c r="EU183" s="87"/>
      <c r="EV183" s="87"/>
      <c r="EW183" s="87"/>
      <c r="EX183" s="87"/>
      <c r="EY183" s="87"/>
      <c r="EZ183" s="87"/>
      <c r="FA183" s="87"/>
      <c r="FB183" s="87"/>
      <c r="FC183" s="87"/>
      <c r="FD183" s="87"/>
      <c r="FE183" s="87"/>
      <c r="FF183" s="87"/>
      <c r="FG183" s="87"/>
      <c r="FH183" s="87"/>
      <c r="FI183" s="87"/>
      <c r="FJ183" s="87"/>
      <c r="FK183" s="87"/>
      <c r="FL183" s="87"/>
      <c r="FM183" s="87"/>
      <c r="FN183" s="87"/>
      <c r="FO183" s="87"/>
      <c r="FP183" s="87"/>
      <c r="FQ183" s="87"/>
      <c r="FR183" s="87"/>
      <c r="FS183" s="87"/>
      <c r="FT183" s="87"/>
      <c r="FU183" s="87"/>
      <c r="FV183" s="87"/>
      <c r="FW183" s="87"/>
      <c r="FX183" s="87"/>
      <c r="FY183" s="87"/>
      <c r="FZ183" s="87"/>
      <c r="GA183" s="87"/>
      <c r="GB183" s="87"/>
      <c r="GC183" s="87"/>
      <c r="GD183" s="87"/>
      <c r="GE183" s="87"/>
      <c r="GF183" s="87"/>
      <c r="GG183" s="87"/>
      <c r="GH183" s="87"/>
      <c r="GI183" s="87"/>
      <c r="GJ183" s="87"/>
      <c r="GK183" s="87"/>
      <c r="GL183" s="87"/>
      <c r="GM183" s="87"/>
      <c r="GN183" s="87"/>
      <c r="GO183" s="87"/>
      <c r="GP183" s="87"/>
      <c r="GQ183" s="87"/>
      <c r="GR183" s="87"/>
      <c r="GS183" s="87"/>
      <c r="GT183" s="87"/>
      <c r="GU183" s="87"/>
      <c r="GV183" s="87"/>
      <c r="GW183" s="87"/>
      <c r="GX183" s="87"/>
      <c r="GY183" s="87"/>
      <c r="GZ183" s="87"/>
      <c r="HA183" s="87"/>
      <c r="HB183" s="87"/>
      <c r="HC183" s="87"/>
      <c r="HD183" s="87"/>
      <c r="HE183" s="87"/>
      <c r="HF183" s="87"/>
      <c r="HG183" s="87"/>
      <c r="HH183" s="87"/>
      <c r="HI183" s="87"/>
      <c r="HJ183" s="87"/>
      <c r="HK183" s="87"/>
      <c r="HL183" s="87"/>
      <c r="HM183" s="87"/>
      <c r="HN183" s="87"/>
      <c r="HO183" s="87"/>
      <c r="HP183" s="87"/>
      <c r="HQ183" s="87"/>
      <c r="HR183" s="87"/>
      <c r="HS183" s="87"/>
      <c r="HT183" s="87"/>
      <c r="HU183" s="87"/>
      <c r="HV183" s="87"/>
      <c r="HW183" s="87"/>
      <c r="HX183" s="87"/>
      <c r="HY183" s="87"/>
      <c r="HZ183" s="87"/>
      <c r="IA183" s="87"/>
      <c r="IB183" s="87"/>
    </row>
    <row r="184" spans="1:236" s="125" customFormat="1">
      <c r="A184" s="121"/>
      <c r="B184" s="67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3"/>
      <c r="AS184" s="123"/>
      <c r="AT184" s="240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  <c r="EK184" s="87"/>
      <c r="EL184" s="87"/>
      <c r="EM184" s="87"/>
      <c r="EN184" s="87"/>
      <c r="EO184" s="87"/>
      <c r="EP184" s="87"/>
      <c r="EQ184" s="87"/>
      <c r="ER184" s="87"/>
      <c r="ES184" s="87"/>
      <c r="ET184" s="87"/>
      <c r="EU184" s="87"/>
      <c r="EV184" s="87"/>
      <c r="EW184" s="87"/>
      <c r="EX184" s="87"/>
      <c r="EY184" s="87"/>
      <c r="EZ184" s="87"/>
      <c r="FA184" s="87"/>
      <c r="FB184" s="87"/>
      <c r="FC184" s="87"/>
      <c r="FD184" s="87"/>
      <c r="FE184" s="87"/>
      <c r="FF184" s="87"/>
      <c r="FG184" s="87"/>
      <c r="FH184" s="87"/>
      <c r="FI184" s="87"/>
      <c r="FJ184" s="87"/>
      <c r="FK184" s="87"/>
      <c r="FL184" s="87"/>
      <c r="FM184" s="87"/>
      <c r="FN184" s="87"/>
      <c r="FO184" s="87"/>
      <c r="FP184" s="87"/>
      <c r="FQ184" s="87"/>
      <c r="FR184" s="87"/>
      <c r="FS184" s="87"/>
      <c r="FT184" s="87"/>
      <c r="FU184" s="87"/>
      <c r="FV184" s="87"/>
      <c r="FW184" s="87"/>
      <c r="FX184" s="87"/>
      <c r="FY184" s="87"/>
      <c r="FZ184" s="87"/>
      <c r="GA184" s="87"/>
      <c r="GB184" s="87"/>
      <c r="GC184" s="87"/>
      <c r="GD184" s="87"/>
      <c r="GE184" s="87"/>
      <c r="GF184" s="87"/>
      <c r="GG184" s="87"/>
      <c r="GH184" s="87"/>
      <c r="GI184" s="87"/>
      <c r="GJ184" s="87"/>
      <c r="GK184" s="87"/>
      <c r="GL184" s="87"/>
      <c r="GM184" s="87"/>
      <c r="GN184" s="87"/>
      <c r="GO184" s="87"/>
      <c r="GP184" s="87"/>
      <c r="GQ184" s="87"/>
      <c r="GR184" s="87"/>
      <c r="GS184" s="87"/>
      <c r="GT184" s="87"/>
      <c r="GU184" s="87"/>
      <c r="GV184" s="87"/>
      <c r="GW184" s="87"/>
      <c r="GX184" s="87"/>
      <c r="GY184" s="87"/>
      <c r="GZ184" s="87"/>
      <c r="HA184" s="87"/>
      <c r="HB184" s="87"/>
      <c r="HC184" s="87"/>
      <c r="HD184" s="87"/>
      <c r="HE184" s="87"/>
      <c r="HF184" s="87"/>
      <c r="HG184" s="87"/>
      <c r="HH184" s="87"/>
      <c r="HI184" s="87"/>
      <c r="HJ184" s="87"/>
      <c r="HK184" s="87"/>
      <c r="HL184" s="87"/>
      <c r="HM184" s="87"/>
      <c r="HN184" s="87"/>
      <c r="HO184" s="87"/>
      <c r="HP184" s="87"/>
      <c r="HQ184" s="87"/>
      <c r="HR184" s="87"/>
      <c r="HS184" s="87"/>
      <c r="HT184" s="87"/>
      <c r="HU184" s="87"/>
      <c r="HV184" s="87"/>
      <c r="HW184" s="87"/>
      <c r="HX184" s="87"/>
      <c r="HY184" s="87"/>
      <c r="HZ184" s="87"/>
      <c r="IA184" s="87"/>
      <c r="IB184" s="87"/>
    </row>
    <row r="185" spans="1:236" s="125" customFormat="1">
      <c r="A185" s="121"/>
      <c r="B185" s="67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3"/>
      <c r="AS185" s="123"/>
      <c r="AT185" s="240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  <c r="EK185" s="87"/>
      <c r="EL185" s="87"/>
      <c r="EM185" s="87"/>
      <c r="EN185" s="87"/>
      <c r="EO185" s="87"/>
      <c r="EP185" s="87"/>
      <c r="EQ185" s="87"/>
      <c r="ER185" s="87"/>
      <c r="ES185" s="87"/>
      <c r="ET185" s="87"/>
      <c r="EU185" s="87"/>
      <c r="EV185" s="87"/>
      <c r="EW185" s="87"/>
      <c r="EX185" s="87"/>
      <c r="EY185" s="87"/>
      <c r="EZ185" s="87"/>
      <c r="FA185" s="87"/>
      <c r="FB185" s="87"/>
      <c r="FC185" s="87"/>
      <c r="FD185" s="87"/>
      <c r="FE185" s="87"/>
      <c r="FF185" s="87"/>
      <c r="FG185" s="87"/>
      <c r="FH185" s="87"/>
      <c r="FI185" s="87"/>
      <c r="FJ185" s="87"/>
      <c r="FK185" s="87"/>
      <c r="FL185" s="87"/>
      <c r="FM185" s="87"/>
      <c r="FN185" s="87"/>
      <c r="FO185" s="87"/>
      <c r="FP185" s="87"/>
      <c r="FQ185" s="87"/>
      <c r="FR185" s="87"/>
      <c r="FS185" s="87"/>
      <c r="FT185" s="87"/>
      <c r="FU185" s="87"/>
      <c r="FV185" s="87"/>
      <c r="FW185" s="87"/>
      <c r="FX185" s="87"/>
      <c r="FY185" s="87"/>
      <c r="FZ185" s="87"/>
      <c r="GA185" s="87"/>
      <c r="GB185" s="87"/>
      <c r="GC185" s="87"/>
      <c r="GD185" s="87"/>
      <c r="GE185" s="87"/>
      <c r="GF185" s="87"/>
      <c r="GG185" s="87"/>
      <c r="GH185" s="87"/>
      <c r="GI185" s="87"/>
      <c r="GJ185" s="87"/>
      <c r="GK185" s="87"/>
      <c r="GL185" s="87"/>
      <c r="GM185" s="87"/>
      <c r="GN185" s="87"/>
      <c r="GO185" s="87"/>
      <c r="GP185" s="87"/>
      <c r="GQ185" s="87"/>
      <c r="GR185" s="87"/>
      <c r="GS185" s="87"/>
      <c r="GT185" s="87"/>
      <c r="GU185" s="87"/>
      <c r="GV185" s="87"/>
      <c r="GW185" s="87"/>
      <c r="GX185" s="87"/>
      <c r="GY185" s="87"/>
      <c r="GZ185" s="87"/>
      <c r="HA185" s="87"/>
      <c r="HB185" s="87"/>
      <c r="HC185" s="87"/>
      <c r="HD185" s="87"/>
      <c r="HE185" s="87"/>
      <c r="HF185" s="87"/>
      <c r="HG185" s="87"/>
      <c r="HH185" s="87"/>
      <c r="HI185" s="87"/>
      <c r="HJ185" s="87"/>
      <c r="HK185" s="87"/>
      <c r="HL185" s="87"/>
      <c r="HM185" s="87"/>
      <c r="HN185" s="87"/>
      <c r="HO185" s="87"/>
      <c r="HP185" s="87"/>
      <c r="HQ185" s="87"/>
      <c r="HR185" s="87"/>
      <c r="HS185" s="87"/>
      <c r="HT185" s="87"/>
      <c r="HU185" s="87"/>
      <c r="HV185" s="87"/>
      <c r="HW185" s="87"/>
      <c r="HX185" s="87"/>
      <c r="HY185" s="87"/>
      <c r="HZ185" s="87"/>
      <c r="IA185" s="87"/>
      <c r="IB185" s="87"/>
    </row>
    <row r="186" spans="1:236" s="125" customFormat="1">
      <c r="A186" s="121"/>
      <c r="B186" s="67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3"/>
      <c r="AS186" s="123"/>
      <c r="AT186" s="240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  <c r="EK186" s="87"/>
      <c r="EL186" s="87"/>
      <c r="EM186" s="87"/>
      <c r="EN186" s="87"/>
      <c r="EO186" s="87"/>
      <c r="EP186" s="87"/>
      <c r="EQ186" s="87"/>
      <c r="ER186" s="87"/>
      <c r="ES186" s="87"/>
      <c r="ET186" s="87"/>
      <c r="EU186" s="87"/>
      <c r="EV186" s="87"/>
      <c r="EW186" s="87"/>
      <c r="EX186" s="87"/>
      <c r="EY186" s="87"/>
      <c r="EZ186" s="87"/>
      <c r="FA186" s="87"/>
      <c r="FB186" s="87"/>
      <c r="FC186" s="87"/>
      <c r="FD186" s="87"/>
      <c r="FE186" s="87"/>
      <c r="FF186" s="87"/>
      <c r="FG186" s="87"/>
      <c r="FH186" s="87"/>
      <c r="FI186" s="87"/>
      <c r="FJ186" s="87"/>
      <c r="FK186" s="87"/>
      <c r="FL186" s="87"/>
      <c r="FM186" s="87"/>
      <c r="FN186" s="87"/>
      <c r="FO186" s="87"/>
      <c r="FP186" s="87"/>
      <c r="FQ186" s="87"/>
      <c r="FR186" s="87"/>
      <c r="FS186" s="87"/>
      <c r="FT186" s="87"/>
      <c r="FU186" s="87"/>
      <c r="FV186" s="87"/>
      <c r="FW186" s="87"/>
      <c r="FX186" s="87"/>
      <c r="FY186" s="87"/>
      <c r="FZ186" s="87"/>
      <c r="GA186" s="87"/>
      <c r="GB186" s="87"/>
      <c r="GC186" s="87"/>
      <c r="GD186" s="87"/>
      <c r="GE186" s="87"/>
      <c r="GF186" s="87"/>
      <c r="GG186" s="87"/>
      <c r="GH186" s="87"/>
      <c r="GI186" s="87"/>
      <c r="GJ186" s="87"/>
      <c r="GK186" s="87"/>
      <c r="GL186" s="87"/>
      <c r="GM186" s="87"/>
      <c r="GN186" s="87"/>
      <c r="GO186" s="87"/>
      <c r="GP186" s="87"/>
      <c r="GQ186" s="87"/>
      <c r="GR186" s="87"/>
      <c r="GS186" s="87"/>
      <c r="GT186" s="87"/>
      <c r="GU186" s="87"/>
      <c r="GV186" s="87"/>
      <c r="GW186" s="87"/>
      <c r="GX186" s="87"/>
      <c r="GY186" s="87"/>
      <c r="GZ186" s="87"/>
      <c r="HA186" s="87"/>
      <c r="HB186" s="87"/>
      <c r="HC186" s="87"/>
      <c r="HD186" s="87"/>
      <c r="HE186" s="87"/>
      <c r="HF186" s="87"/>
      <c r="HG186" s="87"/>
      <c r="HH186" s="87"/>
      <c r="HI186" s="87"/>
      <c r="HJ186" s="87"/>
      <c r="HK186" s="87"/>
      <c r="HL186" s="87"/>
      <c r="HM186" s="87"/>
      <c r="HN186" s="87"/>
      <c r="HO186" s="87"/>
      <c r="HP186" s="87"/>
      <c r="HQ186" s="87"/>
      <c r="HR186" s="87"/>
      <c r="HS186" s="87"/>
      <c r="HT186" s="87"/>
      <c r="HU186" s="87"/>
      <c r="HV186" s="87"/>
      <c r="HW186" s="87"/>
      <c r="HX186" s="87"/>
      <c r="HY186" s="87"/>
      <c r="HZ186" s="87"/>
      <c r="IA186" s="87"/>
      <c r="IB186" s="87"/>
    </row>
    <row r="187" spans="1:236" s="125" customFormat="1">
      <c r="A187" s="121"/>
      <c r="B187" s="67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3"/>
      <c r="AS187" s="123"/>
      <c r="AT187" s="240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7"/>
      <c r="ER187" s="87"/>
      <c r="ES187" s="87"/>
      <c r="ET187" s="87"/>
      <c r="EU187" s="87"/>
      <c r="EV187" s="87"/>
      <c r="EW187" s="87"/>
      <c r="EX187" s="87"/>
      <c r="EY187" s="87"/>
      <c r="EZ187" s="87"/>
      <c r="FA187" s="87"/>
      <c r="FB187" s="87"/>
      <c r="FC187" s="87"/>
      <c r="FD187" s="87"/>
      <c r="FE187" s="87"/>
      <c r="FF187" s="87"/>
      <c r="FG187" s="87"/>
      <c r="FH187" s="87"/>
      <c r="FI187" s="87"/>
      <c r="FJ187" s="87"/>
      <c r="FK187" s="87"/>
      <c r="FL187" s="87"/>
      <c r="FM187" s="87"/>
      <c r="FN187" s="87"/>
      <c r="FO187" s="87"/>
      <c r="FP187" s="87"/>
      <c r="FQ187" s="87"/>
      <c r="FR187" s="87"/>
      <c r="FS187" s="87"/>
      <c r="FT187" s="87"/>
      <c r="FU187" s="87"/>
      <c r="FV187" s="87"/>
      <c r="FW187" s="87"/>
      <c r="FX187" s="87"/>
      <c r="FY187" s="87"/>
      <c r="FZ187" s="87"/>
      <c r="GA187" s="87"/>
      <c r="GB187" s="87"/>
      <c r="GC187" s="87"/>
      <c r="GD187" s="87"/>
      <c r="GE187" s="87"/>
      <c r="GF187" s="87"/>
      <c r="GG187" s="87"/>
      <c r="GH187" s="87"/>
      <c r="GI187" s="87"/>
      <c r="GJ187" s="87"/>
      <c r="GK187" s="87"/>
      <c r="GL187" s="87"/>
      <c r="GM187" s="87"/>
      <c r="GN187" s="87"/>
      <c r="GO187" s="87"/>
      <c r="GP187" s="87"/>
      <c r="GQ187" s="87"/>
      <c r="GR187" s="87"/>
      <c r="GS187" s="87"/>
      <c r="GT187" s="87"/>
      <c r="GU187" s="87"/>
      <c r="GV187" s="87"/>
      <c r="GW187" s="87"/>
      <c r="GX187" s="87"/>
      <c r="GY187" s="87"/>
      <c r="GZ187" s="87"/>
      <c r="HA187" s="87"/>
      <c r="HB187" s="87"/>
      <c r="HC187" s="87"/>
      <c r="HD187" s="87"/>
      <c r="HE187" s="87"/>
      <c r="HF187" s="87"/>
      <c r="HG187" s="87"/>
      <c r="HH187" s="87"/>
      <c r="HI187" s="87"/>
      <c r="HJ187" s="87"/>
      <c r="HK187" s="87"/>
      <c r="HL187" s="87"/>
      <c r="HM187" s="87"/>
      <c r="HN187" s="87"/>
      <c r="HO187" s="87"/>
      <c r="HP187" s="87"/>
      <c r="HQ187" s="87"/>
      <c r="HR187" s="87"/>
      <c r="HS187" s="87"/>
      <c r="HT187" s="87"/>
      <c r="HU187" s="87"/>
      <c r="HV187" s="87"/>
      <c r="HW187" s="87"/>
      <c r="HX187" s="87"/>
      <c r="HY187" s="87"/>
      <c r="HZ187" s="87"/>
      <c r="IA187" s="87"/>
      <c r="IB187" s="87"/>
    </row>
    <row r="188" spans="1:236" s="125" customFormat="1">
      <c r="A188" s="121"/>
      <c r="B188" s="67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3"/>
      <c r="AS188" s="123"/>
      <c r="AT188" s="240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  <c r="EK188" s="87"/>
      <c r="EL188" s="87"/>
      <c r="EM188" s="87"/>
      <c r="EN188" s="87"/>
      <c r="EO188" s="87"/>
      <c r="EP188" s="87"/>
      <c r="EQ188" s="87"/>
      <c r="ER188" s="87"/>
      <c r="ES188" s="87"/>
      <c r="ET188" s="87"/>
      <c r="EU188" s="87"/>
      <c r="EV188" s="87"/>
      <c r="EW188" s="87"/>
      <c r="EX188" s="87"/>
      <c r="EY188" s="87"/>
      <c r="EZ188" s="87"/>
      <c r="FA188" s="87"/>
      <c r="FB188" s="87"/>
      <c r="FC188" s="87"/>
      <c r="FD188" s="87"/>
      <c r="FE188" s="87"/>
      <c r="FF188" s="87"/>
      <c r="FG188" s="87"/>
      <c r="FH188" s="87"/>
      <c r="FI188" s="87"/>
      <c r="FJ188" s="87"/>
      <c r="FK188" s="87"/>
      <c r="FL188" s="87"/>
      <c r="FM188" s="87"/>
      <c r="FN188" s="87"/>
      <c r="FO188" s="87"/>
      <c r="FP188" s="87"/>
      <c r="FQ188" s="87"/>
      <c r="FR188" s="87"/>
      <c r="FS188" s="87"/>
      <c r="FT188" s="87"/>
      <c r="FU188" s="87"/>
      <c r="FV188" s="87"/>
      <c r="FW188" s="87"/>
      <c r="FX188" s="87"/>
      <c r="FY188" s="87"/>
      <c r="FZ188" s="87"/>
      <c r="GA188" s="87"/>
      <c r="GB188" s="87"/>
      <c r="GC188" s="87"/>
      <c r="GD188" s="87"/>
      <c r="GE188" s="87"/>
      <c r="GF188" s="87"/>
      <c r="GG188" s="87"/>
      <c r="GH188" s="87"/>
      <c r="GI188" s="87"/>
      <c r="GJ188" s="87"/>
      <c r="GK188" s="87"/>
      <c r="GL188" s="87"/>
      <c r="GM188" s="87"/>
      <c r="GN188" s="87"/>
      <c r="GO188" s="87"/>
      <c r="GP188" s="87"/>
      <c r="GQ188" s="87"/>
      <c r="GR188" s="87"/>
      <c r="GS188" s="87"/>
      <c r="GT188" s="87"/>
      <c r="GU188" s="87"/>
      <c r="GV188" s="87"/>
      <c r="GW188" s="87"/>
      <c r="GX188" s="87"/>
      <c r="GY188" s="87"/>
      <c r="GZ188" s="87"/>
      <c r="HA188" s="87"/>
      <c r="HB188" s="87"/>
      <c r="HC188" s="87"/>
      <c r="HD188" s="87"/>
      <c r="HE188" s="87"/>
      <c r="HF188" s="87"/>
      <c r="HG188" s="87"/>
      <c r="HH188" s="87"/>
      <c r="HI188" s="87"/>
      <c r="HJ188" s="87"/>
      <c r="HK188" s="87"/>
      <c r="HL188" s="87"/>
      <c r="HM188" s="87"/>
      <c r="HN188" s="87"/>
      <c r="HO188" s="87"/>
      <c r="HP188" s="87"/>
      <c r="HQ188" s="87"/>
      <c r="HR188" s="87"/>
      <c r="HS188" s="87"/>
      <c r="HT188" s="87"/>
      <c r="HU188" s="87"/>
      <c r="HV188" s="87"/>
      <c r="HW188" s="87"/>
      <c r="HX188" s="87"/>
      <c r="HY188" s="87"/>
      <c r="HZ188" s="87"/>
      <c r="IA188" s="87"/>
      <c r="IB188" s="87"/>
    </row>
    <row r="189" spans="1:236" s="125" customFormat="1">
      <c r="A189" s="121"/>
      <c r="B189" s="67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3"/>
      <c r="AS189" s="123"/>
      <c r="AT189" s="240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  <c r="GL189" s="87"/>
      <c r="GM189" s="87"/>
      <c r="GN189" s="87"/>
      <c r="GO189" s="87"/>
      <c r="GP189" s="87"/>
      <c r="GQ189" s="87"/>
      <c r="GR189" s="87"/>
      <c r="GS189" s="87"/>
      <c r="GT189" s="87"/>
      <c r="GU189" s="87"/>
      <c r="GV189" s="87"/>
      <c r="GW189" s="87"/>
      <c r="GX189" s="87"/>
      <c r="GY189" s="87"/>
      <c r="GZ189" s="87"/>
      <c r="HA189" s="87"/>
      <c r="HB189" s="87"/>
      <c r="HC189" s="87"/>
      <c r="HD189" s="87"/>
      <c r="HE189" s="87"/>
      <c r="HF189" s="87"/>
      <c r="HG189" s="87"/>
      <c r="HH189" s="87"/>
      <c r="HI189" s="87"/>
      <c r="HJ189" s="87"/>
      <c r="HK189" s="87"/>
      <c r="HL189" s="87"/>
      <c r="HM189" s="87"/>
      <c r="HN189" s="87"/>
      <c r="HO189" s="87"/>
      <c r="HP189" s="87"/>
      <c r="HQ189" s="87"/>
      <c r="HR189" s="87"/>
      <c r="HS189" s="87"/>
      <c r="HT189" s="87"/>
      <c r="HU189" s="87"/>
      <c r="HV189" s="87"/>
      <c r="HW189" s="87"/>
      <c r="HX189" s="87"/>
      <c r="HY189" s="87"/>
      <c r="HZ189" s="87"/>
      <c r="IA189" s="87"/>
      <c r="IB189" s="87"/>
    </row>
    <row r="190" spans="1:236" s="125" customFormat="1">
      <c r="A190" s="121"/>
      <c r="B190" s="67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3"/>
      <c r="AS190" s="123"/>
      <c r="AT190" s="240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  <c r="EK190" s="87"/>
      <c r="EL190" s="87"/>
      <c r="EM190" s="87"/>
      <c r="EN190" s="87"/>
      <c r="EO190" s="87"/>
      <c r="EP190" s="87"/>
      <c r="EQ190" s="87"/>
      <c r="ER190" s="87"/>
      <c r="ES190" s="87"/>
      <c r="ET190" s="87"/>
      <c r="EU190" s="87"/>
      <c r="EV190" s="87"/>
      <c r="EW190" s="87"/>
      <c r="EX190" s="87"/>
      <c r="EY190" s="87"/>
      <c r="EZ190" s="87"/>
      <c r="FA190" s="87"/>
      <c r="FB190" s="87"/>
      <c r="FC190" s="87"/>
      <c r="FD190" s="87"/>
      <c r="FE190" s="87"/>
      <c r="FF190" s="87"/>
      <c r="FG190" s="87"/>
      <c r="FH190" s="87"/>
      <c r="FI190" s="87"/>
      <c r="FJ190" s="87"/>
      <c r="FK190" s="87"/>
      <c r="FL190" s="87"/>
      <c r="FM190" s="87"/>
      <c r="FN190" s="87"/>
      <c r="FO190" s="87"/>
      <c r="FP190" s="87"/>
      <c r="FQ190" s="87"/>
      <c r="FR190" s="87"/>
      <c r="FS190" s="87"/>
      <c r="FT190" s="87"/>
      <c r="FU190" s="87"/>
      <c r="FV190" s="87"/>
      <c r="FW190" s="87"/>
      <c r="FX190" s="87"/>
      <c r="FY190" s="87"/>
      <c r="FZ190" s="87"/>
      <c r="GA190" s="87"/>
      <c r="GB190" s="87"/>
      <c r="GC190" s="87"/>
      <c r="GD190" s="87"/>
      <c r="GE190" s="87"/>
      <c r="GF190" s="87"/>
      <c r="GG190" s="87"/>
      <c r="GH190" s="87"/>
      <c r="GI190" s="87"/>
      <c r="GJ190" s="87"/>
      <c r="GK190" s="87"/>
      <c r="GL190" s="87"/>
      <c r="GM190" s="87"/>
      <c r="GN190" s="87"/>
      <c r="GO190" s="87"/>
      <c r="GP190" s="87"/>
      <c r="GQ190" s="87"/>
      <c r="GR190" s="87"/>
      <c r="GS190" s="87"/>
      <c r="GT190" s="87"/>
      <c r="GU190" s="87"/>
      <c r="GV190" s="87"/>
      <c r="GW190" s="87"/>
      <c r="GX190" s="87"/>
      <c r="GY190" s="87"/>
      <c r="GZ190" s="87"/>
      <c r="HA190" s="87"/>
      <c r="HB190" s="87"/>
      <c r="HC190" s="87"/>
      <c r="HD190" s="87"/>
      <c r="HE190" s="87"/>
      <c r="HF190" s="87"/>
      <c r="HG190" s="87"/>
      <c r="HH190" s="87"/>
      <c r="HI190" s="87"/>
      <c r="HJ190" s="87"/>
      <c r="HK190" s="87"/>
      <c r="HL190" s="87"/>
      <c r="HM190" s="87"/>
      <c r="HN190" s="87"/>
      <c r="HO190" s="87"/>
      <c r="HP190" s="87"/>
      <c r="HQ190" s="87"/>
      <c r="HR190" s="87"/>
      <c r="HS190" s="87"/>
      <c r="HT190" s="87"/>
      <c r="HU190" s="87"/>
      <c r="HV190" s="87"/>
      <c r="HW190" s="87"/>
      <c r="HX190" s="87"/>
      <c r="HY190" s="87"/>
      <c r="HZ190" s="87"/>
      <c r="IA190" s="87"/>
      <c r="IB190" s="87"/>
    </row>
    <row r="191" spans="1:236" s="125" customFormat="1">
      <c r="A191" s="121"/>
      <c r="B191" s="67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3"/>
      <c r="AS191" s="123"/>
      <c r="AT191" s="240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  <c r="EK191" s="87"/>
      <c r="EL191" s="87"/>
      <c r="EM191" s="87"/>
      <c r="EN191" s="87"/>
      <c r="EO191" s="87"/>
      <c r="EP191" s="87"/>
      <c r="EQ191" s="87"/>
      <c r="ER191" s="87"/>
      <c r="ES191" s="87"/>
      <c r="ET191" s="87"/>
      <c r="EU191" s="87"/>
      <c r="EV191" s="87"/>
      <c r="EW191" s="87"/>
      <c r="EX191" s="87"/>
      <c r="EY191" s="87"/>
      <c r="EZ191" s="87"/>
      <c r="FA191" s="87"/>
      <c r="FB191" s="87"/>
      <c r="FC191" s="87"/>
      <c r="FD191" s="87"/>
      <c r="FE191" s="87"/>
      <c r="FF191" s="87"/>
      <c r="FG191" s="87"/>
      <c r="FH191" s="87"/>
      <c r="FI191" s="87"/>
      <c r="FJ191" s="87"/>
      <c r="FK191" s="87"/>
      <c r="FL191" s="87"/>
      <c r="FM191" s="87"/>
      <c r="FN191" s="87"/>
      <c r="FO191" s="87"/>
      <c r="FP191" s="87"/>
      <c r="FQ191" s="87"/>
      <c r="FR191" s="87"/>
      <c r="FS191" s="87"/>
      <c r="FT191" s="87"/>
      <c r="FU191" s="87"/>
      <c r="FV191" s="87"/>
      <c r="FW191" s="87"/>
      <c r="FX191" s="87"/>
      <c r="FY191" s="87"/>
      <c r="FZ191" s="87"/>
      <c r="GA191" s="87"/>
      <c r="GB191" s="87"/>
      <c r="GC191" s="87"/>
      <c r="GD191" s="87"/>
      <c r="GE191" s="87"/>
      <c r="GF191" s="87"/>
      <c r="GG191" s="87"/>
      <c r="GH191" s="87"/>
      <c r="GI191" s="87"/>
      <c r="GJ191" s="87"/>
      <c r="GK191" s="87"/>
      <c r="GL191" s="87"/>
      <c r="GM191" s="87"/>
      <c r="GN191" s="87"/>
      <c r="GO191" s="87"/>
      <c r="GP191" s="87"/>
      <c r="GQ191" s="87"/>
      <c r="GR191" s="87"/>
      <c r="GS191" s="87"/>
      <c r="GT191" s="87"/>
      <c r="GU191" s="87"/>
      <c r="GV191" s="87"/>
      <c r="GW191" s="87"/>
      <c r="GX191" s="87"/>
      <c r="GY191" s="87"/>
      <c r="GZ191" s="87"/>
      <c r="HA191" s="87"/>
      <c r="HB191" s="87"/>
      <c r="HC191" s="87"/>
      <c r="HD191" s="87"/>
      <c r="HE191" s="87"/>
      <c r="HF191" s="87"/>
      <c r="HG191" s="87"/>
      <c r="HH191" s="87"/>
      <c r="HI191" s="87"/>
      <c r="HJ191" s="87"/>
      <c r="HK191" s="87"/>
      <c r="HL191" s="87"/>
      <c r="HM191" s="87"/>
      <c r="HN191" s="87"/>
      <c r="HO191" s="87"/>
      <c r="HP191" s="87"/>
      <c r="HQ191" s="87"/>
      <c r="HR191" s="87"/>
      <c r="HS191" s="87"/>
      <c r="HT191" s="87"/>
      <c r="HU191" s="87"/>
      <c r="HV191" s="87"/>
      <c r="HW191" s="87"/>
      <c r="HX191" s="87"/>
      <c r="HY191" s="87"/>
      <c r="HZ191" s="87"/>
      <c r="IA191" s="87"/>
      <c r="IB191" s="87"/>
    </row>
    <row r="192" spans="1:236" s="125" customFormat="1">
      <c r="A192" s="121"/>
      <c r="B192" s="67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3"/>
      <c r="AS192" s="123"/>
      <c r="AT192" s="240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87"/>
      <c r="EL192" s="87"/>
      <c r="EM192" s="87"/>
      <c r="EN192" s="87"/>
      <c r="EO192" s="87"/>
      <c r="EP192" s="87"/>
      <c r="EQ192" s="87"/>
      <c r="ER192" s="87"/>
      <c r="ES192" s="87"/>
      <c r="ET192" s="87"/>
      <c r="EU192" s="87"/>
      <c r="EV192" s="87"/>
      <c r="EW192" s="87"/>
      <c r="EX192" s="87"/>
      <c r="EY192" s="87"/>
      <c r="EZ192" s="87"/>
      <c r="FA192" s="87"/>
      <c r="FB192" s="87"/>
      <c r="FC192" s="87"/>
      <c r="FD192" s="87"/>
      <c r="FE192" s="87"/>
      <c r="FF192" s="87"/>
      <c r="FG192" s="87"/>
      <c r="FH192" s="87"/>
      <c r="FI192" s="87"/>
      <c r="FJ192" s="87"/>
      <c r="FK192" s="87"/>
      <c r="FL192" s="87"/>
      <c r="FM192" s="87"/>
      <c r="FN192" s="87"/>
      <c r="FO192" s="87"/>
      <c r="FP192" s="87"/>
      <c r="FQ192" s="87"/>
      <c r="FR192" s="87"/>
      <c r="FS192" s="87"/>
      <c r="FT192" s="87"/>
      <c r="FU192" s="87"/>
      <c r="FV192" s="87"/>
      <c r="FW192" s="87"/>
      <c r="FX192" s="87"/>
      <c r="FY192" s="87"/>
      <c r="FZ192" s="87"/>
      <c r="GA192" s="87"/>
      <c r="GB192" s="87"/>
      <c r="GC192" s="87"/>
      <c r="GD192" s="87"/>
      <c r="GE192" s="87"/>
      <c r="GF192" s="87"/>
      <c r="GG192" s="87"/>
      <c r="GH192" s="87"/>
      <c r="GI192" s="87"/>
      <c r="GJ192" s="87"/>
      <c r="GK192" s="87"/>
      <c r="GL192" s="87"/>
      <c r="GM192" s="87"/>
      <c r="GN192" s="87"/>
      <c r="GO192" s="87"/>
      <c r="GP192" s="87"/>
      <c r="GQ192" s="87"/>
      <c r="GR192" s="87"/>
      <c r="GS192" s="87"/>
      <c r="GT192" s="87"/>
      <c r="GU192" s="87"/>
      <c r="GV192" s="87"/>
      <c r="GW192" s="87"/>
      <c r="GX192" s="87"/>
      <c r="GY192" s="87"/>
      <c r="GZ192" s="87"/>
      <c r="HA192" s="87"/>
      <c r="HB192" s="87"/>
      <c r="HC192" s="87"/>
      <c r="HD192" s="87"/>
      <c r="HE192" s="87"/>
      <c r="HF192" s="87"/>
      <c r="HG192" s="87"/>
      <c r="HH192" s="87"/>
      <c r="HI192" s="87"/>
      <c r="HJ192" s="87"/>
      <c r="HK192" s="87"/>
      <c r="HL192" s="87"/>
      <c r="HM192" s="87"/>
      <c r="HN192" s="87"/>
      <c r="HO192" s="87"/>
      <c r="HP192" s="87"/>
      <c r="HQ192" s="87"/>
      <c r="HR192" s="87"/>
      <c r="HS192" s="87"/>
      <c r="HT192" s="87"/>
      <c r="HU192" s="87"/>
      <c r="HV192" s="87"/>
      <c r="HW192" s="87"/>
      <c r="HX192" s="87"/>
      <c r="HY192" s="87"/>
      <c r="HZ192" s="87"/>
      <c r="IA192" s="87"/>
      <c r="IB192" s="87"/>
    </row>
    <row r="193" spans="1:236" s="125" customFormat="1">
      <c r="A193" s="121"/>
      <c r="B193" s="67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3"/>
      <c r="AS193" s="123"/>
      <c r="AT193" s="240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  <c r="EK193" s="87"/>
      <c r="EL193" s="87"/>
      <c r="EM193" s="87"/>
      <c r="EN193" s="87"/>
      <c r="EO193" s="87"/>
      <c r="EP193" s="87"/>
      <c r="EQ193" s="87"/>
      <c r="ER193" s="87"/>
      <c r="ES193" s="87"/>
      <c r="ET193" s="87"/>
      <c r="EU193" s="87"/>
      <c r="EV193" s="87"/>
      <c r="EW193" s="87"/>
      <c r="EX193" s="87"/>
      <c r="EY193" s="87"/>
      <c r="EZ193" s="87"/>
      <c r="FA193" s="87"/>
      <c r="FB193" s="87"/>
      <c r="FC193" s="87"/>
      <c r="FD193" s="87"/>
      <c r="FE193" s="87"/>
      <c r="FF193" s="87"/>
      <c r="FG193" s="87"/>
      <c r="FH193" s="87"/>
      <c r="FI193" s="87"/>
      <c r="FJ193" s="87"/>
      <c r="FK193" s="87"/>
      <c r="FL193" s="87"/>
      <c r="FM193" s="87"/>
      <c r="FN193" s="87"/>
      <c r="FO193" s="87"/>
      <c r="FP193" s="87"/>
      <c r="FQ193" s="87"/>
      <c r="FR193" s="87"/>
      <c r="FS193" s="87"/>
      <c r="FT193" s="87"/>
      <c r="FU193" s="87"/>
      <c r="FV193" s="87"/>
      <c r="FW193" s="87"/>
      <c r="FX193" s="87"/>
      <c r="FY193" s="87"/>
      <c r="FZ193" s="87"/>
      <c r="GA193" s="87"/>
      <c r="GB193" s="87"/>
      <c r="GC193" s="87"/>
      <c r="GD193" s="87"/>
      <c r="GE193" s="87"/>
      <c r="GF193" s="87"/>
      <c r="GG193" s="87"/>
      <c r="GH193" s="87"/>
      <c r="GI193" s="87"/>
      <c r="GJ193" s="87"/>
      <c r="GK193" s="87"/>
      <c r="GL193" s="87"/>
      <c r="GM193" s="87"/>
      <c r="GN193" s="87"/>
      <c r="GO193" s="87"/>
      <c r="GP193" s="87"/>
      <c r="GQ193" s="87"/>
      <c r="GR193" s="87"/>
      <c r="GS193" s="87"/>
      <c r="GT193" s="87"/>
      <c r="GU193" s="87"/>
      <c r="GV193" s="87"/>
      <c r="GW193" s="87"/>
      <c r="GX193" s="87"/>
      <c r="GY193" s="87"/>
      <c r="GZ193" s="87"/>
      <c r="HA193" s="87"/>
      <c r="HB193" s="87"/>
      <c r="HC193" s="87"/>
      <c r="HD193" s="87"/>
      <c r="HE193" s="87"/>
      <c r="HF193" s="87"/>
      <c r="HG193" s="87"/>
      <c r="HH193" s="87"/>
      <c r="HI193" s="87"/>
      <c r="HJ193" s="87"/>
      <c r="HK193" s="87"/>
      <c r="HL193" s="87"/>
      <c r="HM193" s="87"/>
      <c r="HN193" s="87"/>
      <c r="HO193" s="87"/>
      <c r="HP193" s="87"/>
      <c r="HQ193" s="87"/>
      <c r="HR193" s="87"/>
      <c r="HS193" s="87"/>
      <c r="HT193" s="87"/>
      <c r="HU193" s="87"/>
      <c r="HV193" s="87"/>
      <c r="HW193" s="87"/>
      <c r="HX193" s="87"/>
      <c r="HY193" s="87"/>
      <c r="HZ193" s="87"/>
      <c r="IA193" s="87"/>
      <c r="IB193" s="87"/>
    </row>
    <row r="194" spans="1:236" s="125" customFormat="1">
      <c r="A194" s="121"/>
      <c r="B194" s="67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3"/>
      <c r="AS194" s="123"/>
      <c r="AT194" s="240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  <c r="EK194" s="87"/>
      <c r="EL194" s="87"/>
      <c r="EM194" s="87"/>
      <c r="EN194" s="87"/>
      <c r="EO194" s="87"/>
      <c r="EP194" s="87"/>
      <c r="EQ194" s="87"/>
      <c r="ER194" s="87"/>
      <c r="ES194" s="87"/>
      <c r="ET194" s="87"/>
      <c r="EU194" s="87"/>
      <c r="EV194" s="87"/>
      <c r="EW194" s="87"/>
      <c r="EX194" s="87"/>
      <c r="EY194" s="87"/>
      <c r="EZ194" s="87"/>
      <c r="FA194" s="87"/>
      <c r="FB194" s="87"/>
      <c r="FC194" s="87"/>
      <c r="FD194" s="87"/>
      <c r="FE194" s="87"/>
      <c r="FF194" s="87"/>
      <c r="FG194" s="87"/>
      <c r="FH194" s="87"/>
      <c r="FI194" s="87"/>
      <c r="FJ194" s="87"/>
      <c r="FK194" s="87"/>
      <c r="FL194" s="87"/>
      <c r="FM194" s="87"/>
      <c r="FN194" s="87"/>
      <c r="FO194" s="87"/>
      <c r="FP194" s="87"/>
      <c r="FQ194" s="87"/>
      <c r="FR194" s="87"/>
      <c r="FS194" s="87"/>
      <c r="FT194" s="87"/>
      <c r="FU194" s="87"/>
      <c r="FV194" s="87"/>
      <c r="FW194" s="87"/>
      <c r="FX194" s="87"/>
      <c r="FY194" s="87"/>
      <c r="FZ194" s="87"/>
      <c r="GA194" s="87"/>
      <c r="GB194" s="87"/>
      <c r="GC194" s="87"/>
      <c r="GD194" s="87"/>
      <c r="GE194" s="87"/>
      <c r="GF194" s="87"/>
      <c r="GG194" s="87"/>
      <c r="GH194" s="87"/>
      <c r="GI194" s="87"/>
      <c r="GJ194" s="87"/>
      <c r="GK194" s="87"/>
      <c r="GL194" s="87"/>
      <c r="GM194" s="87"/>
      <c r="GN194" s="87"/>
      <c r="GO194" s="87"/>
      <c r="GP194" s="87"/>
      <c r="GQ194" s="87"/>
      <c r="GR194" s="87"/>
      <c r="GS194" s="87"/>
      <c r="GT194" s="87"/>
      <c r="GU194" s="87"/>
      <c r="GV194" s="87"/>
      <c r="GW194" s="87"/>
      <c r="GX194" s="87"/>
      <c r="GY194" s="87"/>
      <c r="GZ194" s="87"/>
      <c r="HA194" s="87"/>
      <c r="HB194" s="87"/>
      <c r="HC194" s="87"/>
      <c r="HD194" s="87"/>
      <c r="HE194" s="87"/>
      <c r="HF194" s="87"/>
      <c r="HG194" s="87"/>
      <c r="HH194" s="87"/>
      <c r="HI194" s="87"/>
      <c r="HJ194" s="87"/>
      <c r="HK194" s="87"/>
      <c r="HL194" s="87"/>
      <c r="HM194" s="87"/>
      <c r="HN194" s="87"/>
      <c r="HO194" s="87"/>
      <c r="HP194" s="87"/>
      <c r="HQ194" s="87"/>
      <c r="HR194" s="87"/>
      <c r="HS194" s="87"/>
      <c r="HT194" s="87"/>
      <c r="HU194" s="87"/>
      <c r="HV194" s="87"/>
      <c r="HW194" s="87"/>
      <c r="HX194" s="87"/>
      <c r="HY194" s="87"/>
      <c r="HZ194" s="87"/>
      <c r="IA194" s="87"/>
      <c r="IB194" s="87"/>
    </row>
    <row r="195" spans="1:236" s="125" customFormat="1">
      <c r="A195" s="121"/>
      <c r="B195" s="67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3"/>
      <c r="AS195" s="123"/>
      <c r="AT195" s="240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  <c r="EK195" s="87"/>
      <c r="EL195" s="87"/>
      <c r="EM195" s="87"/>
      <c r="EN195" s="87"/>
      <c r="EO195" s="87"/>
      <c r="EP195" s="87"/>
      <c r="EQ195" s="87"/>
      <c r="ER195" s="87"/>
      <c r="ES195" s="87"/>
      <c r="ET195" s="87"/>
      <c r="EU195" s="87"/>
      <c r="EV195" s="87"/>
      <c r="EW195" s="87"/>
      <c r="EX195" s="87"/>
      <c r="EY195" s="87"/>
      <c r="EZ195" s="87"/>
      <c r="FA195" s="87"/>
      <c r="FB195" s="87"/>
      <c r="FC195" s="87"/>
      <c r="FD195" s="87"/>
      <c r="FE195" s="87"/>
      <c r="FF195" s="87"/>
      <c r="FG195" s="87"/>
      <c r="FH195" s="87"/>
      <c r="FI195" s="87"/>
      <c r="FJ195" s="87"/>
      <c r="FK195" s="87"/>
      <c r="FL195" s="87"/>
      <c r="FM195" s="87"/>
      <c r="FN195" s="87"/>
      <c r="FO195" s="87"/>
      <c r="FP195" s="87"/>
      <c r="FQ195" s="87"/>
      <c r="FR195" s="87"/>
      <c r="FS195" s="87"/>
      <c r="FT195" s="87"/>
      <c r="FU195" s="87"/>
      <c r="FV195" s="87"/>
      <c r="FW195" s="87"/>
      <c r="FX195" s="87"/>
      <c r="FY195" s="87"/>
      <c r="FZ195" s="87"/>
      <c r="GA195" s="87"/>
      <c r="GB195" s="87"/>
      <c r="GC195" s="87"/>
      <c r="GD195" s="87"/>
      <c r="GE195" s="87"/>
      <c r="GF195" s="87"/>
      <c r="GG195" s="87"/>
      <c r="GH195" s="87"/>
      <c r="GI195" s="87"/>
      <c r="GJ195" s="87"/>
      <c r="GK195" s="87"/>
      <c r="GL195" s="87"/>
      <c r="GM195" s="87"/>
      <c r="GN195" s="87"/>
      <c r="GO195" s="87"/>
      <c r="GP195" s="87"/>
      <c r="GQ195" s="87"/>
      <c r="GR195" s="87"/>
      <c r="GS195" s="87"/>
      <c r="GT195" s="87"/>
      <c r="GU195" s="87"/>
      <c r="GV195" s="87"/>
      <c r="GW195" s="87"/>
      <c r="GX195" s="87"/>
      <c r="GY195" s="87"/>
      <c r="GZ195" s="87"/>
      <c r="HA195" s="87"/>
      <c r="HB195" s="87"/>
      <c r="HC195" s="87"/>
      <c r="HD195" s="87"/>
      <c r="HE195" s="87"/>
      <c r="HF195" s="87"/>
      <c r="HG195" s="87"/>
      <c r="HH195" s="87"/>
      <c r="HI195" s="87"/>
      <c r="HJ195" s="87"/>
      <c r="HK195" s="87"/>
      <c r="HL195" s="87"/>
      <c r="HM195" s="87"/>
      <c r="HN195" s="87"/>
      <c r="HO195" s="87"/>
      <c r="HP195" s="87"/>
      <c r="HQ195" s="87"/>
      <c r="HR195" s="87"/>
      <c r="HS195" s="87"/>
      <c r="HT195" s="87"/>
      <c r="HU195" s="87"/>
      <c r="HV195" s="87"/>
      <c r="HW195" s="87"/>
      <c r="HX195" s="87"/>
      <c r="HY195" s="87"/>
      <c r="HZ195" s="87"/>
      <c r="IA195" s="87"/>
      <c r="IB195" s="87"/>
    </row>
    <row r="196" spans="1:236" s="125" customFormat="1">
      <c r="A196" s="121"/>
      <c r="B196" s="67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3"/>
      <c r="AS196" s="123"/>
      <c r="AT196" s="240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  <c r="EK196" s="87"/>
      <c r="EL196" s="87"/>
      <c r="EM196" s="87"/>
      <c r="EN196" s="87"/>
      <c r="EO196" s="87"/>
      <c r="EP196" s="87"/>
      <c r="EQ196" s="87"/>
      <c r="ER196" s="87"/>
      <c r="ES196" s="87"/>
      <c r="ET196" s="87"/>
      <c r="EU196" s="87"/>
      <c r="EV196" s="87"/>
      <c r="EW196" s="87"/>
      <c r="EX196" s="87"/>
      <c r="EY196" s="87"/>
      <c r="EZ196" s="87"/>
      <c r="FA196" s="87"/>
      <c r="FB196" s="87"/>
      <c r="FC196" s="87"/>
      <c r="FD196" s="87"/>
      <c r="FE196" s="87"/>
      <c r="FF196" s="87"/>
      <c r="FG196" s="87"/>
      <c r="FH196" s="87"/>
      <c r="FI196" s="87"/>
      <c r="FJ196" s="87"/>
      <c r="FK196" s="87"/>
      <c r="FL196" s="87"/>
      <c r="FM196" s="87"/>
      <c r="FN196" s="87"/>
      <c r="FO196" s="87"/>
      <c r="FP196" s="87"/>
      <c r="FQ196" s="87"/>
      <c r="FR196" s="87"/>
      <c r="FS196" s="87"/>
      <c r="FT196" s="87"/>
      <c r="FU196" s="87"/>
      <c r="FV196" s="87"/>
      <c r="FW196" s="87"/>
      <c r="FX196" s="87"/>
      <c r="FY196" s="87"/>
      <c r="FZ196" s="87"/>
      <c r="GA196" s="87"/>
      <c r="GB196" s="87"/>
      <c r="GC196" s="87"/>
      <c r="GD196" s="87"/>
      <c r="GE196" s="87"/>
      <c r="GF196" s="87"/>
      <c r="GG196" s="87"/>
      <c r="GH196" s="87"/>
      <c r="GI196" s="87"/>
      <c r="GJ196" s="87"/>
      <c r="GK196" s="87"/>
      <c r="GL196" s="87"/>
      <c r="GM196" s="87"/>
      <c r="GN196" s="87"/>
      <c r="GO196" s="87"/>
      <c r="GP196" s="87"/>
      <c r="GQ196" s="87"/>
      <c r="GR196" s="87"/>
      <c r="GS196" s="87"/>
      <c r="GT196" s="87"/>
      <c r="GU196" s="87"/>
      <c r="GV196" s="87"/>
      <c r="GW196" s="87"/>
      <c r="GX196" s="87"/>
      <c r="GY196" s="87"/>
      <c r="GZ196" s="87"/>
      <c r="HA196" s="87"/>
      <c r="HB196" s="87"/>
      <c r="HC196" s="87"/>
      <c r="HD196" s="87"/>
      <c r="HE196" s="87"/>
      <c r="HF196" s="87"/>
      <c r="HG196" s="87"/>
      <c r="HH196" s="87"/>
      <c r="HI196" s="87"/>
      <c r="HJ196" s="87"/>
      <c r="HK196" s="87"/>
      <c r="HL196" s="87"/>
      <c r="HM196" s="87"/>
      <c r="HN196" s="87"/>
      <c r="HO196" s="87"/>
      <c r="HP196" s="87"/>
      <c r="HQ196" s="87"/>
      <c r="HR196" s="87"/>
      <c r="HS196" s="87"/>
      <c r="HT196" s="87"/>
      <c r="HU196" s="87"/>
      <c r="HV196" s="87"/>
      <c r="HW196" s="87"/>
      <c r="HX196" s="87"/>
      <c r="HY196" s="87"/>
      <c r="HZ196" s="87"/>
      <c r="IA196" s="87"/>
      <c r="IB196" s="87"/>
    </row>
    <row r="197" spans="1:236" s="125" customFormat="1">
      <c r="A197" s="121"/>
      <c r="B197" s="67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3"/>
      <c r="AS197" s="123"/>
      <c r="AT197" s="240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  <c r="EK197" s="87"/>
      <c r="EL197" s="87"/>
      <c r="EM197" s="87"/>
      <c r="EN197" s="87"/>
      <c r="EO197" s="87"/>
      <c r="EP197" s="87"/>
      <c r="EQ197" s="87"/>
      <c r="ER197" s="87"/>
      <c r="ES197" s="87"/>
      <c r="ET197" s="87"/>
      <c r="EU197" s="87"/>
      <c r="EV197" s="87"/>
      <c r="EW197" s="87"/>
      <c r="EX197" s="87"/>
      <c r="EY197" s="87"/>
      <c r="EZ197" s="87"/>
      <c r="FA197" s="87"/>
      <c r="FB197" s="87"/>
      <c r="FC197" s="87"/>
      <c r="FD197" s="87"/>
      <c r="FE197" s="87"/>
      <c r="FF197" s="87"/>
      <c r="FG197" s="87"/>
      <c r="FH197" s="87"/>
      <c r="FI197" s="87"/>
      <c r="FJ197" s="87"/>
      <c r="FK197" s="87"/>
      <c r="FL197" s="87"/>
      <c r="FM197" s="87"/>
      <c r="FN197" s="87"/>
      <c r="FO197" s="87"/>
      <c r="FP197" s="87"/>
      <c r="FQ197" s="87"/>
      <c r="FR197" s="87"/>
      <c r="FS197" s="87"/>
      <c r="FT197" s="87"/>
      <c r="FU197" s="87"/>
      <c r="FV197" s="87"/>
      <c r="FW197" s="87"/>
      <c r="FX197" s="87"/>
      <c r="FY197" s="87"/>
      <c r="FZ197" s="87"/>
      <c r="GA197" s="87"/>
      <c r="GB197" s="87"/>
      <c r="GC197" s="87"/>
      <c r="GD197" s="87"/>
      <c r="GE197" s="87"/>
      <c r="GF197" s="87"/>
      <c r="GG197" s="87"/>
      <c r="GH197" s="87"/>
      <c r="GI197" s="87"/>
      <c r="GJ197" s="87"/>
      <c r="GK197" s="87"/>
      <c r="GL197" s="87"/>
      <c r="GM197" s="87"/>
      <c r="GN197" s="87"/>
      <c r="GO197" s="87"/>
      <c r="GP197" s="87"/>
      <c r="GQ197" s="87"/>
      <c r="GR197" s="87"/>
      <c r="GS197" s="87"/>
      <c r="GT197" s="87"/>
      <c r="GU197" s="87"/>
      <c r="GV197" s="87"/>
      <c r="GW197" s="87"/>
      <c r="GX197" s="87"/>
      <c r="GY197" s="87"/>
      <c r="GZ197" s="87"/>
      <c r="HA197" s="87"/>
      <c r="HB197" s="87"/>
      <c r="HC197" s="87"/>
      <c r="HD197" s="87"/>
      <c r="HE197" s="87"/>
      <c r="HF197" s="87"/>
      <c r="HG197" s="87"/>
      <c r="HH197" s="87"/>
      <c r="HI197" s="87"/>
      <c r="HJ197" s="87"/>
      <c r="HK197" s="87"/>
      <c r="HL197" s="87"/>
      <c r="HM197" s="87"/>
      <c r="HN197" s="87"/>
      <c r="HO197" s="87"/>
      <c r="HP197" s="87"/>
      <c r="HQ197" s="87"/>
      <c r="HR197" s="87"/>
      <c r="HS197" s="87"/>
      <c r="HT197" s="87"/>
      <c r="HU197" s="87"/>
      <c r="HV197" s="87"/>
      <c r="HW197" s="87"/>
      <c r="HX197" s="87"/>
      <c r="HY197" s="87"/>
      <c r="HZ197" s="87"/>
      <c r="IA197" s="87"/>
      <c r="IB197" s="87"/>
    </row>
    <row r="198" spans="1:236" s="125" customFormat="1">
      <c r="A198" s="121"/>
      <c r="B198" s="67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3"/>
      <c r="AS198" s="123"/>
      <c r="AT198" s="240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  <c r="EK198" s="87"/>
      <c r="EL198" s="87"/>
      <c r="EM198" s="87"/>
      <c r="EN198" s="87"/>
      <c r="EO198" s="87"/>
      <c r="EP198" s="87"/>
      <c r="EQ198" s="87"/>
      <c r="ER198" s="87"/>
      <c r="ES198" s="87"/>
      <c r="ET198" s="87"/>
      <c r="EU198" s="87"/>
      <c r="EV198" s="87"/>
      <c r="EW198" s="87"/>
      <c r="EX198" s="87"/>
      <c r="EY198" s="87"/>
      <c r="EZ198" s="87"/>
      <c r="FA198" s="87"/>
      <c r="FB198" s="87"/>
      <c r="FC198" s="87"/>
      <c r="FD198" s="87"/>
      <c r="FE198" s="87"/>
      <c r="FF198" s="87"/>
      <c r="FG198" s="87"/>
      <c r="FH198" s="87"/>
      <c r="FI198" s="87"/>
      <c r="FJ198" s="87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87"/>
      <c r="HN198" s="87"/>
      <c r="HO198" s="87"/>
      <c r="HP198" s="87"/>
      <c r="HQ198" s="87"/>
      <c r="HR198" s="87"/>
      <c r="HS198" s="87"/>
      <c r="HT198" s="87"/>
      <c r="HU198" s="87"/>
      <c r="HV198" s="87"/>
      <c r="HW198" s="87"/>
      <c r="HX198" s="87"/>
      <c r="HY198" s="87"/>
      <c r="HZ198" s="87"/>
      <c r="IA198" s="87"/>
      <c r="IB198" s="87"/>
    </row>
    <row r="199" spans="1:236" s="125" customFormat="1">
      <c r="A199" s="121"/>
      <c r="B199" s="67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3"/>
      <c r="AS199" s="123"/>
      <c r="AT199" s="240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  <c r="GL199" s="87"/>
      <c r="GM199" s="87"/>
      <c r="GN199" s="87"/>
      <c r="GO199" s="87"/>
      <c r="GP199" s="87"/>
      <c r="GQ199" s="87"/>
      <c r="GR199" s="87"/>
      <c r="GS199" s="87"/>
      <c r="GT199" s="87"/>
      <c r="GU199" s="87"/>
      <c r="GV199" s="87"/>
      <c r="GW199" s="87"/>
      <c r="GX199" s="87"/>
      <c r="GY199" s="87"/>
      <c r="GZ199" s="87"/>
      <c r="HA199" s="87"/>
      <c r="HB199" s="87"/>
      <c r="HC199" s="87"/>
      <c r="HD199" s="87"/>
      <c r="HE199" s="87"/>
      <c r="HF199" s="87"/>
      <c r="HG199" s="87"/>
      <c r="HH199" s="87"/>
      <c r="HI199" s="87"/>
      <c r="HJ199" s="87"/>
      <c r="HK199" s="87"/>
      <c r="HL199" s="87"/>
      <c r="HM199" s="87"/>
      <c r="HN199" s="87"/>
      <c r="HO199" s="87"/>
      <c r="HP199" s="87"/>
      <c r="HQ199" s="87"/>
      <c r="HR199" s="87"/>
      <c r="HS199" s="87"/>
      <c r="HT199" s="87"/>
      <c r="HU199" s="87"/>
      <c r="HV199" s="87"/>
      <c r="HW199" s="87"/>
      <c r="HX199" s="87"/>
      <c r="HY199" s="87"/>
      <c r="HZ199" s="87"/>
      <c r="IA199" s="87"/>
      <c r="IB199" s="87"/>
    </row>
    <row r="200" spans="1:236" s="125" customFormat="1">
      <c r="A200" s="121"/>
      <c r="B200" s="67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3"/>
      <c r="AS200" s="123"/>
      <c r="AT200" s="240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  <c r="EK200" s="87"/>
      <c r="EL200" s="87"/>
      <c r="EM200" s="87"/>
      <c r="EN200" s="87"/>
      <c r="EO200" s="87"/>
      <c r="EP200" s="87"/>
      <c r="EQ200" s="87"/>
      <c r="ER200" s="87"/>
      <c r="ES200" s="87"/>
      <c r="ET200" s="87"/>
      <c r="EU200" s="87"/>
      <c r="EV200" s="87"/>
      <c r="EW200" s="87"/>
      <c r="EX200" s="87"/>
      <c r="EY200" s="87"/>
      <c r="EZ200" s="87"/>
      <c r="FA200" s="87"/>
      <c r="FB200" s="87"/>
      <c r="FC200" s="87"/>
      <c r="FD200" s="87"/>
      <c r="FE200" s="87"/>
      <c r="FF200" s="87"/>
      <c r="FG200" s="87"/>
      <c r="FH200" s="87"/>
      <c r="FI200" s="87"/>
      <c r="FJ200" s="87"/>
      <c r="FK200" s="87"/>
      <c r="FL200" s="87"/>
      <c r="FM200" s="87"/>
      <c r="FN200" s="87"/>
      <c r="FO200" s="87"/>
      <c r="FP200" s="87"/>
      <c r="FQ200" s="87"/>
      <c r="FR200" s="87"/>
      <c r="FS200" s="87"/>
      <c r="FT200" s="87"/>
      <c r="FU200" s="87"/>
      <c r="FV200" s="87"/>
      <c r="FW200" s="87"/>
      <c r="FX200" s="87"/>
      <c r="FY200" s="87"/>
      <c r="FZ200" s="87"/>
      <c r="GA200" s="87"/>
      <c r="GB200" s="87"/>
      <c r="GC200" s="87"/>
      <c r="GD200" s="87"/>
      <c r="GE200" s="87"/>
      <c r="GF200" s="87"/>
      <c r="GG200" s="87"/>
      <c r="GH200" s="87"/>
      <c r="GI200" s="87"/>
      <c r="GJ200" s="87"/>
      <c r="GK200" s="87"/>
      <c r="GL200" s="87"/>
      <c r="GM200" s="87"/>
      <c r="GN200" s="87"/>
      <c r="GO200" s="87"/>
      <c r="GP200" s="87"/>
      <c r="GQ200" s="87"/>
      <c r="GR200" s="87"/>
      <c r="GS200" s="87"/>
      <c r="GT200" s="87"/>
      <c r="GU200" s="87"/>
      <c r="GV200" s="87"/>
      <c r="GW200" s="87"/>
      <c r="GX200" s="87"/>
      <c r="GY200" s="87"/>
      <c r="GZ200" s="87"/>
      <c r="HA200" s="87"/>
      <c r="HB200" s="87"/>
      <c r="HC200" s="87"/>
      <c r="HD200" s="87"/>
      <c r="HE200" s="87"/>
      <c r="HF200" s="87"/>
      <c r="HG200" s="87"/>
      <c r="HH200" s="87"/>
      <c r="HI200" s="87"/>
      <c r="HJ200" s="87"/>
      <c r="HK200" s="87"/>
      <c r="HL200" s="87"/>
      <c r="HM200" s="87"/>
      <c r="HN200" s="87"/>
      <c r="HO200" s="87"/>
      <c r="HP200" s="87"/>
      <c r="HQ200" s="87"/>
      <c r="HR200" s="87"/>
      <c r="HS200" s="87"/>
      <c r="HT200" s="87"/>
      <c r="HU200" s="87"/>
      <c r="HV200" s="87"/>
      <c r="HW200" s="87"/>
      <c r="HX200" s="87"/>
      <c r="HY200" s="87"/>
      <c r="HZ200" s="87"/>
      <c r="IA200" s="87"/>
      <c r="IB200" s="87"/>
    </row>
    <row r="201" spans="1:236" s="125" customFormat="1">
      <c r="A201" s="121"/>
      <c r="B201" s="67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3"/>
      <c r="AS201" s="123"/>
      <c r="AT201" s="240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  <c r="EK201" s="87"/>
      <c r="EL201" s="87"/>
      <c r="EM201" s="87"/>
      <c r="EN201" s="87"/>
      <c r="EO201" s="87"/>
      <c r="EP201" s="87"/>
      <c r="EQ201" s="87"/>
      <c r="ER201" s="87"/>
      <c r="ES201" s="87"/>
      <c r="ET201" s="87"/>
      <c r="EU201" s="87"/>
      <c r="EV201" s="87"/>
      <c r="EW201" s="87"/>
      <c r="EX201" s="87"/>
      <c r="EY201" s="87"/>
      <c r="EZ201" s="87"/>
      <c r="FA201" s="87"/>
      <c r="FB201" s="87"/>
      <c r="FC201" s="87"/>
      <c r="FD201" s="87"/>
      <c r="FE201" s="87"/>
      <c r="FF201" s="87"/>
      <c r="FG201" s="87"/>
      <c r="FH201" s="87"/>
      <c r="FI201" s="87"/>
      <c r="FJ201" s="87"/>
      <c r="FK201" s="87"/>
      <c r="FL201" s="87"/>
      <c r="FM201" s="87"/>
      <c r="FN201" s="87"/>
      <c r="FO201" s="87"/>
      <c r="FP201" s="87"/>
      <c r="FQ201" s="87"/>
      <c r="FR201" s="87"/>
      <c r="FS201" s="87"/>
      <c r="FT201" s="87"/>
      <c r="FU201" s="87"/>
      <c r="FV201" s="87"/>
      <c r="FW201" s="87"/>
      <c r="FX201" s="87"/>
      <c r="FY201" s="87"/>
      <c r="FZ201" s="87"/>
      <c r="GA201" s="87"/>
      <c r="GB201" s="87"/>
      <c r="GC201" s="87"/>
      <c r="GD201" s="87"/>
      <c r="GE201" s="87"/>
      <c r="GF201" s="87"/>
      <c r="GG201" s="87"/>
      <c r="GH201" s="87"/>
      <c r="GI201" s="87"/>
      <c r="GJ201" s="87"/>
      <c r="GK201" s="87"/>
      <c r="GL201" s="87"/>
      <c r="GM201" s="87"/>
      <c r="GN201" s="87"/>
      <c r="GO201" s="87"/>
      <c r="GP201" s="87"/>
      <c r="GQ201" s="87"/>
      <c r="GR201" s="87"/>
      <c r="GS201" s="87"/>
      <c r="GT201" s="87"/>
      <c r="GU201" s="87"/>
      <c r="GV201" s="87"/>
      <c r="GW201" s="87"/>
      <c r="GX201" s="87"/>
      <c r="GY201" s="87"/>
      <c r="GZ201" s="87"/>
      <c r="HA201" s="87"/>
      <c r="HB201" s="87"/>
      <c r="HC201" s="87"/>
      <c r="HD201" s="87"/>
      <c r="HE201" s="87"/>
      <c r="HF201" s="87"/>
      <c r="HG201" s="87"/>
      <c r="HH201" s="87"/>
      <c r="HI201" s="87"/>
      <c r="HJ201" s="87"/>
      <c r="HK201" s="87"/>
      <c r="HL201" s="87"/>
      <c r="HM201" s="87"/>
      <c r="HN201" s="87"/>
      <c r="HO201" s="87"/>
      <c r="HP201" s="87"/>
      <c r="HQ201" s="87"/>
      <c r="HR201" s="87"/>
      <c r="HS201" s="87"/>
      <c r="HT201" s="87"/>
      <c r="HU201" s="87"/>
      <c r="HV201" s="87"/>
      <c r="HW201" s="87"/>
      <c r="HX201" s="87"/>
      <c r="HY201" s="87"/>
      <c r="HZ201" s="87"/>
      <c r="IA201" s="87"/>
      <c r="IB201" s="87"/>
    </row>
    <row r="202" spans="1:236" s="125" customFormat="1">
      <c r="A202" s="121"/>
      <c r="B202" s="67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3"/>
      <c r="AS202" s="123"/>
      <c r="AT202" s="240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  <c r="EK202" s="87"/>
      <c r="EL202" s="87"/>
      <c r="EM202" s="87"/>
      <c r="EN202" s="87"/>
      <c r="EO202" s="87"/>
      <c r="EP202" s="87"/>
      <c r="EQ202" s="87"/>
      <c r="ER202" s="87"/>
      <c r="ES202" s="87"/>
      <c r="ET202" s="87"/>
      <c r="EU202" s="87"/>
      <c r="EV202" s="87"/>
      <c r="EW202" s="87"/>
      <c r="EX202" s="87"/>
      <c r="EY202" s="87"/>
      <c r="EZ202" s="87"/>
      <c r="FA202" s="87"/>
      <c r="FB202" s="87"/>
      <c r="FC202" s="87"/>
      <c r="FD202" s="87"/>
      <c r="FE202" s="87"/>
      <c r="FF202" s="87"/>
      <c r="FG202" s="87"/>
      <c r="FH202" s="87"/>
      <c r="FI202" s="87"/>
      <c r="FJ202" s="87"/>
      <c r="FK202" s="87"/>
      <c r="FL202" s="87"/>
      <c r="FM202" s="87"/>
      <c r="FN202" s="87"/>
      <c r="FO202" s="87"/>
      <c r="FP202" s="87"/>
      <c r="FQ202" s="87"/>
      <c r="FR202" s="87"/>
      <c r="FS202" s="87"/>
      <c r="FT202" s="87"/>
      <c r="FU202" s="87"/>
      <c r="FV202" s="87"/>
      <c r="FW202" s="87"/>
      <c r="FX202" s="87"/>
      <c r="FY202" s="87"/>
      <c r="FZ202" s="87"/>
      <c r="GA202" s="87"/>
      <c r="GB202" s="87"/>
      <c r="GC202" s="87"/>
      <c r="GD202" s="87"/>
      <c r="GE202" s="87"/>
      <c r="GF202" s="87"/>
      <c r="GG202" s="87"/>
      <c r="GH202" s="87"/>
      <c r="GI202" s="87"/>
      <c r="GJ202" s="87"/>
      <c r="GK202" s="87"/>
      <c r="GL202" s="87"/>
      <c r="GM202" s="87"/>
      <c r="GN202" s="87"/>
      <c r="GO202" s="87"/>
      <c r="GP202" s="87"/>
      <c r="GQ202" s="87"/>
      <c r="GR202" s="87"/>
      <c r="GS202" s="87"/>
      <c r="GT202" s="87"/>
      <c r="GU202" s="87"/>
      <c r="GV202" s="87"/>
      <c r="GW202" s="87"/>
      <c r="GX202" s="87"/>
      <c r="GY202" s="87"/>
      <c r="GZ202" s="87"/>
      <c r="HA202" s="87"/>
      <c r="HB202" s="87"/>
      <c r="HC202" s="87"/>
      <c r="HD202" s="87"/>
      <c r="HE202" s="87"/>
      <c r="HF202" s="87"/>
      <c r="HG202" s="87"/>
      <c r="HH202" s="87"/>
      <c r="HI202" s="87"/>
      <c r="HJ202" s="87"/>
      <c r="HK202" s="87"/>
      <c r="HL202" s="87"/>
      <c r="HM202" s="87"/>
      <c r="HN202" s="87"/>
      <c r="HO202" s="87"/>
      <c r="HP202" s="87"/>
      <c r="HQ202" s="87"/>
      <c r="HR202" s="87"/>
      <c r="HS202" s="87"/>
      <c r="HT202" s="87"/>
      <c r="HU202" s="87"/>
      <c r="HV202" s="87"/>
      <c r="HW202" s="87"/>
      <c r="HX202" s="87"/>
      <c r="HY202" s="87"/>
      <c r="HZ202" s="87"/>
      <c r="IA202" s="87"/>
      <c r="IB202" s="87"/>
    </row>
    <row r="203" spans="1:236" s="125" customFormat="1">
      <c r="A203" s="121"/>
      <c r="B203" s="67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3"/>
      <c r="AS203" s="123"/>
      <c r="AT203" s="240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  <c r="EK203" s="87"/>
      <c r="EL203" s="87"/>
      <c r="EM203" s="87"/>
      <c r="EN203" s="87"/>
      <c r="EO203" s="87"/>
      <c r="EP203" s="87"/>
      <c r="EQ203" s="87"/>
      <c r="ER203" s="87"/>
      <c r="ES203" s="87"/>
      <c r="ET203" s="87"/>
      <c r="EU203" s="87"/>
      <c r="EV203" s="87"/>
      <c r="EW203" s="87"/>
      <c r="EX203" s="87"/>
      <c r="EY203" s="87"/>
      <c r="EZ203" s="87"/>
      <c r="FA203" s="87"/>
      <c r="FB203" s="87"/>
      <c r="FC203" s="87"/>
      <c r="FD203" s="87"/>
      <c r="FE203" s="87"/>
      <c r="FF203" s="87"/>
      <c r="FG203" s="87"/>
      <c r="FH203" s="87"/>
      <c r="FI203" s="87"/>
      <c r="FJ203" s="87"/>
      <c r="FK203" s="87"/>
      <c r="FL203" s="87"/>
      <c r="FM203" s="87"/>
      <c r="FN203" s="87"/>
      <c r="FO203" s="87"/>
      <c r="FP203" s="87"/>
      <c r="FQ203" s="87"/>
      <c r="FR203" s="87"/>
      <c r="FS203" s="87"/>
      <c r="FT203" s="87"/>
      <c r="FU203" s="87"/>
      <c r="FV203" s="87"/>
      <c r="FW203" s="87"/>
      <c r="FX203" s="87"/>
      <c r="FY203" s="87"/>
      <c r="FZ203" s="87"/>
      <c r="GA203" s="87"/>
      <c r="GB203" s="87"/>
      <c r="GC203" s="87"/>
      <c r="GD203" s="87"/>
      <c r="GE203" s="87"/>
      <c r="GF203" s="87"/>
      <c r="GG203" s="87"/>
      <c r="GH203" s="87"/>
      <c r="GI203" s="87"/>
      <c r="GJ203" s="87"/>
      <c r="GK203" s="87"/>
      <c r="GL203" s="87"/>
      <c r="GM203" s="87"/>
      <c r="GN203" s="87"/>
      <c r="GO203" s="87"/>
      <c r="GP203" s="87"/>
      <c r="GQ203" s="87"/>
      <c r="GR203" s="87"/>
      <c r="GS203" s="87"/>
      <c r="GT203" s="87"/>
      <c r="GU203" s="87"/>
      <c r="GV203" s="87"/>
      <c r="GW203" s="87"/>
      <c r="GX203" s="87"/>
      <c r="GY203" s="87"/>
      <c r="GZ203" s="87"/>
      <c r="HA203" s="87"/>
      <c r="HB203" s="87"/>
      <c r="HC203" s="87"/>
      <c r="HD203" s="87"/>
      <c r="HE203" s="87"/>
      <c r="HF203" s="87"/>
      <c r="HG203" s="87"/>
      <c r="HH203" s="87"/>
      <c r="HI203" s="87"/>
      <c r="HJ203" s="87"/>
      <c r="HK203" s="87"/>
      <c r="HL203" s="87"/>
      <c r="HM203" s="87"/>
      <c r="HN203" s="87"/>
      <c r="HO203" s="87"/>
      <c r="HP203" s="87"/>
      <c r="HQ203" s="87"/>
      <c r="HR203" s="87"/>
      <c r="HS203" s="87"/>
      <c r="HT203" s="87"/>
      <c r="HU203" s="87"/>
      <c r="HV203" s="87"/>
      <c r="HW203" s="87"/>
      <c r="HX203" s="87"/>
      <c r="HY203" s="87"/>
      <c r="HZ203" s="87"/>
      <c r="IA203" s="87"/>
      <c r="IB203" s="87"/>
    </row>
    <row r="204" spans="1:236" s="125" customFormat="1">
      <c r="A204" s="121"/>
      <c r="B204" s="67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3"/>
      <c r="AS204" s="123"/>
      <c r="AT204" s="240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  <c r="EK204" s="87"/>
      <c r="EL204" s="87"/>
      <c r="EM204" s="87"/>
      <c r="EN204" s="87"/>
      <c r="EO204" s="87"/>
      <c r="EP204" s="87"/>
      <c r="EQ204" s="87"/>
      <c r="ER204" s="87"/>
      <c r="ES204" s="87"/>
      <c r="ET204" s="87"/>
      <c r="EU204" s="87"/>
      <c r="EV204" s="87"/>
      <c r="EW204" s="87"/>
      <c r="EX204" s="87"/>
      <c r="EY204" s="87"/>
      <c r="EZ204" s="87"/>
      <c r="FA204" s="87"/>
      <c r="FB204" s="87"/>
      <c r="FC204" s="87"/>
      <c r="FD204" s="87"/>
      <c r="FE204" s="87"/>
      <c r="FF204" s="87"/>
      <c r="FG204" s="87"/>
      <c r="FH204" s="87"/>
      <c r="FI204" s="87"/>
      <c r="FJ204" s="87"/>
      <c r="FK204" s="87"/>
      <c r="FL204" s="87"/>
      <c r="FM204" s="87"/>
      <c r="FN204" s="87"/>
      <c r="FO204" s="87"/>
      <c r="FP204" s="87"/>
      <c r="FQ204" s="87"/>
      <c r="FR204" s="87"/>
      <c r="FS204" s="87"/>
      <c r="FT204" s="87"/>
      <c r="FU204" s="87"/>
      <c r="FV204" s="87"/>
      <c r="FW204" s="87"/>
      <c r="FX204" s="87"/>
      <c r="FY204" s="87"/>
      <c r="FZ204" s="87"/>
      <c r="GA204" s="87"/>
      <c r="GB204" s="87"/>
      <c r="GC204" s="87"/>
      <c r="GD204" s="87"/>
      <c r="GE204" s="87"/>
      <c r="GF204" s="87"/>
      <c r="GG204" s="87"/>
      <c r="GH204" s="87"/>
      <c r="GI204" s="87"/>
      <c r="GJ204" s="87"/>
      <c r="GK204" s="87"/>
      <c r="GL204" s="87"/>
      <c r="GM204" s="87"/>
      <c r="GN204" s="87"/>
      <c r="GO204" s="87"/>
      <c r="GP204" s="87"/>
      <c r="GQ204" s="87"/>
      <c r="GR204" s="87"/>
      <c r="GS204" s="87"/>
      <c r="GT204" s="87"/>
      <c r="GU204" s="87"/>
      <c r="GV204" s="87"/>
      <c r="GW204" s="87"/>
      <c r="GX204" s="87"/>
      <c r="GY204" s="87"/>
      <c r="GZ204" s="87"/>
      <c r="HA204" s="87"/>
      <c r="HB204" s="87"/>
      <c r="HC204" s="87"/>
      <c r="HD204" s="87"/>
      <c r="HE204" s="87"/>
      <c r="HF204" s="87"/>
      <c r="HG204" s="87"/>
      <c r="HH204" s="87"/>
      <c r="HI204" s="87"/>
      <c r="HJ204" s="87"/>
      <c r="HK204" s="87"/>
      <c r="HL204" s="87"/>
      <c r="HM204" s="87"/>
      <c r="HN204" s="87"/>
      <c r="HO204" s="87"/>
      <c r="HP204" s="87"/>
      <c r="HQ204" s="87"/>
      <c r="HR204" s="87"/>
      <c r="HS204" s="87"/>
      <c r="HT204" s="87"/>
      <c r="HU204" s="87"/>
      <c r="HV204" s="87"/>
      <c r="HW204" s="87"/>
      <c r="HX204" s="87"/>
      <c r="HY204" s="87"/>
      <c r="HZ204" s="87"/>
      <c r="IA204" s="87"/>
      <c r="IB204" s="87"/>
    </row>
    <row r="205" spans="1:236" s="125" customFormat="1">
      <c r="A205" s="121"/>
      <c r="B205" s="67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3"/>
      <c r="AS205" s="123"/>
      <c r="AT205" s="240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  <c r="EK205" s="87"/>
      <c r="EL205" s="87"/>
      <c r="EM205" s="87"/>
      <c r="EN205" s="87"/>
      <c r="EO205" s="87"/>
      <c r="EP205" s="87"/>
      <c r="EQ205" s="87"/>
      <c r="ER205" s="87"/>
      <c r="ES205" s="87"/>
      <c r="ET205" s="87"/>
      <c r="EU205" s="87"/>
      <c r="EV205" s="87"/>
      <c r="EW205" s="87"/>
      <c r="EX205" s="87"/>
      <c r="EY205" s="87"/>
      <c r="EZ205" s="87"/>
      <c r="FA205" s="87"/>
      <c r="FB205" s="87"/>
      <c r="FC205" s="87"/>
      <c r="FD205" s="87"/>
      <c r="FE205" s="87"/>
      <c r="FF205" s="87"/>
      <c r="FG205" s="87"/>
      <c r="FH205" s="87"/>
      <c r="FI205" s="87"/>
      <c r="FJ205" s="87"/>
      <c r="FK205" s="87"/>
      <c r="FL205" s="87"/>
      <c r="FM205" s="87"/>
      <c r="FN205" s="87"/>
      <c r="FO205" s="87"/>
      <c r="FP205" s="87"/>
      <c r="FQ205" s="87"/>
      <c r="FR205" s="87"/>
      <c r="FS205" s="87"/>
      <c r="FT205" s="87"/>
      <c r="FU205" s="87"/>
      <c r="FV205" s="87"/>
      <c r="FW205" s="87"/>
      <c r="FX205" s="87"/>
      <c r="FY205" s="87"/>
      <c r="FZ205" s="87"/>
      <c r="GA205" s="87"/>
      <c r="GB205" s="87"/>
      <c r="GC205" s="87"/>
      <c r="GD205" s="87"/>
      <c r="GE205" s="87"/>
      <c r="GF205" s="87"/>
      <c r="GG205" s="87"/>
      <c r="GH205" s="87"/>
      <c r="GI205" s="87"/>
      <c r="GJ205" s="87"/>
      <c r="GK205" s="87"/>
      <c r="GL205" s="87"/>
      <c r="GM205" s="87"/>
      <c r="GN205" s="87"/>
      <c r="GO205" s="87"/>
      <c r="GP205" s="87"/>
      <c r="GQ205" s="87"/>
      <c r="GR205" s="87"/>
      <c r="GS205" s="87"/>
      <c r="GT205" s="87"/>
      <c r="GU205" s="87"/>
      <c r="GV205" s="87"/>
      <c r="GW205" s="87"/>
      <c r="GX205" s="87"/>
      <c r="GY205" s="87"/>
      <c r="GZ205" s="87"/>
      <c r="HA205" s="87"/>
      <c r="HB205" s="87"/>
      <c r="HC205" s="87"/>
      <c r="HD205" s="87"/>
      <c r="HE205" s="87"/>
      <c r="HF205" s="87"/>
      <c r="HG205" s="87"/>
      <c r="HH205" s="87"/>
      <c r="HI205" s="87"/>
      <c r="HJ205" s="87"/>
      <c r="HK205" s="87"/>
      <c r="HL205" s="87"/>
      <c r="HM205" s="87"/>
      <c r="HN205" s="87"/>
      <c r="HO205" s="87"/>
      <c r="HP205" s="87"/>
      <c r="HQ205" s="87"/>
      <c r="HR205" s="87"/>
      <c r="HS205" s="87"/>
      <c r="HT205" s="87"/>
      <c r="HU205" s="87"/>
      <c r="HV205" s="87"/>
      <c r="HW205" s="87"/>
      <c r="HX205" s="87"/>
      <c r="HY205" s="87"/>
      <c r="HZ205" s="87"/>
      <c r="IA205" s="87"/>
      <c r="IB205" s="87"/>
    </row>
    <row r="206" spans="1:236" s="125" customFormat="1">
      <c r="A206" s="121"/>
      <c r="B206" s="67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3"/>
      <c r="AS206" s="123"/>
      <c r="AT206" s="240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  <c r="EK206" s="87"/>
      <c r="EL206" s="87"/>
      <c r="EM206" s="87"/>
      <c r="EN206" s="87"/>
      <c r="EO206" s="87"/>
      <c r="EP206" s="87"/>
      <c r="EQ206" s="87"/>
      <c r="ER206" s="87"/>
      <c r="ES206" s="87"/>
      <c r="ET206" s="87"/>
      <c r="EU206" s="87"/>
      <c r="EV206" s="87"/>
      <c r="EW206" s="87"/>
      <c r="EX206" s="87"/>
      <c r="EY206" s="87"/>
      <c r="EZ206" s="87"/>
      <c r="FA206" s="87"/>
      <c r="FB206" s="87"/>
      <c r="FC206" s="87"/>
      <c r="FD206" s="87"/>
      <c r="FE206" s="87"/>
      <c r="FF206" s="87"/>
      <c r="FG206" s="87"/>
      <c r="FH206" s="87"/>
      <c r="FI206" s="87"/>
      <c r="FJ206" s="87"/>
      <c r="FK206" s="87"/>
      <c r="FL206" s="87"/>
      <c r="FM206" s="87"/>
      <c r="FN206" s="87"/>
      <c r="FO206" s="87"/>
      <c r="FP206" s="87"/>
      <c r="FQ206" s="87"/>
      <c r="FR206" s="87"/>
      <c r="FS206" s="87"/>
      <c r="FT206" s="87"/>
      <c r="FU206" s="87"/>
      <c r="FV206" s="87"/>
      <c r="FW206" s="87"/>
      <c r="FX206" s="87"/>
      <c r="FY206" s="87"/>
      <c r="FZ206" s="87"/>
      <c r="GA206" s="87"/>
      <c r="GB206" s="87"/>
      <c r="GC206" s="87"/>
      <c r="GD206" s="87"/>
      <c r="GE206" s="87"/>
      <c r="GF206" s="87"/>
      <c r="GG206" s="87"/>
      <c r="GH206" s="87"/>
      <c r="GI206" s="87"/>
      <c r="GJ206" s="87"/>
      <c r="GK206" s="87"/>
      <c r="GL206" s="87"/>
      <c r="GM206" s="87"/>
      <c r="GN206" s="87"/>
      <c r="GO206" s="87"/>
      <c r="GP206" s="87"/>
      <c r="GQ206" s="87"/>
      <c r="GR206" s="87"/>
      <c r="GS206" s="87"/>
      <c r="GT206" s="87"/>
      <c r="GU206" s="87"/>
      <c r="GV206" s="87"/>
      <c r="GW206" s="87"/>
      <c r="GX206" s="87"/>
      <c r="GY206" s="87"/>
      <c r="GZ206" s="87"/>
      <c r="HA206" s="87"/>
      <c r="HB206" s="87"/>
      <c r="HC206" s="87"/>
      <c r="HD206" s="87"/>
      <c r="HE206" s="87"/>
      <c r="HF206" s="87"/>
      <c r="HG206" s="87"/>
      <c r="HH206" s="87"/>
      <c r="HI206" s="87"/>
      <c r="HJ206" s="87"/>
      <c r="HK206" s="87"/>
      <c r="HL206" s="87"/>
      <c r="HM206" s="87"/>
      <c r="HN206" s="87"/>
      <c r="HO206" s="87"/>
      <c r="HP206" s="87"/>
      <c r="HQ206" s="87"/>
      <c r="HR206" s="87"/>
      <c r="HS206" s="87"/>
      <c r="HT206" s="87"/>
      <c r="HU206" s="87"/>
      <c r="HV206" s="87"/>
      <c r="HW206" s="87"/>
      <c r="HX206" s="87"/>
      <c r="HY206" s="87"/>
      <c r="HZ206" s="87"/>
      <c r="IA206" s="87"/>
      <c r="IB206" s="87"/>
    </row>
    <row r="207" spans="1:236" s="125" customFormat="1">
      <c r="A207" s="121"/>
      <c r="B207" s="67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3"/>
      <c r="AS207" s="123"/>
      <c r="AT207" s="240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  <c r="EK207" s="87"/>
      <c r="EL207" s="87"/>
      <c r="EM207" s="87"/>
      <c r="EN207" s="87"/>
      <c r="EO207" s="87"/>
      <c r="EP207" s="87"/>
      <c r="EQ207" s="87"/>
      <c r="ER207" s="87"/>
      <c r="ES207" s="87"/>
      <c r="ET207" s="87"/>
      <c r="EU207" s="87"/>
      <c r="EV207" s="87"/>
      <c r="EW207" s="87"/>
      <c r="EX207" s="87"/>
      <c r="EY207" s="87"/>
      <c r="EZ207" s="87"/>
      <c r="FA207" s="87"/>
      <c r="FB207" s="87"/>
      <c r="FC207" s="87"/>
      <c r="FD207" s="87"/>
      <c r="FE207" s="87"/>
      <c r="FF207" s="87"/>
      <c r="FG207" s="87"/>
      <c r="FH207" s="87"/>
      <c r="FI207" s="87"/>
      <c r="FJ207" s="87"/>
      <c r="FK207" s="87"/>
      <c r="FL207" s="87"/>
      <c r="FM207" s="87"/>
      <c r="FN207" s="87"/>
      <c r="FO207" s="87"/>
      <c r="FP207" s="87"/>
      <c r="FQ207" s="87"/>
      <c r="FR207" s="87"/>
      <c r="FS207" s="87"/>
      <c r="FT207" s="87"/>
      <c r="FU207" s="87"/>
      <c r="FV207" s="87"/>
      <c r="FW207" s="87"/>
      <c r="FX207" s="87"/>
      <c r="FY207" s="87"/>
      <c r="FZ207" s="87"/>
      <c r="GA207" s="87"/>
      <c r="GB207" s="87"/>
      <c r="GC207" s="87"/>
      <c r="GD207" s="87"/>
      <c r="GE207" s="87"/>
      <c r="GF207" s="87"/>
      <c r="GG207" s="87"/>
      <c r="GH207" s="87"/>
      <c r="GI207" s="87"/>
      <c r="GJ207" s="87"/>
      <c r="GK207" s="87"/>
      <c r="GL207" s="87"/>
      <c r="GM207" s="87"/>
      <c r="GN207" s="87"/>
      <c r="GO207" s="87"/>
      <c r="GP207" s="87"/>
      <c r="GQ207" s="87"/>
      <c r="GR207" s="87"/>
      <c r="GS207" s="87"/>
      <c r="GT207" s="87"/>
      <c r="GU207" s="87"/>
      <c r="GV207" s="87"/>
      <c r="GW207" s="87"/>
      <c r="GX207" s="87"/>
      <c r="GY207" s="87"/>
      <c r="GZ207" s="87"/>
      <c r="HA207" s="87"/>
      <c r="HB207" s="87"/>
      <c r="HC207" s="87"/>
      <c r="HD207" s="87"/>
      <c r="HE207" s="87"/>
      <c r="HF207" s="87"/>
      <c r="HG207" s="87"/>
      <c r="HH207" s="87"/>
      <c r="HI207" s="87"/>
      <c r="HJ207" s="87"/>
      <c r="HK207" s="87"/>
      <c r="HL207" s="87"/>
      <c r="HM207" s="87"/>
      <c r="HN207" s="87"/>
      <c r="HO207" s="87"/>
      <c r="HP207" s="87"/>
      <c r="HQ207" s="87"/>
      <c r="HR207" s="87"/>
      <c r="HS207" s="87"/>
      <c r="HT207" s="87"/>
      <c r="HU207" s="87"/>
      <c r="HV207" s="87"/>
      <c r="HW207" s="87"/>
      <c r="HX207" s="87"/>
      <c r="HY207" s="87"/>
      <c r="HZ207" s="87"/>
      <c r="IA207" s="87"/>
      <c r="IB207" s="87"/>
    </row>
    <row r="208" spans="1:236" s="125" customFormat="1">
      <c r="A208" s="121"/>
      <c r="B208" s="67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3"/>
      <c r="AS208" s="123"/>
      <c r="AT208" s="240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  <c r="EK208" s="87"/>
      <c r="EL208" s="87"/>
      <c r="EM208" s="87"/>
      <c r="EN208" s="87"/>
      <c r="EO208" s="87"/>
      <c r="EP208" s="87"/>
      <c r="EQ208" s="87"/>
      <c r="ER208" s="87"/>
      <c r="ES208" s="87"/>
      <c r="ET208" s="87"/>
      <c r="EU208" s="87"/>
      <c r="EV208" s="87"/>
      <c r="EW208" s="87"/>
      <c r="EX208" s="87"/>
      <c r="EY208" s="87"/>
      <c r="EZ208" s="87"/>
      <c r="FA208" s="87"/>
      <c r="FB208" s="87"/>
      <c r="FC208" s="87"/>
      <c r="FD208" s="87"/>
      <c r="FE208" s="87"/>
      <c r="FF208" s="87"/>
      <c r="FG208" s="87"/>
      <c r="FH208" s="87"/>
      <c r="FI208" s="87"/>
      <c r="FJ208" s="87"/>
      <c r="FK208" s="87"/>
      <c r="FL208" s="87"/>
      <c r="FM208" s="87"/>
      <c r="FN208" s="87"/>
      <c r="FO208" s="87"/>
      <c r="FP208" s="87"/>
      <c r="FQ208" s="87"/>
      <c r="FR208" s="87"/>
      <c r="FS208" s="87"/>
      <c r="FT208" s="87"/>
      <c r="FU208" s="87"/>
      <c r="FV208" s="87"/>
      <c r="FW208" s="87"/>
      <c r="FX208" s="87"/>
      <c r="FY208" s="87"/>
      <c r="FZ208" s="87"/>
      <c r="GA208" s="87"/>
      <c r="GB208" s="87"/>
      <c r="GC208" s="87"/>
      <c r="GD208" s="87"/>
      <c r="GE208" s="87"/>
      <c r="GF208" s="87"/>
      <c r="GG208" s="87"/>
      <c r="GH208" s="87"/>
      <c r="GI208" s="87"/>
      <c r="GJ208" s="87"/>
      <c r="GK208" s="87"/>
      <c r="GL208" s="87"/>
      <c r="GM208" s="87"/>
      <c r="GN208" s="87"/>
      <c r="GO208" s="87"/>
      <c r="GP208" s="87"/>
      <c r="GQ208" s="87"/>
      <c r="GR208" s="87"/>
      <c r="GS208" s="87"/>
      <c r="GT208" s="87"/>
      <c r="GU208" s="87"/>
      <c r="GV208" s="87"/>
      <c r="GW208" s="87"/>
      <c r="GX208" s="87"/>
      <c r="GY208" s="87"/>
      <c r="GZ208" s="87"/>
      <c r="HA208" s="87"/>
      <c r="HB208" s="87"/>
      <c r="HC208" s="87"/>
      <c r="HD208" s="87"/>
      <c r="HE208" s="87"/>
      <c r="HF208" s="87"/>
      <c r="HG208" s="87"/>
      <c r="HH208" s="87"/>
      <c r="HI208" s="87"/>
      <c r="HJ208" s="87"/>
      <c r="HK208" s="87"/>
      <c r="HL208" s="87"/>
      <c r="HM208" s="87"/>
      <c r="HN208" s="87"/>
      <c r="HO208" s="87"/>
      <c r="HP208" s="87"/>
      <c r="HQ208" s="87"/>
      <c r="HR208" s="87"/>
      <c r="HS208" s="87"/>
      <c r="HT208" s="87"/>
      <c r="HU208" s="87"/>
      <c r="HV208" s="87"/>
      <c r="HW208" s="87"/>
      <c r="HX208" s="87"/>
      <c r="HY208" s="87"/>
      <c r="HZ208" s="87"/>
      <c r="IA208" s="87"/>
      <c r="IB208" s="87"/>
    </row>
    <row r="209" spans="1:236" s="125" customFormat="1">
      <c r="A209" s="121"/>
      <c r="B209" s="67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3"/>
      <c r="AS209" s="123"/>
      <c r="AT209" s="240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  <c r="EK209" s="87"/>
      <c r="EL209" s="87"/>
      <c r="EM209" s="87"/>
      <c r="EN209" s="87"/>
      <c r="EO209" s="87"/>
      <c r="EP209" s="87"/>
      <c r="EQ209" s="87"/>
      <c r="ER209" s="87"/>
      <c r="ES209" s="87"/>
      <c r="ET209" s="87"/>
      <c r="EU209" s="87"/>
      <c r="EV209" s="87"/>
      <c r="EW209" s="87"/>
      <c r="EX209" s="87"/>
      <c r="EY209" s="87"/>
      <c r="EZ209" s="87"/>
      <c r="FA209" s="87"/>
      <c r="FB209" s="87"/>
      <c r="FC209" s="87"/>
      <c r="FD209" s="87"/>
      <c r="FE209" s="87"/>
      <c r="FF209" s="87"/>
      <c r="FG209" s="87"/>
      <c r="FH209" s="87"/>
      <c r="FI209" s="87"/>
      <c r="FJ209" s="87"/>
      <c r="FK209" s="87"/>
      <c r="FL209" s="87"/>
      <c r="FM209" s="87"/>
      <c r="FN209" s="87"/>
      <c r="FO209" s="87"/>
      <c r="FP209" s="87"/>
      <c r="FQ209" s="87"/>
      <c r="FR209" s="87"/>
      <c r="FS209" s="87"/>
      <c r="FT209" s="87"/>
      <c r="FU209" s="87"/>
      <c r="FV209" s="87"/>
      <c r="FW209" s="87"/>
      <c r="FX209" s="87"/>
      <c r="FY209" s="87"/>
      <c r="FZ209" s="87"/>
      <c r="GA209" s="87"/>
      <c r="GB209" s="87"/>
      <c r="GC209" s="87"/>
      <c r="GD209" s="87"/>
      <c r="GE209" s="87"/>
      <c r="GF209" s="87"/>
      <c r="GG209" s="87"/>
      <c r="GH209" s="87"/>
      <c r="GI209" s="87"/>
      <c r="GJ209" s="87"/>
      <c r="GK209" s="87"/>
      <c r="GL209" s="87"/>
      <c r="GM209" s="87"/>
      <c r="GN209" s="87"/>
      <c r="GO209" s="87"/>
      <c r="GP209" s="87"/>
      <c r="GQ209" s="87"/>
      <c r="GR209" s="87"/>
      <c r="GS209" s="87"/>
      <c r="GT209" s="87"/>
      <c r="GU209" s="87"/>
      <c r="GV209" s="87"/>
      <c r="GW209" s="87"/>
      <c r="GX209" s="87"/>
      <c r="GY209" s="87"/>
      <c r="GZ209" s="87"/>
      <c r="HA209" s="87"/>
      <c r="HB209" s="87"/>
      <c r="HC209" s="87"/>
      <c r="HD209" s="87"/>
      <c r="HE209" s="87"/>
      <c r="HF209" s="87"/>
      <c r="HG209" s="87"/>
      <c r="HH209" s="87"/>
      <c r="HI209" s="87"/>
      <c r="HJ209" s="87"/>
      <c r="HK209" s="87"/>
      <c r="HL209" s="87"/>
      <c r="HM209" s="87"/>
      <c r="HN209" s="87"/>
      <c r="HO209" s="87"/>
      <c r="HP209" s="87"/>
      <c r="HQ209" s="87"/>
      <c r="HR209" s="87"/>
      <c r="HS209" s="87"/>
      <c r="HT209" s="87"/>
      <c r="HU209" s="87"/>
      <c r="HV209" s="87"/>
      <c r="HW209" s="87"/>
      <c r="HX209" s="87"/>
      <c r="HY209" s="87"/>
      <c r="HZ209" s="87"/>
      <c r="IA209" s="87"/>
      <c r="IB209" s="87"/>
    </row>
    <row r="210" spans="1:236" s="125" customFormat="1">
      <c r="A210" s="121"/>
      <c r="B210" s="67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3"/>
      <c r="AS210" s="123"/>
      <c r="AT210" s="240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  <c r="EK210" s="87"/>
      <c r="EL210" s="87"/>
      <c r="EM210" s="87"/>
      <c r="EN210" s="87"/>
      <c r="EO210" s="87"/>
      <c r="EP210" s="87"/>
      <c r="EQ210" s="87"/>
      <c r="ER210" s="87"/>
      <c r="ES210" s="87"/>
      <c r="ET210" s="87"/>
      <c r="EU210" s="87"/>
      <c r="EV210" s="87"/>
      <c r="EW210" s="87"/>
      <c r="EX210" s="87"/>
      <c r="EY210" s="87"/>
      <c r="EZ210" s="87"/>
      <c r="FA210" s="87"/>
      <c r="FB210" s="87"/>
      <c r="FC210" s="87"/>
      <c r="FD210" s="87"/>
      <c r="FE210" s="87"/>
      <c r="FF210" s="87"/>
      <c r="FG210" s="87"/>
      <c r="FH210" s="87"/>
      <c r="FI210" s="87"/>
      <c r="FJ210" s="87"/>
      <c r="FK210" s="87"/>
      <c r="FL210" s="87"/>
      <c r="FM210" s="87"/>
      <c r="FN210" s="87"/>
      <c r="FO210" s="87"/>
      <c r="FP210" s="87"/>
      <c r="FQ210" s="87"/>
      <c r="FR210" s="87"/>
      <c r="FS210" s="87"/>
      <c r="FT210" s="87"/>
      <c r="FU210" s="87"/>
      <c r="FV210" s="87"/>
      <c r="FW210" s="87"/>
      <c r="FX210" s="87"/>
      <c r="FY210" s="87"/>
      <c r="FZ210" s="87"/>
      <c r="GA210" s="87"/>
      <c r="GB210" s="87"/>
      <c r="GC210" s="87"/>
      <c r="GD210" s="87"/>
      <c r="GE210" s="87"/>
      <c r="GF210" s="87"/>
      <c r="GG210" s="87"/>
      <c r="GH210" s="87"/>
      <c r="GI210" s="87"/>
      <c r="GJ210" s="87"/>
      <c r="GK210" s="87"/>
      <c r="GL210" s="87"/>
      <c r="GM210" s="87"/>
      <c r="GN210" s="87"/>
      <c r="GO210" s="87"/>
      <c r="GP210" s="87"/>
      <c r="GQ210" s="87"/>
      <c r="GR210" s="87"/>
      <c r="GS210" s="87"/>
      <c r="GT210" s="87"/>
      <c r="GU210" s="87"/>
      <c r="GV210" s="87"/>
      <c r="GW210" s="87"/>
      <c r="GX210" s="87"/>
      <c r="GY210" s="87"/>
      <c r="GZ210" s="87"/>
      <c r="HA210" s="87"/>
      <c r="HB210" s="87"/>
      <c r="HC210" s="87"/>
      <c r="HD210" s="87"/>
      <c r="HE210" s="87"/>
      <c r="HF210" s="87"/>
      <c r="HG210" s="87"/>
      <c r="HH210" s="87"/>
      <c r="HI210" s="87"/>
      <c r="HJ210" s="87"/>
      <c r="HK210" s="87"/>
      <c r="HL210" s="87"/>
      <c r="HM210" s="87"/>
      <c r="HN210" s="87"/>
      <c r="HO210" s="87"/>
      <c r="HP210" s="87"/>
      <c r="HQ210" s="87"/>
      <c r="HR210" s="87"/>
      <c r="HS210" s="87"/>
      <c r="HT210" s="87"/>
      <c r="HU210" s="87"/>
      <c r="HV210" s="87"/>
      <c r="HW210" s="87"/>
      <c r="HX210" s="87"/>
      <c r="HY210" s="87"/>
      <c r="HZ210" s="87"/>
      <c r="IA210" s="87"/>
      <c r="IB210" s="87"/>
    </row>
    <row r="211" spans="1:236" s="125" customFormat="1">
      <c r="A211" s="121"/>
      <c r="B211" s="67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3"/>
      <c r="AS211" s="123"/>
      <c r="AT211" s="240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  <c r="EK211" s="87"/>
      <c r="EL211" s="87"/>
      <c r="EM211" s="87"/>
      <c r="EN211" s="87"/>
      <c r="EO211" s="87"/>
      <c r="EP211" s="87"/>
      <c r="EQ211" s="87"/>
      <c r="ER211" s="87"/>
      <c r="ES211" s="87"/>
      <c r="ET211" s="87"/>
      <c r="EU211" s="87"/>
      <c r="EV211" s="87"/>
      <c r="EW211" s="87"/>
      <c r="EX211" s="87"/>
      <c r="EY211" s="87"/>
      <c r="EZ211" s="87"/>
      <c r="FA211" s="87"/>
      <c r="FB211" s="87"/>
      <c r="FC211" s="87"/>
      <c r="FD211" s="87"/>
      <c r="FE211" s="87"/>
      <c r="FF211" s="87"/>
      <c r="FG211" s="87"/>
      <c r="FH211" s="87"/>
      <c r="FI211" s="87"/>
      <c r="FJ211" s="87"/>
      <c r="FK211" s="87"/>
      <c r="FL211" s="87"/>
      <c r="FM211" s="87"/>
      <c r="FN211" s="87"/>
      <c r="FO211" s="87"/>
      <c r="FP211" s="87"/>
      <c r="FQ211" s="87"/>
      <c r="FR211" s="87"/>
      <c r="FS211" s="87"/>
      <c r="FT211" s="87"/>
      <c r="FU211" s="87"/>
      <c r="FV211" s="87"/>
      <c r="FW211" s="87"/>
      <c r="FX211" s="87"/>
      <c r="FY211" s="87"/>
      <c r="FZ211" s="87"/>
      <c r="GA211" s="87"/>
      <c r="GB211" s="87"/>
      <c r="GC211" s="87"/>
      <c r="GD211" s="87"/>
      <c r="GE211" s="87"/>
      <c r="GF211" s="87"/>
      <c r="GG211" s="87"/>
      <c r="GH211" s="87"/>
      <c r="GI211" s="87"/>
      <c r="GJ211" s="87"/>
      <c r="GK211" s="87"/>
      <c r="GL211" s="87"/>
      <c r="GM211" s="87"/>
      <c r="GN211" s="87"/>
      <c r="GO211" s="87"/>
      <c r="GP211" s="87"/>
      <c r="GQ211" s="87"/>
      <c r="GR211" s="87"/>
      <c r="GS211" s="87"/>
      <c r="GT211" s="87"/>
      <c r="GU211" s="87"/>
      <c r="GV211" s="87"/>
      <c r="GW211" s="87"/>
      <c r="GX211" s="87"/>
      <c r="GY211" s="87"/>
      <c r="GZ211" s="87"/>
      <c r="HA211" s="87"/>
      <c r="HB211" s="87"/>
      <c r="HC211" s="87"/>
      <c r="HD211" s="87"/>
      <c r="HE211" s="87"/>
      <c r="HF211" s="87"/>
      <c r="HG211" s="87"/>
      <c r="HH211" s="87"/>
      <c r="HI211" s="87"/>
      <c r="HJ211" s="87"/>
      <c r="HK211" s="87"/>
      <c r="HL211" s="87"/>
      <c r="HM211" s="87"/>
      <c r="HN211" s="87"/>
      <c r="HO211" s="87"/>
      <c r="HP211" s="87"/>
      <c r="HQ211" s="87"/>
      <c r="HR211" s="87"/>
      <c r="HS211" s="87"/>
      <c r="HT211" s="87"/>
      <c r="HU211" s="87"/>
      <c r="HV211" s="87"/>
      <c r="HW211" s="87"/>
      <c r="HX211" s="87"/>
      <c r="HY211" s="87"/>
      <c r="HZ211" s="87"/>
      <c r="IA211" s="87"/>
      <c r="IB211" s="87"/>
    </row>
    <row r="212" spans="1:236" s="125" customFormat="1">
      <c r="A212" s="121"/>
      <c r="B212" s="67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3"/>
      <c r="AS212" s="123"/>
      <c r="AT212" s="240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  <c r="EK212" s="87"/>
      <c r="EL212" s="87"/>
      <c r="EM212" s="87"/>
      <c r="EN212" s="87"/>
      <c r="EO212" s="87"/>
      <c r="EP212" s="87"/>
      <c r="EQ212" s="87"/>
      <c r="ER212" s="87"/>
      <c r="ES212" s="87"/>
      <c r="ET212" s="87"/>
      <c r="EU212" s="87"/>
      <c r="EV212" s="87"/>
      <c r="EW212" s="87"/>
      <c r="EX212" s="87"/>
      <c r="EY212" s="87"/>
      <c r="EZ212" s="87"/>
      <c r="FA212" s="87"/>
      <c r="FB212" s="87"/>
      <c r="FC212" s="87"/>
      <c r="FD212" s="87"/>
      <c r="FE212" s="87"/>
      <c r="FF212" s="87"/>
      <c r="FG212" s="87"/>
      <c r="FH212" s="87"/>
      <c r="FI212" s="87"/>
      <c r="FJ212" s="87"/>
      <c r="FK212" s="87"/>
      <c r="FL212" s="87"/>
      <c r="FM212" s="87"/>
      <c r="FN212" s="87"/>
      <c r="FO212" s="87"/>
      <c r="FP212" s="87"/>
      <c r="FQ212" s="87"/>
      <c r="FR212" s="87"/>
      <c r="FS212" s="87"/>
      <c r="FT212" s="87"/>
      <c r="FU212" s="87"/>
      <c r="FV212" s="87"/>
      <c r="FW212" s="87"/>
      <c r="FX212" s="87"/>
      <c r="FY212" s="87"/>
      <c r="FZ212" s="87"/>
      <c r="GA212" s="87"/>
      <c r="GB212" s="87"/>
      <c r="GC212" s="87"/>
      <c r="GD212" s="87"/>
      <c r="GE212" s="87"/>
      <c r="GF212" s="87"/>
      <c r="GG212" s="87"/>
      <c r="GH212" s="87"/>
      <c r="GI212" s="87"/>
      <c r="GJ212" s="87"/>
      <c r="GK212" s="87"/>
      <c r="GL212" s="87"/>
      <c r="GM212" s="87"/>
      <c r="GN212" s="87"/>
      <c r="GO212" s="87"/>
      <c r="GP212" s="87"/>
      <c r="GQ212" s="87"/>
      <c r="GR212" s="87"/>
      <c r="GS212" s="87"/>
      <c r="GT212" s="87"/>
      <c r="GU212" s="87"/>
      <c r="GV212" s="87"/>
      <c r="GW212" s="87"/>
      <c r="GX212" s="87"/>
      <c r="GY212" s="87"/>
      <c r="GZ212" s="87"/>
      <c r="HA212" s="87"/>
      <c r="HB212" s="87"/>
      <c r="HC212" s="87"/>
      <c r="HD212" s="87"/>
      <c r="HE212" s="87"/>
      <c r="HF212" s="87"/>
      <c r="HG212" s="87"/>
      <c r="HH212" s="87"/>
      <c r="HI212" s="87"/>
      <c r="HJ212" s="87"/>
      <c r="HK212" s="87"/>
      <c r="HL212" s="87"/>
      <c r="HM212" s="87"/>
      <c r="HN212" s="87"/>
      <c r="HO212" s="87"/>
      <c r="HP212" s="87"/>
      <c r="HQ212" s="87"/>
      <c r="HR212" s="87"/>
      <c r="HS212" s="87"/>
      <c r="HT212" s="87"/>
      <c r="HU212" s="87"/>
      <c r="HV212" s="87"/>
      <c r="HW212" s="87"/>
      <c r="HX212" s="87"/>
      <c r="HY212" s="87"/>
      <c r="HZ212" s="87"/>
      <c r="IA212" s="87"/>
      <c r="IB212" s="87"/>
    </row>
    <row r="213" spans="1:236" s="125" customFormat="1">
      <c r="A213" s="121"/>
      <c r="B213" s="67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3"/>
      <c r="AS213" s="123"/>
      <c r="AT213" s="240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  <c r="EK213" s="87"/>
      <c r="EL213" s="87"/>
      <c r="EM213" s="87"/>
      <c r="EN213" s="87"/>
      <c r="EO213" s="87"/>
      <c r="EP213" s="87"/>
      <c r="EQ213" s="87"/>
      <c r="ER213" s="87"/>
      <c r="ES213" s="87"/>
      <c r="ET213" s="87"/>
      <c r="EU213" s="87"/>
      <c r="EV213" s="87"/>
      <c r="EW213" s="87"/>
      <c r="EX213" s="87"/>
      <c r="EY213" s="87"/>
      <c r="EZ213" s="87"/>
      <c r="FA213" s="87"/>
      <c r="FB213" s="87"/>
      <c r="FC213" s="87"/>
      <c r="FD213" s="87"/>
      <c r="FE213" s="87"/>
      <c r="FF213" s="87"/>
      <c r="FG213" s="87"/>
      <c r="FH213" s="87"/>
      <c r="FI213" s="87"/>
      <c r="FJ213" s="87"/>
      <c r="FK213" s="87"/>
      <c r="FL213" s="87"/>
      <c r="FM213" s="87"/>
      <c r="FN213" s="87"/>
      <c r="FO213" s="87"/>
      <c r="FP213" s="87"/>
      <c r="FQ213" s="87"/>
      <c r="FR213" s="87"/>
      <c r="FS213" s="87"/>
      <c r="FT213" s="87"/>
      <c r="FU213" s="87"/>
      <c r="FV213" s="87"/>
      <c r="FW213" s="87"/>
      <c r="FX213" s="87"/>
      <c r="FY213" s="87"/>
      <c r="FZ213" s="87"/>
      <c r="GA213" s="87"/>
      <c r="GB213" s="87"/>
      <c r="GC213" s="87"/>
      <c r="GD213" s="87"/>
      <c r="GE213" s="87"/>
      <c r="GF213" s="87"/>
      <c r="GG213" s="87"/>
      <c r="GH213" s="87"/>
      <c r="GI213" s="87"/>
      <c r="GJ213" s="87"/>
      <c r="GK213" s="87"/>
      <c r="GL213" s="87"/>
      <c r="GM213" s="87"/>
      <c r="GN213" s="87"/>
      <c r="GO213" s="87"/>
      <c r="GP213" s="87"/>
      <c r="GQ213" s="87"/>
      <c r="GR213" s="87"/>
      <c r="GS213" s="87"/>
      <c r="GT213" s="87"/>
      <c r="GU213" s="87"/>
      <c r="GV213" s="87"/>
      <c r="GW213" s="87"/>
      <c r="GX213" s="87"/>
      <c r="GY213" s="87"/>
      <c r="GZ213" s="87"/>
      <c r="HA213" s="87"/>
      <c r="HB213" s="87"/>
      <c r="HC213" s="87"/>
      <c r="HD213" s="87"/>
      <c r="HE213" s="87"/>
      <c r="HF213" s="87"/>
      <c r="HG213" s="87"/>
      <c r="HH213" s="87"/>
      <c r="HI213" s="87"/>
      <c r="HJ213" s="87"/>
      <c r="HK213" s="87"/>
      <c r="HL213" s="87"/>
      <c r="HM213" s="87"/>
      <c r="HN213" s="87"/>
      <c r="HO213" s="87"/>
      <c r="HP213" s="87"/>
      <c r="HQ213" s="87"/>
      <c r="HR213" s="87"/>
      <c r="HS213" s="87"/>
      <c r="HT213" s="87"/>
      <c r="HU213" s="87"/>
      <c r="HV213" s="87"/>
      <c r="HW213" s="87"/>
      <c r="HX213" s="87"/>
      <c r="HY213" s="87"/>
      <c r="HZ213" s="87"/>
      <c r="IA213" s="87"/>
      <c r="IB213" s="87"/>
    </row>
    <row r="214" spans="1:236" s="125" customFormat="1">
      <c r="A214" s="121"/>
      <c r="B214" s="67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3"/>
      <c r="AS214" s="123"/>
      <c r="AT214" s="240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  <c r="FI214" s="87"/>
      <c r="FJ214" s="87"/>
      <c r="FK214" s="87"/>
      <c r="FL214" s="87"/>
      <c r="FM214" s="87"/>
      <c r="FN214" s="87"/>
      <c r="FO214" s="87"/>
      <c r="FP214" s="87"/>
      <c r="FQ214" s="87"/>
      <c r="FR214" s="87"/>
      <c r="FS214" s="87"/>
      <c r="FT214" s="87"/>
      <c r="FU214" s="87"/>
      <c r="FV214" s="87"/>
      <c r="FW214" s="87"/>
      <c r="FX214" s="87"/>
      <c r="FY214" s="87"/>
      <c r="FZ214" s="87"/>
      <c r="GA214" s="87"/>
      <c r="GB214" s="87"/>
      <c r="GC214" s="87"/>
      <c r="GD214" s="87"/>
      <c r="GE214" s="87"/>
      <c r="GF214" s="87"/>
      <c r="GG214" s="87"/>
      <c r="GH214" s="87"/>
      <c r="GI214" s="87"/>
      <c r="GJ214" s="87"/>
      <c r="GK214" s="87"/>
      <c r="GL214" s="87"/>
      <c r="GM214" s="87"/>
      <c r="GN214" s="87"/>
      <c r="GO214" s="87"/>
      <c r="GP214" s="87"/>
      <c r="GQ214" s="87"/>
      <c r="GR214" s="87"/>
      <c r="GS214" s="87"/>
      <c r="GT214" s="87"/>
      <c r="GU214" s="87"/>
      <c r="GV214" s="87"/>
      <c r="GW214" s="87"/>
      <c r="GX214" s="87"/>
      <c r="GY214" s="87"/>
      <c r="GZ214" s="87"/>
      <c r="HA214" s="87"/>
      <c r="HB214" s="87"/>
      <c r="HC214" s="87"/>
      <c r="HD214" s="87"/>
      <c r="HE214" s="87"/>
      <c r="HF214" s="87"/>
      <c r="HG214" s="87"/>
      <c r="HH214" s="87"/>
      <c r="HI214" s="87"/>
      <c r="HJ214" s="87"/>
      <c r="HK214" s="87"/>
      <c r="HL214" s="87"/>
      <c r="HM214" s="87"/>
      <c r="HN214" s="87"/>
      <c r="HO214" s="87"/>
      <c r="HP214" s="87"/>
      <c r="HQ214" s="87"/>
      <c r="HR214" s="87"/>
      <c r="HS214" s="87"/>
      <c r="HT214" s="87"/>
      <c r="HU214" s="87"/>
      <c r="HV214" s="87"/>
      <c r="HW214" s="87"/>
      <c r="HX214" s="87"/>
      <c r="HY214" s="87"/>
      <c r="HZ214" s="87"/>
      <c r="IA214" s="87"/>
      <c r="IB214" s="87"/>
    </row>
    <row r="215" spans="1:236" s="125" customFormat="1">
      <c r="A215" s="121"/>
      <c r="B215" s="67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3"/>
      <c r="AS215" s="123"/>
      <c r="AT215" s="240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  <c r="EK215" s="87"/>
      <c r="EL215" s="87"/>
      <c r="EM215" s="87"/>
      <c r="EN215" s="87"/>
      <c r="EO215" s="87"/>
      <c r="EP215" s="87"/>
      <c r="EQ215" s="87"/>
      <c r="ER215" s="87"/>
      <c r="ES215" s="87"/>
      <c r="ET215" s="87"/>
      <c r="EU215" s="87"/>
      <c r="EV215" s="87"/>
      <c r="EW215" s="87"/>
      <c r="EX215" s="87"/>
      <c r="EY215" s="87"/>
      <c r="EZ215" s="87"/>
      <c r="FA215" s="87"/>
      <c r="FB215" s="87"/>
      <c r="FC215" s="87"/>
      <c r="FD215" s="87"/>
      <c r="FE215" s="87"/>
      <c r="FF215" s="87"/>
      <c r="FG215" s="87"/>
      <c r="FH215" s="87"/>
      <c r="FI215" s="87"/>
      <c r="FJ215" s="87"/>
      <c r="FK215" s="87"/>
      <c r="FL215" s="87"/>
      <c r="FM215" s="87"/>
      <c r="FN215" s="87"/>
      <c r="FO215" s="87"/>
      <c r="FP215" s="87"/>
      <c r="FQ215" s="87"/>
      <c r="FR215" s="87"/>
      <c r="FS215" s="87"/>
      <c r="FT215" s="87"/>
      <c r="FU215" s="87"/>
      <c r="FV215" s="87"/>
      <c r="FW215" s="87"/>
      <c r="FX215" s="87"/>
      <c r="FY215" s="87"/>
      <c r="FZ215" s="87"/>
      <c r="GA215" s="87"/>
      <c r="GB215" s="87"/>
      <c r="GC215" s="87"/>
      <c r="GD215" s="87"/>
      <c r="GE215" s="87"/>
      <c r="GF215" s="87"/>
      <c r="GG215" s="87"/>
      <c r="GH215" s="87"/>
      <c r="GI215" s="87"/>
      <c r="GJ215" s="87"/>
      <c r="GK215" s="87"/>
      <c r="GL215" s="87"/>
      <c r="GM215" s="87"/>
      <c r="GN215" s="87"/>
      <c r="GO215" s="87"/>
      <c r="GP215" s="87"/>
      <c r="GQ215" s="87"/>
      <c r="GR215" s="87"/>
      <c r="GS215" s="87"/>
      <c r="GT215" s="87"/>
      <c r="GU215" s="87"/>
      <c r="GV215" s="87"/>
      <c r="GW215" s="87"/>
      <c r="GX215" s="87"/>
      <c r="GY215" s="87"/>
      <c r="GZ215" s="87"/>
      <c r="HA215" s="87"/>
      <c r="HB215" s="87"/>
      <c r="HC215" s="87"/>
      <c r="HD215" s="87"/>
      <c r="HE215" s="87"/>
      <c r="HF215" s="87"/>
      <c r="HG215" s="87"/>
      <c r="HH215" s="87"/>
      <c r="HI215" s="87"/>
      <c r="HJ215" s="87"/>
      <c r="HK215" s="87"/>
      <c r="HL215" s="87"/>
      <c r="HM215" s="87"/>
      <c r="HN215" s="87"/>
      <c r="HO215" s="87"/>
      <c r="HP215" s="87"/>
      <c r="HQ215" s="87"/>
      <c r="HR215" s="87"/>
      <c r="HS215" s="87"/>
      <c r="HT215" s="87"/>
      <c r="HU215" s="87"/>
      <c r="HV215" s="87"/>
      <c r="HW215" s="87"/>
      <c r="HX215" s="87"/>
      <c r="HY215" s="87"/>
      <c r="HZ215" s="87"/>
      <c r="IA215" s="87"/>
      <c r="IB215" s="87"/>
    </row>
    <row r="216" spans="1:236" s="125" customFormat="1">
      <c r="A216" s="121"/>
      <c r="B216" s="67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3"/>
      <c r="AS216" s="123"/>
      <c r="AT216" s="240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  <c r="FI216" s="87"/>
      <c r="FJ216" s="87"/>
      <c r="FK216" s="87"/>
      <c r="FL216" s="87"/>
      <c r="FM216" s="87"/>
      <c r="FN216" s="87"/>
      <c r="FO216" s="87"/>
      <c r="FP216" s="87"/>
      <c r="FQ216" s="87"/>
      <c r="FR216" s="87"/>
      <c r="FS216" s="87"/>
      <c r="FT216" s="87"/>
      <c r="FU216" s="87"/>
      <c r="FV216" s="87"/>
      <c r="FW216" s="87"/>
      <c r="FX216" s="87"/>
      <c r="FY216" s="87"/>
      <c r="FZ216" s="87"/>
      <c r="GA216" s="87"/>
      <c r="GB216" s="87"/>
      <c r="GC216" s="87"/>
      <c r="GD216" s="87"/>
      <c r="GE216" s="87"/>
      <c r="GF216" s="87"/>
      <c r="GG216" s="87"/>
      <c r="GH216" s="87"/>
      <c r="GI216" s="87"/>
      <c r="GJ216" s="87"/>
      <c r="GK216" s="87"/>
      <c r="GL216" s="87"/>
      <c r="GM216" s="87"/>
      <c r="GN216" s="87"/>
      <c r="GO216" s="87"/>
      <c r="GP216" s="87"/>
      <c r="GQ216" s="87"/>
      <c r="GR216" s="87"/>
      <c r="GS216" s="87"/>
      <c r="GT216" s="87"/>
      <c r="GU216" s="87"/>
      <c r="GV216" s="87"/>
      <c r="GW216" s="87"/>
      <c r="GX216" s="87"/>
      <c r="GY216" s="87"/>
      <c r="GZ216" s="87"/>
      <c r="HA216" s="87"/>
      <c r="HB216" s="87"/>
      <c r="HC216" s="87"/>
      <c r="HD216" s="87"/>
      <c r="HE216" s="87"/>
      <c r="HF216" s="87"/>
      <c r="HG216" s="87"/>
      <c r="HH216" s="87"/>
      <c r="HI216" s="87"/>
      <c r="HJ216" s="87"/>
      <c r="HK216" s="87"/>
      <c r="HL216" s="87"/>
      <c r="HM216" s="87"/>
      <c r="HN216" s="87"/>
      <c r="HO216" s="87"/>
      <c r="HP216" s="87"/>
      <c r="HQ216" s="87"/>
      <c r="HR216" s="87"/>
      <c r="HS216" s="87"/>
      <c r="HT216" s="87"/>
      <c r="HU216" s="87"/>
      <c r="HV216" s="87"/>
      <c r="HW216" s="87"/>
      <c r="HX216" s="87"/>
      <c r="HY216" s="87"/>
      <c r="HZ216" s="87"/>
      <c r="IA216" s="87"/>
      <c r="IB216" s="87"/>
    </row>
    <row r="217" spans="1:236" s="125" customFormat="1">
      <c r="A217" s="121"/>
      <c r="B217" s="67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3"/>
      <c r="AS217" s="123"/>
      <c r="AT217" s="240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  <c r="EK217" s="87"/>
      <c r="EL217" s="87"/>
      <c r="EM217" s="87"/>
      <c r="EN217" s="87"/>
      <c r="EO217" s="87"/>
      <c r="EP217" s="87"/>
      <c r="EQ217" s="87"/>
      <c r="ER217" s="87"/>
      <c r="ES217" s="87"/>
      <c r="ET217" s="87"/>
      <c r="EU217" s="87"/>
      <c r="EV217" s="87"/>
      <c r="EW217" s="87"/>
      <c r="EX217" s="87"/>
      <c r="EY217" s="87"/>
      <c r="EZ217" s="87"/>
      <c r="FA217" s="87"/>
      <c r="FB217" s="87"/>
      <c r="FC217" s="87"/>
      <c r="FD217" s="87"/>
      <c r="FE217" s="87"/>
      <c r="FF217" s="87"/>
      <c r="FG217" s="87"/>
      <c r="FH217" s="87"/>
      <c r="FI217" s="87"/>
      <c r="FJ217" s="87"/>
      <c r="FK217" s="87"/>
      <c r="FL217" s="87"/>
      <c r="FM217" s="87"/>
      <c r="FN217" s="87"/>
      <c r="FO217" s="87"/>
      <c r="FP217" s="87"/>
      <c r="FQ217" s="87"/>
      <c r="FR217" s="87"/>
      <c r="FS217" s="87"/>
      <c r="FT217" s="87"/>
      <c r="FU217" s="87"/>
      <c r="FV217" s="87"/>
      <c r="FW217" s="87"/>
      <c r="FX217" s="87"/>
      <c r="FY217" s="87"/>
      <c r="FZ217" s="87"/>
      <c r="GA217" s="87"/>
      <c r="GB217" s="87"/>
      <c r="GC217" s="87"/>
      <c r="GD217" s="87"/>
      <c r="GE217" s="87"/>
      <c r="GF217" s="87"/>
      <c r="GG217" s="87"/>
      <c r="GH217" s="87"/>
      <c r="GI217" s="87"/>
      <c r="GJ217" s="87"/>
      <c r="GK217" s="87"/>
      <c r="GL217" s="87"/>
      <c r="GM217" s="87"/>
      <c r="GN217" s="87"/>
      <c r="GO217" s="87"/>
      <c r="GP217" s="87"/>
      <c r="GQ217" s="87"/>
      <c r="GR217" s="87"/>
      <c r="GS217" s="87"/>
      <c r="GT217" s="87"/>
      <c r="GU217" s="87"/>
      <c r="GV217" s="87"/>
      <c r="GW217" s="87"/>
      <c r="GX217" s="87"/>
      <c r="GY217" s="87"/>
      <c r="GZ217" s="87"/>
      <c r="HA217" s="87"/>
      <c r="HB217" s="87"/>
      <c r="HC217" s="87"/>
      <c r="HD217" s="87"/>
      <c r="HE217" s="87"/>
      <c r="HF217" s="87"/>
      <c r="HG217" s="87"/>
      <c r="HH217" s="87"/>
      <c r="HI217" s="87"/>
      <c r="HJ217" s="87"/>
      <c r="HK217" s="87"/>
      <c r="HL217" s="87"/>
      <c r="HM217" s="87"/>
      <c r="HN217" s="87"/>
      <c r="HO217" s="87"/>
      <c r="HP217" s="87"/>
      <c r="HQ217" s="87"/>
      <c r="HR217" s="87"/>
      <c r="HS217" s="87"/>
      <c r="HT217" s="87"/>
      <c r="HU217" s="87"/>
      <c r="HV217" s="87"/>
      <c r="HW217" s="87"/>
      <c r="HX217" s="87"/>
      <c r="HY217" s="87"/>
      <c r="HZ217" s="87"/>
      <c r="IA217" s="87"/>
      <c r="IB217" s="87"/>
    </row>
    <row r="218" spans="1:236" s="125" customFormat="1">
      <c r="A218" s="121"/>
      <c r="B218" s="67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3"/>
      <c r="AS218" s="123"/>
      <c r="AT218" s="240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  <c r="FI218" s="87"/>
      <c r="FJ218" s="87"/>
      <c r="FK218" s="87"/>
      <c r="FL218" s="87"/>
      <c r="FM218" s="87"/>
      <c r="FN218" s="87"/>
      <c r="FO218" s="87"/>
      <c r="FP218" s="87"/>
      <c r="FQ218" s="87"/>
      <c r="FR218" s="87"/>
      <c r="FS218" s="87"/>
      <c r="FT218" s="87"/>
      <c r="FU218" s="87"/>
      <c r="FV218" s="87"/>
      <c r="FW218" s="87"/>
      <c r="FX218" s="87"/>
      <c r="FY218" s="87"/>
      <c r="FZ218" s="87"/>
      <c r="GA218" s="87"/>
      <c r="GB218" s="87"/>
      <c r="GC218" s="87"/>
      <c r="GD218" s="87"/>
      <c r="GE218" s="87"/>
      <c r="GF218" s="87"/>
      <c r="GG218" s="87"/>
      <c r="GH218" s="87"/>
      <c r="GI218" s="87"/>
      <c r="GJ218" s="87"/>
      <c r="GK218" s="87"/>
      <c r="GL218" s="87"/>
      <c r="GM218" s="87"/>
      <c r="GN218" s="87"/>
      <c r="GO218" s="87"/>
      <c r="GP218" s="87"/>
      <c r="GQ218" s="87"/>
      <c r="GR218" s="87"/>
      <c r="GS218" s="87"/>
      <c r="GT218" s="87"/>
      <c r="GU218" s="87"/>
      <c r="GV218" s="87"/>
      <c r="GW218" s="87"/>
      <c r="GX218" s="87"/>
      <c r="GY218" s="87"/>
      <c r="GZ218" s="87"/>
      <c r="HA218" s="87"/>
      <c r="HB218" s="87"/>
      <c r="HC218" s="87"/>
      <c r="HD218" s="87"/>
      <c r="HE218" s="87"/>
      <c r="HF218" s="87"/>
      <c r="HG218" s="87"/>
      <c r="HH218" s="87"/>
      <c r="HI218" s="87"/>
      <c r="HJ218" s="87"/>
      <c r="HK218" s="87"/>
      <c r="HL218" s="87"/>
      <c r="HM218" s="87"/>
      <c r="HN218" s="87"/>
      <c r="HO218" s="87"/>
      <c r="HP218" s="87"/>
      <c r="HQ218" s="87"/>
      <c r="HR218" s="87"/>
      <c r="HS218" s="87"/>
      <c r="HT218" s="87"/>
      <c r="HU218" s="87"/>
      <c r="HV218" s="87"/>
      <c r="HW218" s="87"/>
      <c r="HX218" s="87"/>
      <c r="HY218" s="87"/>
      <c r="HZ218" s="87"/>
      <c r="IA218" s="87"/>
      <c r="IB218" s="87"/>
    </row>
    <row r="219" spans="1:236" s="125" customFormat="1">
      <c r="A219" s="121"/>
      <c r="B219" s="67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3"/>
      <c r="AS219" s="123"/>
      <c r="AT219" s="240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  <c r="FI219" s="87"/>
      <c r="FJ219" s="87"/>
      <c r="FK219" s="87"/>
      <c r="FL219" s="87"/>
      <c r="FM219" s="87"/>
      <c r="FN219" s="87"/>
      <c r="FO219" s="87"/>
      <c r="FP219" s="87"/>
      <c r="FQ219" s="87"/>
      <c r="FR219" s="87"/>
      <c r="FS219" s="87"/>
      <c r="FT219" s="87"/>
      <c r="FU219" s="87"/>
      <c r="FV219" s="87"/>
      <c r="FW219" s="87"/>
      <c r="FX219" s="87"/>
      <c r="FY219" s="87"/>
      <c r="FZ219" s="87"/>
      <c r="GA219" s="87"/>
      <c r="GB219" s="87"/>
      <c r="GC219" s="87"/>
      <c r="GD219" s="87"/>
      <c r="GE219" s="87"/>
      <c r="GF219" s="87"/>
      <c r="GG219" s="87"/>
      <c r="GH219" s="87"/>
      <c r="GI219" s="87"/>
      <c r="GJ219" s="87"/>
      <c r="GK219" s="87"/>
      <c r="GL219" s="87"/>
      <c r="GM219" s="87"/>
      <c r="GN219" s="87"/>
      <c r="GO219" s="87"/>
      <c r="GP219" s="87"/>
      <c r="GQ219" s="87"/>
      <c r="GR219" s="87"/>
      <c r="GS219" s="87"/>
      <c r="GT219" s="87"/>
      <c r="GU219" s="87"/>
      <c r="GV219" s="87"/>
      <c r="GW219" s="87"/>
      <c r="GX219" s="87"/>
      <c r="GY219" s="87"/>
      <c r="GZ219" s="87"/>
      <c r="HA219" s="87"/>
      <c r="HB219" s="87"/>
      <c r="HC219" s="87"/>
      <c r="HD219" s="87"/>
      <c r="HE219" s="87"/>
      <c r="HF219" s="87"/>
      <c r="HG219" s="87"/>
      <c r="HH219" s="87"/>
      <c r="HI219" s="87"/>
      <c r="HJ219" s="87"/>
      <c r="HK219" s="87"/>
      <c r="HL219" s="87"/>
      <c r="HM219" s="87"/>
      <c r="HN219" s="87"/>
      <c r="HO219" s="87"/>
      <c r="HP219" s="87"/>
      <c r="HQ219" s="87"/>
      <c r="HR219" s="87"/>
      <c r="HS219" s="87"/>
      <c r="HT219" s="87"/>
      <c r="HU219" s="87"/>
      <c r="HV219" s="87"/>
      <c r="HW219" s="87"/>
      <c r="HX219" s="87"/>
      <c r="HY219" s="87"/>
      <c r="HZ219" s="87"/>
      <c r="IA219" s="87"/>
      <c r="IB219" s="87"/>
    </row>
    <row r="220" spans="1:236" s="125" customFormat="1">
      <c r="A220" s="121"/>
      <c r="B220" s="67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3"/>
      <c r="AS220" s="123"/>
      <c r="AT220" s="240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  <c r="FM220" s="87"/>
      <c r="FN220" s="87"/>
      <c r="FO220" s="87"/>
      <c r="FP220" s="87"/>
      <c r="FQ220" s="87"/>
      <c r="FR220" s="87"/>
      <c r="FS220" s="87"/>
      <c r="FT220" s="87"/>
      <c r="FU220" s="87"/>
      <c r="FV220" s="87"/>
      <c r="FW220" s="87"/>
      <c r="FX220" s="87"/>
      <c r="FY220" s="87"/>
      <c r="FZ220" s="87"/>
      <c r="GA220" s="87"/>
      <c r="GB220" s="87"/>
      <c r="GC220" s="87"/>
      <c r="GD220" s="87"/>
      <c r="GE220" s="87"/>
      <c r="GF220" s="87"/>
      <c r="GG220" s="87"/>
      <c r="GH220" s="87"/>
      <c r="GI220" s="87"/>
      <c r="GJ220" s="87"/>
      <c r="GK220" s="87"/>
      <c r="GL220" s="87"/>
      <c r="GM220" s="87"/>
      <c r="GN220" s="87"/>
      <c r="GO220" s="87"/>
      <c r="GP220" s="87"/>
      <c r="GQ220" s="87"/>
      <c r="GR220" s="87"/>
      <c r="GS220" s="87"/>
      <c r="GT220" s="87"/>
      <c r="GU220" s="87"/>
      <c r="GV220" s="87"/>
      <c r="GW220" s="87"/>
      <c r="GX220" s="87"/>
      <c r="GY220" s="87"/>
      <c r="GZ220" s="87"/>
      <c r="HA220" s="87"/>
      <c r="HB220" s="87"/>
      <c r="HC220" s="87"/>
      <c r="HD220" s="87"/>
      <c r="HE220" s="87"/>
      <c r="HF220" s="87"/>
      <c r="HG220" s="87"/>
      <c r="HH220" s="87"/>
      <c r="HI220" s="87"/>
      <c r="HJ220" s="87"/>
      <c r="HK220" s="87"/>
      <c r="HL220" s="87"/>
      <c r="HM220" s="87"/>
      <c r="HN220" s="87"/>
      <c r="HO220" s="87"/>
      <c r="HP220" s="87"/>
      <c r="HQ220" s="87"/>
      <c r="HR220" s="87"/>
      <c r="HS220" s="87"/>
      <c r="HT220" s="87"/>
      <c r="HU220" s="87"/>
      <c r="HV220" s="87"/>
      <c r="HW220" s="87"/>
      <c r="HX220" s="87"/>
      <c r="HY220" s="87"/>
      <c r="HZ220" s="87"/>
      <c r="IA220" s="87"/>
      <c r="IB220" s="87"/>
    </row>
    <row r="221" spans="1:236" s="125" customFormat="1">
      <c r="A221" s="121"/>
      <c r="B221" s="67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3"/>
      <c r="AS221" s="123"/>
      <c r="AT221" s="240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  <c r="FI221" s="87"/>
      <c r="FJ221" s="87"/>
      <c r="FK221" s="87"/>
      <c r="FL221" s="87"/>
      <c r="FM221" s="87"/>
      <c r="FN221" s="87"/>
      <c r="FO221" s="87"/>
      <c r="FP221" s="87"/>
      <c r="FQ221" s="87"/>
      <c r="FR221" s="87"/>
      <c r="FS221" s="87"/>
      <c r="FT221" s="87"/>
      <c r="FU221" s="87"/>
      <c r="FV221" s="87"/>
      <c r="FW221" s="87"/>
      <c r="FX221" s="87"/>
      <c r="FY221" s="87"/>
      <c r="FZ221" s="87"/>
      <c r="GA221" s="87"/>
      <c r="GB221" s="87"/>
      <c r="GC221" s="87"/>
      <c r="GD221" s="87"/>
      <c r="GE221" s="87"/>
      <c r="GF221" s="87"/>
      <c r="GG221" s="87"/>
      <c r="GH221" s="87"/>
      <c r="GI221" s="87"/>
      <c r="GJ221" s="87"/>
      <c r="GK221" s="87"/>
      <c r="GL221" s="87"/>
      <c r="GM221" s="87"/>
      <c r="GN221" s="87"/>
      <c r="GO221" s="87"/>
      <c r="GP221" s="87"/>
      <c r="GQ221" s="87"/>
      <c r="GR221" s="87"/>
      <c r="GS221" s="87"/>
      <c r="GT221" s="87"/>
      <c r="GU221" s="87"/>
      <c r="GV221" s="87"/>
      <c r="GW221" s="87"/>
      <c r="GX221" s="87"/>
      <c r="GY221" s="87"/>
      <c r="GZ221" s="87"/>
      <c r="HA221" s="87"/>
      <c r="HB221" s="87"/>
      <c r="HC221" s="87"/>
      <c r="HD221" s="87"/>
      <c r="HE221" s="87"/>
      <c r="HF221" s="87"/>
      <c r="HG221" s="87"/>
      <c r="HH221" s="87"/>
      <c r="HI221" s="87"/>
      <c r="HJ221" s="87"/>
      <c r="HK221" s="87"/>
      <c r="HL221" s="87"/>
      <c r="HM221" s="87"/>
      <c r="HN221" s="87"/>
      <c r="HO221" s="87"/>
      <c r="HP221" s="87"/>
      <c r="HQ221" s="87"/>
      <c r="HR221" s="87"/>
      <c r="HS221" s="87"/>
      <c r="HT221" s="87"/>
      <c r="HU221" s="87"/>
      <c r="HV221" s="87"/>
      <c r="HW221" s="87"/>
      <c r="HX221" s="87"/>
      <c r="HY221" s="87"/>
      <c r="HZ221" s="87"/>
      <c r="IA221" s="87"/>
      <c r="IB221" s="87"/>
    </row>
    <row r="222" spans="1:236" s="125" customFormat="1">
      <c r="A222" s="121"/>
      <c r="B222" s="67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3"/>
      <c r="AS222" s="123"/>
      <c r="AT222" s="240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  <c r="FI222" s="87"/>
      <c r="FJ222" s="87"/>
      <c r="FK222" s="87"/>
      <c r="FL222" s="87"/>
      <c r="FM222" s="87"/>
      <c r="FN222" s="87"/>
      <c r="FO222" s="87"/>
      <c r="FP222" s="87"/>
      <c r="FQ222" s="87"/>
      <c r="FR222" s="87"/>
      <c r="FS222" s="87"/>
      <c r="FT222" s="87"/>
      <c r="FU222" s="87"/>
      <c r="FV222" s="87"/>
      <c r="FW222" s="87"/>
      <c r="FX222" s="87"/>
      <c r="FY222" s="87"/>
      <c r="FZ222" s="87"/>
      <c r="GA222" s="87"/>
      <c r="GB222" s="87"/>
      <c r="GC222" s="87"/>
      <c r="GD222" s="87"/>
      <c r="GE222" s="87"/>
      <c r="GF222" s="87"/>
      <c r="GG222" s="87"/>
      <c r="GH222" s="87"/>
      <c r="GI222" s="87"/>
      <c r="GJ222" s="87"/>
      <c r="GK222" s="87"/>
      <c r="GL222" s="87"/>
      <c r="GM222" s="87"/>
      <c r="GN222" s="87"/>
      <c r="GO222" s="87"/>
      <c r="GP222" s="87"/>
      <c r="GQ222" s="87"/>
      <c r="GR222" s="87"/>
      <c r="GS222" s="87"/>
      <c r="GT222" s="87"/>
      <c r="GU222" s="87"/>
      <c r="GV222" s="87"/>
      <c r="GW222" s="87"/>
      <c r="GX222" s="87"/>
      <c r="GY222" s="87"/>
      <c r="GZ222" s="87"/>
      <c r="HA222" s="87"/>
      <c r="HB222" s="87"/>
      <c r="HC222" s="87"/>
      <c r="HD222" s="87"/>
      <c r="HE222" s="87"/>
      <c r="HF222" s="87"/>
      <c r="HG222" s="87"/>
      <c r="HH222" s="87"/>
      <c r="HI222" s="87"/>
      <c r="HJ222" s="87"/>
      <c r="HK222" s="87"/>
      <c r="HL222" s="87"/>
      <c r="HM222" s="87"/>
      <c r="HN222" s="87"/>
      <c r="HO222" s="87"/>
      <c r="HP222" s="87"/>
      <c r="HQ222" s="87"/>
      <c r="HR222" s="87"/>
      <c r="HS222" s="87"/>
      <c r="HT222" s="87"/>
      <c r="HU222" s="87"/>
      <c r="HV222" s="87"/>
      <c r="HW222" s="87"/>
      <c r="HX222" s="87"/>
      <c r="HY222" s="87"/>
      <c r="HZ222" s="87"/>
      <c r="IA222" s="87"/>
      <c r="IB222" s="87"/>
    </row>
    <row r="223" spans="1:236" s="125" customFormat="1">
      <c r="A223" s="121"/>
      <c r="B223" s="67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3"/>
      <c r="AS223" s="123"/>
      <c r="AT223" s="240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  <c r="HB223" s="87"/>
      <c r="HC223" s="87"/>
      <c r="HD223" s="87"/>
      <c r="HE223" s="87"/>
      <c r="HF223" s="87"/>
      <c r="HG223" s="87"/>
      <c r="HH223" s="87"/>
      <c r="HI223" s="87"/>
      <c r="HJ223" s="87"/>
      <c r="HK223" s="87"/>
      <c r="HL223" s="87"/>
      <c r="HM223" s="87"/>
      <c r="HN223" s="87"/>
      <c r="HO223" s="87"/>
      <c r="HP223" s="87"/>
      <c r="HQ223" s="87"/>
      <c r="HR223" s="87"/>
      <c r="HS223" s="87"/>
      <c r="HT223" s="87"/>
      <c r="HU223" s="87"/>
      <c r="HV223" s="87"/>
      <c r="HW223" s="87"/>
      <c r="HX223" s="87"/>
      <c r="HY223" s="87"/>
      <c r="HZ223" s="87"/>
      <c r="IA223" s="87"/>
      <c r="IB223" s="87"/>
    </row>
    <row r="224" spans="1:236" s="125" customFormat="1">
      <c r="A224" s="121"/>
      <c r="B224" s="67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3"/>
      <c r="AS224" s="123"/>
      <c r="AT224" s="240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  <c r="HB224" s="87"/>
      <c r="HC224" s="87"/>
      <c r="HD224" s="87"/>
      <c r="HE224" s="87"/>
      <c r="HF224" s="87"/>
      <c r="HG224" s="87"/>
      <c r="HH224" s="87"/>
      <c r="HI224" s="87"/>
      <c r="HJ224" s="87"/>
      <c r="HK224" s="87"/>
      <c r="HL224" s="87"/>
      <c r="HM224" s="87"/>
      <c r="HN224" s="87"/>
      <c r="HO224" s="87"/>
      <c r="HP224" s="87"/>
      <c r="HQ224" s="87"/>
      <c r="HR224" s="87"/>
      <c r="HS224" s="87"/>
      <c r="HT224" s="87"/>
      <c r="HU224" s="87"/>
      <c r="HV224" s="87"/>
      <c r="HW224" s="87"/>
      <c r="HX224" s="87"/>
      <c r="HY224" s="87"/>
      <c r="HZ224" s="87"/>
      <c r="IA224" s="87"/>
      <c r="IB224" s="87"/>
    </row>
    <row r="225" spans="1:236" s="125" customFormat="1">
      <c r="A225" s="121"/>
      <c r="B225" s="67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3"/>
      <c r="AS225" s="123"/>
      <c r="AT225" s="240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  <c r="EK225" s="87"/>
      <c r="EL225" s="87"/>
      <c r="EM225" s="87"/>
      <c r="EN225" s="87"/>
      <c r="EO225" s="87"/>
      <c r="EP225" s="87"/>
      <c r="EQ225" s="87"/>
      <c r="ER225" s="87"/>
      <c r="ES225" s="87"/>
      <c r="ET225" s="87"/>
      <c r="EU225" s="87"/>
      <c r="EV225" s="87"/>
      <c r="EW225" s="87"/>
      <c r="EX225" s="87"/>
      <c r="EY225" s="87"/>
      <c r="EZ225" s="87"/>
      <c r="FA225" s="87"/>
      <c r="FB225" s="87"/>
      <c r="FC225" s="87"/>
      <c r="FD225" s="87"/>
      <c r="FE225" s="87"/>
      <c r="FF225" s="87"/>
      <c r="FG225" s="87"/>
      <c r="FH225" s="87"/>
      <c r="FI225" s="87"/>
      <c r="FJ225" s="87"/>
      <c r="FK225" s="87"/>
      <c r="FL225" s="87"/>
      <c r="FM225" s="87"/>
      <c r="FN225" s="87"/>
      <c r="FO225" s="87"/>
      <c r="FP225" s="87"/>
      <c r="FQ225" s="87"/>
      <c r="FR225" s="87"/>
      <c r="FS225" s="87"/>
      <c r="FT225" s="87"/>
      <c r="FU225" s="87"/>
      <c r="FV225" s="87"/>
      <c r="FW225" s="87"/>
      <c r="FX225" s="87"/>
      <c r="FY225" s="87"/>
      <c r="FZ225" s="87"/>
      <c r="GA225" s="87"/>
      <c r="GB225" s="87"/>
      <c r="GC225" s="87"/>
      <c r="GD225" s="87"/>
      <c r="GE225" s="87"/>
      <c r="GF225" s="87"/>
      <c r="GG225" s="87"/>
      <c r="GH225" s="87"/>
      <c r="GI225" s="87"/>
      <c r="GJ225" s="87"/>
      <c r="GK225" s="87"/>
      <c r="GL225" s="87"/>
      <c r="GM225" s="87"/>
      <c r="GN225" s="87"/>
      <c r="GO225" s="87"/>
      <c r="GP225" s="87"/>
      <c r="GQ225" s="87"/>
      <c r="GR225" s="87"/>
      <c r="GS225" s="87"/>
      <c r="GT225" s="87"/>
      <c r="GU225" s="87"/>
      <c r="GV225" s="87"/>
      <c r="GW225" s="87"/>
      <c r="GX225" s="87"/>
      <c r="GY225" s="87"/>
      <c r="GZ225" s="87"/>
      <c r="HA225" s="87"/>
      <c r="HB225" s="87"/>
      <c r="HC225" s="87"/>
      <c r="HD225" s="87"/>
      <c r="HE225" s="87"/>
      <c r="HF225" s="87"/>
      <c r="HG225" s="87"/>
      <c r="HH225" s="87"/>
      <c r="HI225" s="87"/>
      <c r="HJ225" s="87"/>
      <c r="HK225" s="87"/>
      <c r="HL225" s="87"/>
      <c r="HM225" s="87"/>
      <c r="HN225" s="87"/>
      <c r="HO225" s="87"/>
      <c r="HP225" s="87"/>
      <c r="HQ225" s="87"/>
      <c r="HR225" s="87"/>
      <c r="HS225" s="87"/>
      <c r="HT225" s="87"/>
      <c r="HU225" s="87"/>
      <c r="HV225" s="87"/>
      <c r="HW225" s="87"/>
      <c r="HX225" s="87"/>
      <c r="HY225" s="87"/>
      <c r="HZ225" s="87"/>
      <c r="IA225" s="87"/>
      <c r="IB225" s="87"/>
    </row>
    <row r="226" spans="1:236" s="125" customFormat="1">
      <c r="A226" s="121"/>
      <c r="B226" s="67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3"/>
      <c r="AS226" s="123"/>
      <c r="AT226" s="240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  <c r="HB226" s="87"/>
      <c r="HC226" s="87"/>
      <c r="HD226" s="87"/>
      <c r="HE226" s="87"/>
      <c r="HF226" s="87"/>
      <c r="HG226" s="87"/>
      <c r="HH226" s="87"/>
      <c r="HI226" s="87"/>
      <c r="HJ226" s="87"/>
      <c r="HK226" s="87"/>
      <c r="HL226" s="87"/>
      <c r="HM226" s="87"/>
      <c r="HN226" s="87"/>
      <c r="HO226" s="87"/>
      <c r="HP226" s="87"/>
      <c r="HQ226" s="87"/>
      <c r="HR226" s="87"/>
      <c r="HS226" s="87"/>
      <c r="HT226" s="87"/>
      <c r="HU226" s="87"/>
      <c r="HV226" s="87"/>
      <c r="HW226" s="87"/>
      <c r="HX226" s="87"/>
      <c r="HY226" s="87"/>
      <c r="HZ226" s="87"/>
      <c r="IA226" s="87"/>
      <c r="IB226" s="87"/>
    </row>
    <row r="227" spans="1:236" s="125" customFormat="1">
      <c r="A227" s="121"/>
      <c r="B227" s="67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3"/>
      <c r="AS227" s="123"/>
      <c r="AT227" s="240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  <c r="FM227" s="87"/>
      <c r="FN227" s="87"/>
      <c r="FO227" s="87"/>
      <c r="FP227" s="87"/>
      <c r="FQ227" s="87"/>
      <c r="FR227" s="87"/>
      <c r="FS227" s="87"/>
      <c r="FT227" s="87"/>
      <c r="FU227" s="87"/>
      <c r="FV227" s="87"/>
      <c r="FW227" s="87"/>
      <c r="FX227" s="87"/>
      <c r="FY227" s="87"/>
      <c r="FZ227" s="87"/>
      <c r="GA227" s="87"/>
      <c r="GB227" s="87"/>
      <c r="GC227" s="87"/>
      <c r="GD227" s="87"/>
      <c r="GE227" s="87"/>
      <c r="GF227" s="87"/>
      <c r="GG227" s="87"/>
      <c r="GH227" s="87"/>
      <c r="GI227" s="87"/>
      <c r="GJ227" s="87"/>
      <c r="GK227" s="87"/>
      <c r="GL227" s="87"/>
      <c r="GM227" s="87"/>
      <c r="GN227" s="87"/>
      <c r="GO227" s="87"/>
      <c r="GP227" s="87"/>
      <c r="GQ227" s="87"/>
      <c r="GR227" s="87"/>
      <c r="GS227" s="87"/>
      <c r="GT227" s="87"/>
      <c r="GU227" s="87"/>
      <c r="GV227" s="87"/>
      <c r="GW227" s="87"/>
      <c r="GX227" s="87"/>
      <c r="GY227" s="87"/>
      <c r="GZ227" s="87"/>
      <c r="HA227" s="87"/>
      <c r="HB227" s="87"/>
      <c r="HC227" s="87"/>
      <c r="HD227" s="87"/>
      <c r="HE227" s="87"/>
      <c r="HF227" s="87"/>
      <c r="HG227" s="87"/>
      <c r="HH227" s="87"/>
      <c r="HI227" s="87"/>
      <c r="HJ227" s="87"/>
      <c r="HK227" s="87"/>
      <c r="HL227" s="87"/>
      <c r="HM227" s="87"/>
      <c r="HN227" s="87"/>
      <c r="HO227" s="87"/>
      <c r="HP227" s="87"/>
      <c r="HQ227" s="87"/>
      <c r="HR227" s="87"/>
      <c r="HS227" s="87"/>
      <c r="HT227" s="87"/>
      <c r="HU227" s="87"/>
      <c r="HV227" s="87"/>
      <c r="HW227" s="87"/>
      <c r="HX227" s="87"/>
      <c r="HY227" s="87"/>
      <c r="HZ227" s="87"/>
      <c r="IA227" s="87"/>
      <c r="IB227" s="87"/>
    </row>
    <row r="228" spans="1:236" s="125" customFormat="1">
      <c r="A228" s="121"/>
      <c r="B228" s="67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3"/>
      <c r="AS228" s="123"/>
      <c r="AT228" s="240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  <c r="FM228" s="87"/>
      <c r="FN228" s="87"/>
      <c r="FO228" s="87"/>
      <c r="FP228" s="87"/>
      <c r="FQ228" s="87"/>
      <c r="FR228" s="87"/>
      <c r="FS228" s="87"/>
      <c r="FT228" s="87"/>
      <c r="FU228" s="87"/>
      <c r="FV228" s="87"/>
      <c r="FW228" s="87"/>
      <c r="FX228" s="87"/>
      <c r="FY228" s="87"/>
      <c r="FZ228" s="87"/>
      <c r="GA228" s="87"/>
      <c r="GB228" s="87"/>
      <c r="GC228" s="87"/>
      <c r="GD228" s="87"/>
      <c r="GE228" s="87"/>
      <c r="GF228" s="87"/>
      <c r="GG228" s="87"/>
      <c r="GH228" s="87"/>
      <c r="GI228" s="87"/>
      <c r="GJ228" s="87"/>
      <c r="GK228" s="87"/>
      <c r="GL228" s="87"/>
      <c r="GM228" s="87"/>
      <c r="GN228" s="87"/>
      <c r="GO228" s="87"/>
      <c r="GP228" s="87"/>
      <c r="GQ228" s="87"/>
      <c r="GR228" s="87"/>
      <c r="GS228" s="87"/>
      <c r="GT228" s="87"/>
      <c r="GU228" s="87"/>
      <c r="GV228" s="87"/>
      <c r="GW228" s="87"/>
      <c r="GX228" s="87"/>
      <c r="GY228" s="87"/>
      <c r="GZ228" s="87"/>
      <c r="HA228" s="87"/>
      <c r="HB228" s="87"/>
      <c r="HC228" s="87"/>
      <c r="HD228" s="87"/>
      <c r="HE228" s="87"/>
      <c r="HF228" s="87"/>
      <c r="HG228" s="87"/>
      <c r="HH228" s="87"/>
      <c r="HI228" s="87"/>
      <c r="HJ228" s="87"/>
      <c r="HK228" s="87"/>
      <c r="HL228" s="87"/>
      <c r="HM228" s="87"/>
      <c r="HN228" s="87"/>
      <c r="HO228" s="87"/>
      <c r="HP228" s="87"/>
      <c r="HQ228" s="87"/>
      <c r="HR228" s="87"/>
      <c r="HS228" s="87"/>
      <c r="HT228" s="87"/>
      <c r="HU228" s="87"/>
      <c r="HV228" s="87"/>
      <c r="HW228" s="87"/>
      <c r="HX228" s="87"/>
      <c r="HY228" s="87"/>
      <c r="HZ228" s="87"/>
      <c r="IA228" s="87"/>
      <c r="IB228" s="87"/>
    </row>
    <row r="229" spans="1:236" s="125" customFormat="1">
      <c r="A229" s="121"/>
      <c r="B229" s="67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3"/>
      <c r="AS229" s="123"/>
      <c r="AT229" s="240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  <c r="EK229" s="87"/>
      <c r="EL229" s="87"/>
      <c r="EM229" s="87"/>
      <c r="EN229" s="87"/>
      <c r="EO229" s="87"/>
      <c r="EP229" s="87"/>
      <c r="EQ229" s="87"/>
      <c r="ER229" s="87"/>
      <c r="ES229" s="87"/>
      <c r="ET229" s="87"/>
      <c r="EU229" s="87"/>
      <c r="EV229" s="87"/>
      <c r="EW229" s="87"/>
      <c r="EX229" s="87"/>
      <c r="EY229" s="87"/>
      <c r="EZ229" s="87"/>
      <c r="FA229" s="87"/>
      <c r="FB229" s="87"/>
      <c r="FC229" s="87"/>
      <c r="FD229" s="87"/>
      <c r="FE229" s="87"/>
      <c r="FF229" s="87"/>
      <c r="FG229" s="87"/>
      <c r="FH229" s="87"/>
      <c r="FI229" s="87"/>
      <c r="FJ229" s="87"/>
      <c r="FK229" s="87"/>
      <c r="FL229" s="87"/>
      <c r="FM229" s="87"/>
      <c r="FN229" s="87"/>
      <c r="FO229" s="87"/>
      <c r="FP229" s="87"/>
      <c r="FQ229" s="87"/>
      <c r="FR229" s="87"/>
      <c r="FS229" s="87"/>
      <c r="FT229" s="87"/>
      <c r="FU229" s="87"/>
      <c r="FV229" s="87"/>
      <c r="FW229" s="87"/>
      <c r="FX229" s="87"/>
      <c r="FY229" s="87"/>
      <c r="FZ229" s="87"/>
      <c r="GA229" s="87"/>
      <c r="GB229" s="87"/>
      <c r="GC229" s="87"/>
      <c r="GD229" s="87"/>
      <c r="GE229" s="87"/>
      <c r="GF229" s="87"/>
      <c r="GG229" s="87"/>
      <c r="GH229" s="87"/>
      <c r="GI229" s="87"/>
      <c r="GJ229" s="87"/>
      <c r="GK229" s="87"/>
      <c r="GL229" s="87"/>
      <c r="GM229" s="87"/>
      <c r="GN229" s="87"/>
      <c r="GO229" s="87"/>
      <c r="GP229" s="87"/>
      <c r="GQ229" s="87"/>
      <c r="GR229" s="87"/>
      <c r="GS229" s="87"/>
      <c r="GT229" s="87"/>
      <c r="GU229" s="87"/>
      <c r="GV229" s="87"/>
      <c r="GW229" s="87"/>
      <c r="GX229" s="87"/>
      <c r="GY229" s="87"/>
      <c r="GZ229" s="87"/>
      <c r="HA229" s="87"/>
      <c r="HB229" s="87"/>
      <c r="HC229" s="87"/>
      <c r="HD229" s="87"/>
      <c r="HE229" s="87"/>
      <c r="HF229" s="87"/>
      <c r="HG229" s="87"/>
      <c r="HH229" s="87"/>
      <c r="HI229" s="87"/>
      <c r="HJ229" s="87"/>
      <c r="HK229" s="87"/>
      <c r="HL229" s="87"/>
      <c r="HM229" s="87"/>
      <c r="HN229" s="87"/>
      <c r="HO229" s="87"/>
      <c r="HP229" s="87"/>
      <c r="HQ229" s="87"/>
      <c r="HR229" s="87"/>
      <c r="HS229" s="87"/>
      <c r="HT229" s="87"/>
      <c r="HU229" s="87"/>
      <c r="HV229" s="87"/>
      <c r="HW229" s="87"/>
      <c r="HX229" s="87"/>
      <c r="HY229" s="87"/>
      <c r="HZ229" s="87"/>
      <c r="IA229" s="87"/>
      <c r="IB229" s="87"/>
    </row>
    <row r="230" spans="1:236" s="125" customFormat="1">
      <c r="A230" s="121"/>
      <c r="B230" s="67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3"/>
      <c r="AS230" s="123"/>
      <c r="AT230" s="240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  <c r="FI230" s="87"/>
      <c r="FJ230" s="87"/>
      <c r="FK230" s="87"/>
      <c r="FL230" s="87"/>
      <c r="FM230" s="87"/>
      <c r="FN230" s="87"/>
      <c r="FO230" s="87"/>
      <c r="FP230" s="87"/>
      <c r="FQ230" s="87"/>
      <c r="FR230" s="87"/>
      <c r="FS230" s="87"/>
      <c r="FT230" s="87"/>
      <c r="FU230" s="87"/>
      <c r="FV230" s="87"/>
      <c r="FW230" s="87"/>
      <c r="FX230" s="87"/>
      <c r="FY230" s="87"/>
      <c r="FZ230" s="87"/>
      <c r="GA230" s="87"/>
      <c r="GB230" s="87"/>
      <c r="GC230" s="87"/>
      <c r="GD230" s="87"/>
      <c r="GE230" s="87"/>
      <c r="GF230" s="87"/>
      <c r="GG230" s="87"/>
      <c r="GH230" s="87"/>
      <c r="GI230" s="87"/>
      <c r="GJ230" s="87"/>
      <c r="GK230" s="87"/>
      <c r="GL230" s="87"/>
      <c r="GM230" s="87"/>
      <c r="GN230" s="87"/>
      <c r="GO230" s="87"/>
      <c r="GP230" s="87"/>
      <c r="GQ230" s="87"/>
      <c r="GR230" s="87"/>
      <c r="GS230" s="87"/>
      <c r="GT230" s="87"/>
      <c r="GU230" s="87"/>
      <c r="GV230" s="87"/>
      <c r="GW230" s="87"/>
      <c r="GX230" s="87"/>
      <c r="GY230" s="87"/>
      <c r="GZ230" s="87"/>
      <c r="HA230" s="87"/>
      <c r="HB230" s="87"/>
      <c r="HC230" s="87"/>
      <c r="HD230" s="87"/>
      <c r="HE230" s="87"/>
      <c r="HF230" s="87"/>
      <c r="HG230" s="87"/>
      <c r="HH230" s="87"/>
      <c r="HI230" s="87"/>
      <c r="HJ230" s="87"/>
      <c r="HK230" s="87"/>
      <c r="HL230" s="87"/>
      <c r="HM230" s="87"/>
      <c r="HN230" s="87"/>
      <c r="HO230" s="87"/>
      <c r="HP230" s="87"/>
      <c r="HQ230" s="87"/>
      <c r="HR230" s="87"/>
      <c r="HS230" s="87"/>
      <c r="HT230" s="87"/>
      <c r="HU230" s="87"/>
      <c r="HV230" s="87"/>
      <c r="HW230" s="87"/>
      <c r="HX230" s="87"/>
      <c r="HY230" s="87"/>
      <c r="HZ230" s="87"/>
      <c r="IA230" s="87"/>
      <c r="IB230" s="87"/>
    </row>
    <row r="231" spans="1:236" s="125" customFormat="1">
      <c r="A231" s="121"/>
      <c r="B231" s="67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3"/>
      <c r="AS231" s="123"/>
      <c r="AT231" s="240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  <c r="EK231" s="87"/>
      <c r="EL231" s="87"/>
      <c r="EM231" s="87"/>
      <c r="EN231" s="87"/>
      <c r="EO231" s="87"/>
      <c r="EP231" s="87"/>
      <c r="EQ231" s="87"/>
      <c r="ER231" s="87"/>
      <c r="ES231" s="87"/>
      <c r="ET231" s="87"/>
      <c r="EU231" s="87"/>
      <c r="EV231" s="87"/>
      <c r="EW231" s="87"/>
      <c r="EX231" s="87"/>
      <c r="EY231" s="87"/>
      <c r="EZ231" s="87"/>
      <c r="FA231" s="87"/>
      <c r="FB231" s="87"/>
      <c r="FC231" s="87"/>
      <c r="FD231" s="87"/>
      <c r="FE231" s="87"/>
      <c r="FF231" s="87"/>
      <c r="FG231" s="87"/>
      <c r="FH231" s="87"/>
      <c r="FI231" s="87"/>
      <c r="FJ231" s="87"/>
      <c r="FK231" s="87"/>
      <c r="FL231" s="87"/>
      <c r="FM231" s="87"/>
      <c r="FN231" s="87"/>
      <c r="FO231" s="87"/>
      <c r="FP231" s="87"/>
      <c r="FQ231" s="87"/>
      <c r="FR231" s="87"/>
      <c r="FS231" s="87"/>
      <c r="FT231" s="87"/>
      <c r="FU231" s="87"/>
      <c r="FV231" s="87"/>
      <c r="FW231" s="87"/>
      <c r="FX231" s="87"/>
      <c r="FY231" s="87"/>
      <c r="FZ231" s="87"/>
      <c r="GA231" s="87"/>
      <c r="GB231" s="87"/>
      <c r="GC231" s="87"/>
      <c r="GD231" s="87"/>
      <c r="GE231" s="87"/>
      <c r="GF231" s="87"/>
      <c r="GG231" s="87"/>
      <c r="GH231" s="87"/>
      <c r="GI231" s="87"/>
      <c r="GJ231" s="87"/>
      <c r="GK231" s="87"/>
      <c r="GL231" s="87"/>
      <c r="GM231" s="87"/>
      <c r="GN231" s="87"/>
      <c r="GO231" s="87"/>
      <c r="GP231" s="87"/>
      <c r="GQ231" s="87"/>
      <c r="GR231" s="87"/>
      <c r="GS231" s="87"/>
      <c r="GT231" s="87"/>
      <c r="GU231" s="87"/>
      <c r="GV231" s="87"/>
      <c r="GW231" s="87"/>
      <c r="GX231" s="87"/>
      <c r="GY231" s="87"/>
      <c r="GZ231" s="87"/>
      <c r="HA231" s="87"/>
      <c r="HB231" s="87"/>
      <c r="HC231" s="87"/>
      <c r="HD231" s="87"/>
      <c r="HE231" s="87"/>
      <c r="HF231" s="87"/>
      <c r="HG231" s="87"/>
      <c r="HH231" s="87"/>
      <c r="HI231" s="87"/>
      <c r="HJ231" s="87"/>
      <c r="HK231" s="87"/>
      <c r="HL231" s="87"/>
      <c r="HM231" s="87"/>
      <c r="HN231" s="87"/>
      <c r="HO231" s="87"/>
      <c r="HP231" s="87"/>
      <c r="HQ231" s="87"/>
      <c r="HR231" s="87"/>
      <c r="HS231" s="87"/>
      <c r="HT231" s="87"/>
      <c r="HU231" s="87"/>
      <c r="HV231" s="87"/>
      <c r="HW231" s="87"/>
      <c r="HX231" s="87"/>
      <c r="HY231" s="87"/>
      <c r="HZ231" s="87"/>
      <c r="IA231" s="87"/>
      <c r="IB231" s="87"/>
    </row>
    <row r="232" spans="1:236" s="125" customFormat="1">
      <c r="A232" s="121"/>
      <c r="B232" s="67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3"/>
      <c r="AS232" s="123"/>
      <c r="AT232" s="240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  <c r="FI232" s="87"/>
      <c r="FJ232" s="87"/>
      <c r="FK232" s="87"/>
      <c r="FL232" s="87"/>
      <c r="FM232" s="87"/>
      <c r="FN232" s="87"/>
      <c r="FO232" s="87"/>
      <c r="FP232" s="87"/>
      <c r="FQ232" s="87"/>
      <c r="FR232" s="87"/>
      <c r="FS232" s="87"/>
      <c r="FT232" s="87"/>
      <c r="FU232" s="87"/>
      <c r="FV232" s="87"/>
      <c r="FW232" s="87"/>
      <c r="FX232" s="87"/>
      <c r="FY232" s="87"/>
      <c r="FZ232" s="87"/>
      <c r="GA232" s="87"/>
      <c r="GB232" s="87"/>
      <c r="GC232" s="87"/>
      <c r="GD232" s="87"/>
      <c r="GE232" s="87"/>
      <c r="GF232" s="87"/>
      <c r="GG232" s="87"/>
      <c r="GH232" s="87"/>
      <c r="GI232" s="87"/>
      <c r="GJ232" s="87"/>
      <c r="GK232" s="87"/>
      <c r="GL232" s="87"/>
      <c r="GM232" s="87"/>
      <c r="GN232" s="87"/>
      <c r="GO232" s="87"/>
      <c r="GP232" s="87"/>
      <c r="GQ232" s="87"/>
      <c r="GR232" s="87"/>
      <c r="GS232" s="87"/>
      <c r="GT232" s="87"/>
      <c r="GU232" s="87"/>
      <c r="GV232" s="87"/>
      <c r="GW232" s="87"/>
      <c r="GX232" s="87"/>
      <c r="GY232" s="87"/>
      <c r="GZ232" s="87"/>
      <c r="HA232" s="87"/>
      <c r="HB232" s="87"/>
      <c r="HC232" s="87"/>
      <c r="HD232" s="87"/>
      <c r="HE232" s="87"/>
      <c r="HF232" s="87"/>
      <c r="HG232" s="87"/>
      <c r="HH232" s="87"/>
      <c r="HI232" s="87"/>
      <c r="HJ232" s="87"/>
      <c r="HK232" s="87"/>
      <c r="HL232" s="87"/>
      <c r="HM232" s="87"/>
      <c r="HN232" s="87"/>
      <c r="HO232" s="87"/>
      <c r="HP232" s="87"/>
      <c r="HQ232" s="87"/>
      <c r="HR232" s="87"/>
      <c r="HS232" s="87"/>
      <c r="HT232" s="87"/>
      <c r="HU232" s="87"/>
      <c r="HV232" s="87"/>
      <c r="HW232" s="87"/>
      <c r="HX232" s="87"/>
      <c r="HY232" s="87"/>
      <c r="HZ232" s="87"/>
      <c r="IA232" s="87"/>
      <c r="IB232" s="87"/>
    </row>
    <row r="233" spans="1:236" s="125" customFormat="1">
      <c r="A233" s="121"/>
      <c r="B233" s="67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3"/>
      <c r="AS233" s="123"/>
      <c r="AT233" s="240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  <c r="EK233" s="87"/>
      <c r="EL233" s="87"/>
      <c r="EM233" s="87"/>
      <c r="EN233" s="87"/>
      <c r="EO233" s="87"/>
      <c r="EP233" s="87"/>
      <c r="EQ233" s="87"/>
      <c r="ER233" s="87"/>
      <c r="ES233" s="87"/>
      <c r="ET233" s="87"/>
      <c r="EU233" s="87"/>
      <c r="EV233" s="87"/>
      <c r="EW233" s="87"/>
      <c r="EX233" s="87"/>
      <c r="EY233" s="87"/>
      <c r="EZ233" s="87"/>
      <c r="FA233" s="87"/>
      <c r="FB233" s="87"/>
      <c r="FC233" s="87"/>
      <c r="FD233" s="87"/>
      <c r="FE233" s="87"/>
      <c r="FF233" s="87"/>
      <c r="FG233" s="87"/>
      <c r="FH233" s="87"/>
      <c r="FI233" s="87"/>
      <c r="FJ233" s="87"/>
      <c r="FK233" s="87"/>
      <c r="FL233" s="87"/>
      <c r="FM233" s="87"/>
      <c r="FN233" s="87"/>
      <c r="FO233" s="87"/>
      <c r="FP233" s="87"/>
      <c r="FQ233" s="87"/>
      <c r="FR233" s="87"/>
      <c r="FS233" s="87"/>
      <c r="FT233" s="87"/>
      <c r="FU233" s="87"/>
      <c r="FV233" s="87"/>
      <c r="FW233" s="87"/>
      <c r="FX233" s="87"/>
      <c r="FY233" s="87"/>
      <c r="FZ233" s="87"/>
      <c r="GA233" s="87"/>
      <c r="GB233" s="87"/>
      <c r="GC233" s="87"/>
      <c r="GD233" s="87"/>
      <c r="GE233" s="87"/>
      <c r="GF233" s="87"/>
      <c r="GG233" s="87"/>
      <c r="GH233" s="87"/>
      <c r="GI233" s="87"/>
      <c r="GJ233" s="87"/>
      <c r="GK233" s="87"/>
      <c r="GL233" s="87"/>
      <c r="GM233" s="87"/>
      <c r="GN233" s="87"/>
      <c r="GO233" s="87"/>
      <c r="GP233" s="87"/>
      <c r="GQ233" s="87"/>
      <c r="GR233" s="87"/>
      <c r="GS233" s="87"/>
      <c r="GT233" s="87"/>
      <c r="GU233" s="87"/>
      <c r="GV233" s="87"/>
      <c r="GW233" s="87"/>
      <c r="GX233" s="87"/>
      <c r="GY233" s="87"/>
      <c r="GZ233" s="87"/>
      <c r="HA233" s="87"/>
      <c r="HB233" s="87"/>
      <c r="HC233" s="87"/>
      <c r="HD233" s="87"/>
      <c r="HE233" s="87"/>
      <c r="HF233" s="87"/>
      <c r="HG233" s="87"/>
      <c r="HH233" s="87"/>
      <c r="HI233" s="87"/>
      <c r="HJ233" s="87"/>
      <c r="HK233" s="87"/>
      <c r="HL233" s="87"/>
      <c r="HM233" s="87"/>
      <c r="HN233" s="87"/>
      <c r="HO233" s="87"/>
      <c r="HP233" s="87"/>
      <c r="HQ233" s="87"/>
      <c r="HR233" s="87"/>
      <c r="HS233" s="87"/>
      <c r="HT233" s="87"/>
      <c r="HU233" s="87"/>
      <c r="HV233" s="87"/>
      <c r="HW233" s="87"/>
      <c r="HX233" s="87"/>
      <c r="HY233" s="87"/>
      <c r="HZ233" s="87"/>
      <c r="IA233" s="87"/>
      <c r="IB233" s="87"/>
    </row>
    <row r="234" spans="1:236" s="125" customFormat="1">
      <c r="A234" s="121"/>
      <c r="B234" s="67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3"/>
      <c r="AS234" s="123"/>
      <c r="AT234" s="240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  <c r="FI234" s="87"/>
      <c r="FJ234" s="87"/>
      <c r="FK234" s="87"/>
      <c r="FL234" s="87"/>
      <c r="FM234" s="87"/>
      <c r="FN234" s="87"/>
      <c r="FO234" s="87"/>
      <c r="FP234" s="87"/>
      <c r="FQ234" s="87"/>
      <c r="FR234" s="87"/>
      <c r="FS234" s="87"/>
      <c r="FT234" s="87"/>
      <c r="FU234" s="87"/>
      <c r="FV234" s="87"/>
      <c r="FW234" s="87"/>
      <c r="FX234" s="87"/>
      <c r="FY234" s="87"/>
      <c r="FZ234" s="87"/>
      <c r="GA234" s="87"/>
      <c r="GB234" s="87"/>
      <c r="GC234" s="87"/>
      <c r="GD234" s="87"/>
      <c r="GE234" s="87"/>
      <c r="GF234" s="87"/>
      <c r="GG234" s="87"/>
      <c r="GH234" s="87"/>
      <c r="GI234" s="87"/>
      <c r="GJ234" s="87"/>
      <c r="GK234" s="87"/>
      <c r="GL234" s="87"/>
      <c r="GM234" s="87"/>
      <c r="GN234" s="87"/>
      <c r="GO234" s="87"/>
      <c r="GP234" s="87"/>
      <c r="GQ234" s="87"/>
      <c r="GR234" s="87"/>
      <c r="GS234" s="87"/>
      <c r="GT234" s="87"/>
      <c r="GU234" s="87"/>
      <c r="GV234" s="87"/>
      <c r="GW234" s="87"/>
      <c r="GX234" s="87"/>
      <c r="GY234" s="87"/>
      <c r="GZ234" s="87"/>
      <c r="HA234" s="87"/>
      <c r="HB234" s="87"/>
      <c r="HC234" s="87"/>
      <c r="HD234" s="87"/>
      <c r="HE234" s="87"/>
      <c r="HF234" s="87"/>
      <c r="HG234" s="87"/>
      <c r="HH234" s="87"/>
      <c r="HI234" s="87"/>
      <c r="HJ234" s="87"/>
      <c r="HK234" s="87"/>
      <c r="HL234" s="87"/>
      <c r="HM234" s="87"/>
      <c r="HN234" s="87"/>
      <c r="HO234" s="87"/>
      <c r="HP234" s="87"/>
      <c r="HQ234" s="87"/>
      <c r="HR234" s="87"/>
      <c r="HS234" s="87"/>
      <c r="HT234" s="87"/>
      <c r="HU234" s="87"/>
      <c r="HV234" s="87"/>
      <c r="HW234" s="87"/>
      <c r="HX234" s="87"/>
      <c r="HY234" s="87"/>
      <c r="HZ234" s="87"/>
      <c r="IA234" s="87"/>
      <c r="IB234" s="87"/>
    </row>
    <row r="235" spans="1:236" s="125" customFormat="1">
      <c r="A235" s="121"/>
      <c r="B235" s="67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3"/>
      <c r="AS235" s="123"/>
      <c r="AT235" s="240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  <c r="EK235" s="87"/>
      <c r="EL235" s="87"/>
      <c r="EM235" s="87"/>
      <c r="EN235" s="87"/>
      <c r="EO235" s="87"/>
      <c r="EP235" s="87"/>
      <c r="EQ235" s="87"/>
      <c r="ER235" s="87"/>
      <c r="ES235" s="87"/>
      <c r="ET235" s="87"/>
      <c r="EU235" s="87"/>
      <c r="EV235" s="87"/>
      <c r="EW235" s="87"/>
      <c r="EX235" s="87"/>
      <c r="EY235" s="87"/>
      <c r="EZ235" s="87"/>
      <c r="FA235" s="87"/>
      <c r="FB235" s="87"/>
      <c r="FC235" s="87"/>
      <c r="FD235" s="87"/>
      <c r="FE235" s="87"/>
      <c r="FF235" s="87"/>
      <c r="FG235" s="87"/>
      <c r="FH235" s="87"/>
      <c r="FI235" s="87"/>
      <c r="FJ235" s="87"/>
      <c r="FK235" s="87"/>
      <c r="FL235" s="87"/>
      <c r="FM235" s="87"/>
      <c r="FN235" s="87"/>
      <c r="FO235" s="87"/>
      <c r="FP235" s="87"/>
      <c r="FQ235" s="87"/>
      <c r="FR235" s="87"/>
      <c r="FS235" s="87"/>
      <c r="FT235" s="87"/>
      <c r="FU235" s="87"/>
      <c r="FV235" s="87"/>
      <c r="FW235" s="87"/>
      <c r="FX235" s="87"/>
      <c r="FY235" s="87"/>
      <c r="FZ235" s="87"/>
      <c r="GA235" s="87"/>
      <c r="GB235" s="87"/>
      <c r="GC235" s="87"/>
      <c r="GD235" s="87"/>
      <c r="GE235" s="87"/>
      <c r="GF235" s="87"/>
      <c r="GG235" s="87"/>
      <c r="GH235" s="87"/>
      <c r="GI235" s="87"/>
      <c r="GJ235" s="87"/>
      <c r="GK235" s="87"/>
      <c r="GL235" s="87"/>
      <c r="GM235" s="87"/>
      <c r="GN235" s="87"/>
      <c r="GO235" s="87"/>
      <c r="GP235" s="87"/>
      <c r="GQ235" s="87"/>
      <c r="GR235" s="87"/>
      <c r="GS235" s="87"/>
      <c r="GT235" s="87"/>
      <c r="GU235" s="87"/>
      <c r="GV235" s="87"/>
      <c r="GW235" s="87"/>
      <c r="GX235" s="87"/>
      <c r="GY235" s="87"/>
      <c r="GZ235" s="87"/>
      <c r="HA235" s="87"/>
      <c r="HB235" s="87"/>
      <c r="HC235" s="87"/>
      <c r="HD235" s="87"/>
      <c r="HE235" s="87"/>
      <c r="HF235" s="87"/>
      <c r="HG235" s="87"/>
      <c r="HH235" s="87"/>
      <c r="HI235" s="87"/>
      <c r="HJ235" s="87"/>
      <c r="HK235" s="87"/>
      <c r="HL235" s="87"/>
      <c r="HM235" s="87"/>
      <c r="HN235" s="87"/>
      <c r="HO235" s="87"/>
      <c r="HP235" s="87"/>
      <c r="HQ235" s="87"/>
      <c r="HR235" s="87"/>
      <c r="HS235" s="87"/>
      <c r="HT235" s="87"/>
      <c r="HU235" s="87"/>
      <c r="HV235" s="87"/>
      <c r="HW235" s="87"/>
      <c r="HX235" s="87"/>
      <c r="HY235" s="87"/>
      <c r="HZ235" s="87"/>
      <c r="IA235" s="87"/>
      <c r="IB235" s="87"/>
    </row>
    <row r="236" spans="1:236" s="125" customFormat="1">
      <c r="A236" s="121"/>
      <c r="B236" s="67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3"/>
      <c r="AS236" s="123"/>
      <c r="AT236" s="240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  <c r="FI236" s="87"/>
      <c r="FJ236" s="87"/>
      <c r="FK236" s="87"/>
      <c r="FL236" s="87"/>
      <c r="FM236" s="87"/>
      <c r="FN236" s="87"/>
      <c r="FO236" s="87"/>
      <c r="FP236" s="87"/>
      <c r="FQ236" s="87"/>
      <c r="FR236" s="87"/>
      <c r="FS236" s="87"/>
      <c r="FT236" s="87"/>
      <c r="FU236" s="87"/>
      <c r="FV236" s="87"/>
      <c r="FW236" s="87"/>
      <c r="FX236" s="87"/>
      <c r="FY236" s="87"/>
      <c r="FZ236" s="87"/>
      <c r="GA236" s="87"/>
      <c r="GB236" s="87"/>
      <c r="GC236" s="87"/>
      <c r="GD236" s="87"/>
      <c r="GE236" s="87"/>
      <c r="GF236" s="87"/>
      <c r="GG236" s="87"/>
      <c r="GH236" s="87"/>
      <c r="GI236" s="87"/>
      <c r="GJ236" s="87"/>
      <c r="GK236" s="87"/>
      <c r="GL236" s="87"/>
      <c r="GM236" s="87"/>
      <c r="GN236" s="87"/>
      <c r="GO236" s="87"/>
      <c r="GP236" s="87"/>
      <c r="GQ236" s="87"/>
      <c r="GR236" s="87"/>
      <c r="GS236" s="87"/>
      <c r="GT236" s="87"/>
      <c r="GU236" s="87"/>
      <c r="GV236" s="87"/>
      <c r="GW236" s="87"/>
      <c r="GX236" s="87"/>
      <c r="GY236" s="87"/>
      <c r="GZ236" s="87"/>
      <c r="HA236" s="87"/>
      <c r="HB236" s="87"/>
      <c r="HC236" s="87"/>
      <c r="HD236" s="87"/>
      <c r="HE236" s="87"/>
      <c r="HF236" s="87"/>
      <c r="HG236" s="87"/>
      <c r="HH236" s="87"/>
      <c r="HI236" s="87"/>
      <c r="HJ236" s="87"/>
      <c r="HK236" s="87"/>
      <c r="HL236" s="87"/>
      <c r="HM236" s="87"/>
      <c r="HN236" s="87"/>
      <c r="HO236" s="87"/>
      <c r="HP236" s="87"/>
      <c r="HQ236" s="87"/>
      <c r="HR236" s="87"/>
      <c r="HS236" s="87"/>
      <c r="HT236" s="87"/>
      <c r="HU236" s="87"/>
      <c r="HV236" s="87"/>
      <c r="HW236" s="87"/>
      <c r="HX236" s="87"/>
      <c r="HY236" s="87"/>
      <c r="HZ236" s="87"/>
      <c r="IA236" s="87"/>
      <c r="IB236" s="87"/>
    </row>
    <row r="237" spans="1:236" s="125" customFormat="1">
      <c r="A237" s="121"/>
      <c r="B237" s="67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3"/>
      <c r="AS237" s="123"/>
      <c r="AT237" s="240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  <c r="HB237" s="87"/>
      <c r="HC237" s="87"/>
      <c r="HD237" s="87"/>
      <c r="HE237" s="87"/>
      <c r="HF237" s="87"/>
      <c r="HG237" s="87"/>
      <c r="HH237" s="87"/>
      <c r="HI237" s="87"/>
      <c r="HJ237" s="87"/>
      <c r="HK237" s="87"/>
      <c r="HL237" s="87"/>
      <c r="HM237" s="87"/>
      <c r="HN237" s="87"/>
      <c r="HO237" s="87"/>
      <c r="HP237" s="87"/>
      <c r="HQ237" s="87"/>
      <c r="HR237" s="87"/>
      <c r="HS237" s="87"/>
      <c r="HT237" s="87"/>
      <c r="HU237" s="87"/>
      <c r="HV237" s="87"/>
      <c r="HW237" s="87"/>
      <c r="HX237" s="87"/>
      <c r="HY237" s="87"/>
      <c r="HZ237" s="87"/>
      <c r="IA237" s="87"/>
      <c r="IB237" s="87"/>
    </row>
    <row r="238" spans="1:236" s="125" customFormat="1">
      <c r="A238" s="121"/>
      <c r="B238" s="67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3"/>
      <c r="AS238" s="123"/>
      <c r="AT238" s="240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  <c r="HB238" s="87"/>
      <c r="HC238" s="87"/>
      <c r="HD238" s="87"/>
      <c r="HE238" s="87"/>
      <c r="HF238" s="87"/>
      <c r="HG238" s="87"/>
      <c r="HH238" s="87"/>
      <c r="HI238" s="87"/>
      <c r="HJ238" s="87"/>
      <c r="HK238" s="87"/>
      <c r="HL238" s="87"/>
      <c r="HM238" s="87"/>
      <c r="HN238" s="87"/>
      <c r="HO238" s="87"/>
      <c r="HP238" s="87"/>
      <c r="HQ238" s="87"/>
      <c r="HR238" s="87"/>
      <c r="HS238" s="87"/>
      <c r="HT238" s="87"/>
      <c r="HU238" s="87"/>
      <c r="HV238" s="87"/>
      <c r="HW238" s="87"/>
      <c r="HX238" s="87"/>
      <c r="HY238" s="87"/>
      <c r="HZ238" s="87"/>
      <c r="IA238" s="87"/>
      <c r="IB238" s="87"/>
    </row>
    <row r="239" spans="1:236" s="125" customFormat="1">
      <c r="A239" s="121"/>
      <c r="B239" s="67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3"/>
      <c r="AS239" s="123"/>
      <c r="AT239" s="240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  <c r="HB239" s="87"/>
      <c r="HC239" s="87"/>
      <c r="HD239" s="87"/>
      <c r="HE239" s="87"/>
      <c r="HF239" s="87"/>
      <c r="HG239" s="87"/>
      <c r="HH239" s="87"/>
      <c r="HI239" s="87"/>
      <c r="HJ239" s="87"/>
      <c r="HK239" s="87"/>
      <c r="HL239" s="87"/>
      <c r="HM239" s="87"/>
      <c r="HN239" s="87"/>
      <c r="HO239" s="87"/>
      <c r="HP239" s="87"/>
      <c r="HQ239" s="87"/>
      <c r="HR239" s="87"/>
      <c r="HS239" s="87"/>
      <c r="HT239" s="87"/>
      <c r="HU239" s="87"/>
      <c r="HV239" s="87"/>
      <c r="HW239" s="87"/>
      <c r="HX239" s="87"/>
      <c r="HY239" s="87"/>
      <c r="HZ239" s="87"/>
      <c r="IA239" s="87"/>
      <c r="IB239" s="87"/>
    </row>
    <row r="240" spans="1:236" s="125" customFormat="1">
      <c r="A240" s="121"/>
      <c r="B240" s="67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3"/>
      <c r="AS240" s="123"/>
      <c r="AT240" s="240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  <c r="HB240" s="87"/>
      <c r="HC240" s="87"/>
      <c r="HD240" s="87"/>
      <c r="HE240" s="87"/>
      <c r="HF240" s="87"/>
      <c r="HG240" s="87"/>
      <c r="HH240" s="87"/>
      <c r="HI240" s="87"/>
      <c r="HJ240" s="87"/>
      <c r="HK240" s="87"/>
      <c r="HL240" s="87"/>
      <c r="HM240" s="87"/>
      <c r="HN240" s="87"/>
      <c r="HO240" s="87"/>
      <c r="HP240" s="87"/>
      <c r="HQ240" s="87"/>
      <c r="HR240" s="87"/>
      <c r="HS240" s="87"/>
      <c r="HT240" s="87"/>
      <c r="HU240" s="87"/>
      <c r="HV240" s="87"/>
      <c r="HW240" s="87"/>
      <c r="HX240" s="87"/>
      <c r="HY240" s="87"/>
      <c r="HZ240" s="87"/>
      <c r="IA240" s="87"/>
      <c r="IB240" s="87"/>
    </row>
    <row r="241" spans="1:236" s="125" customFormat="1">
      <c r="A241" s="121"/>
      <c r="B241" s="67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3"/>
      <c r="AS241" s="123"/>
      <c r="AT241" s="240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  <c r="EK241" s="87"/>
      <c r="EL241" s="87"/>
      <c r="EM241" s="87"/>
      <c r="EN241" s="87"/>
      <c r="EO241" s="87"/>
      <c r="EP241" s="87"/>
      <c r="EQ241" s="87"/>
      <c r="ER241" s="87"/>
      <c r="ES241" s="87"/>
      <c r="ET241" s="87"/>
      <c r="EU241" s="87"/>
      <c r="EV241" s="87"/>
      <c r="EW241" s="87"/>
      <c r="EX241" s="87"/>
      <c r="EY241" s="87"/>
      <c r="EZ241" s="87"/>
      <c r="FA241" s="87"/>
      <c r="FB241" s="87"/>
      <c r="FC241" s="87"/>
      <c r="FD241" s="87"/>
      <c r="FE241" s="87"/>
      <c r="FF241" s="87"/>
      <c r="FG241" s="87"/>
      <c r="FH241" s="87"/>
      <c r="FI241" s="87"/>
      <c r="FJ241" s="87"/>
      <c r="FK241" s="87"/>
      <c r="FL241" s="87"/>
      <c r="FM241" s="87"/>
      <c r="FN241" s="87"/>
      <c r="FO241" s="87"/>
      <c r="FP241" s="87"/>
      <c r="FQ241" s="87"/>
      <c r="FR241" s="87"/>
      <c r="FS241" s="87"/>
      <c r="FT241" s="87"/>
      <c r="FU241" s="87"/>
      <c r="FV241" s="87"/>
      <c r="FW241" s="87"/>
      <c r="FX241" s="87"/>
      <c r="FY241" s="87"/>
      <c r="FZ241" s="87"/>
      <c r="GA241" s="87"/>
      <c r="GB241" s="87"/>
      <c r="GC241" s="87"/>
      <c r="GD241" s="87"/>
      <c r="GE241" s="87"/>
      <c r="GF241" s="87"/>
      <c r="GG241" s="87"/>
      <c r="GH241" s="87"/>
      <c r="GI241" s="87"/>
      <c r="GJ241" s="87"/>
      <c r="GK241" s="87"/>
      <c r="GL241" s="87"/>
      <c r="GM241" s="87"/>
      <c r="GN241" s="87"/>
      <c r="GO241" s="87"/>
      <c r="GP241" s="87"/>
      <c r="GQ241" s="87"/>
      <c r="GR241" s="87"/>
      <c r="GS241" s="87"/>
      <c r="GT241" s="87"/>
      <c r="GU241" s="87"/>
      <c r="GV241" s="87"/>
      <c r="GW241" s="87"/>
      <c r="GX241" s="87"/>
      <c r="GY241" s="87"/>
      <c r="GZ241" s="87"/>
      <c r="HA241" s="87"/>
      <c r="HB241" s="87"/>
      <c r="HC241" s="87"/>
      <c r="HD241" s="87"/>
      <c r="HE241" s="87"/>
      <c r="HF241" s="87"/>
      <c r="HG241" s="87"/>
      <c r="HH241" s="87"/>
      <c r="HI241" s="87"/>
      <c r="HJ241" s="87"/>
      <c r="HK241" s="87"/>
      <c r="HL241" s="87"/>
      <c r="HM241" s="87"/>
      <c r="HN241" s="87"/>
      <c r="HO241" s="87"/>
      <c r="HP241" s="87"/>
      <c r="HQ241" s="87"/>
      <c r="HR241" s="87"/>
      <c r="HS241" s="87"/>
      <c r="HT241" s="87"/>
      <c r="HU241" s="87"/>
      <c r="HV241" s="87"/>
      <c r="HW241" s="87"/>
      <c r="HX241" s="87"/>
      <c r="HY241" s="87"/>
      <c r="HZ241" s="87"/>
      <c r="IA241" s="87"/>
      <c r="IB241" s="87"/>
    </row>
    <row r="242" spans="1:236" s="125" customFormat="1">
      <c r="A242" s="121"/>
      <c r="B242" s="67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3"/>
      <c r="AS242" s="123"/>
      <c r="AT242" s="240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  <c r="EK242" s="87"/>
      <c r="EL242" s="87"/>
      <c r="EM242" s="87"/>
      <c r="EN242" s="87"/>
      <c r="EO242" s="87"/>
      <c r="EP242" s="87"/>
      <c r="EQ242" s="87"/>
      <c r="ER242" s="87"/>
      <c r="ES242" s="87"/>
      <c r="ET242" s="87"/>
      <c r="EU242" s="87"/>
      <c r="EV242" s="87"/>
      <c r="EW242" s="87"/>
      <c r="EX242" s="87"/>
      <c r="EY242" s="87"/>
      <c r="EZ242" s="87"/>
      <c r="FA242" s="87"/>
      <c r="FB242" s="87"/>
      <c r="FC242" s="87"/>
      <c r="FD242" s="87"/>
      <c r="FE242" s="87"/>
      <c r="FF242" s="87"/>
      <c r="FG242" s="87"/>
      <c r="FH242" s="87"/>
      <c r="FI242" s="87"/>
      <c r="FJ242" s="87"/>
      <c r="FK242" s="87"/>
      <c r="FL242" s="87"/>
      <c r="FM242" s="87"/>
      <c r="FN242" s="87"/>
      <c r="FO242" s="87"/>
      <c r="FP242" s="87"/>
      <c r="FQ242" s="87"/>
      <c r="FR242" s="87"/>
      <c r="FS242" s="87"/>
      <c r="FT242" s="87"/>
      <c r="FU242" s="87"/>
      <c r="FV242" s="87"/>
      <c r="FW242" s="87"/>
      <c r="FX242" s="87"/>
      <c r="FY242" s="87"/>
      <c r="FZ242" s="87"/>
      <c r="GA242" s="87"/>
      <c r="GB242" s="87"/>
      <c r="GC242" s="87"/>
      <c r="GD242" s="87"/>
      <c r="GE242" s="87"/>
      <c r="GF242" s="87"/>
      <c r="GG242" s="87"/>
      <c r="GH242" s="87"/>
      <c r="GI242" s="87"/>
      <c r="GJ242" s="87"/>
      <c r="GK242" s="87"/>
      <c r="GL242" s="87"/>
      <c r="GM242" s="87"/>
      <c r="GN242" s="87"/>
      <c r="GO242" s="87"/>
      <c r="GP242" s="87"/>
      <c r="GQ242" s="87"/>
      <c r="GR242" s="87"/>
      <c r="GS242" s="87"/>
      <c r="GT242" s="87"/>
      <c r="GU242" s="87"/>
      <c r="GV242" s="87"/>
      <c r="GW242" s="87"/>
      <c r="GX242" s="87"/>
      <c r="GY242" s="87"/>
      <c r="GZ242" s="87"/>
      <c r="HA242" s="87"/>
      <c r="HB242" s="87"/>
      <c r="HC242" s="87"/>
      <c r="HD242" s="87"/>
      <c r="HE242" s="87"/>
      <c r="HF242" s="87"/>
      <c r="HG242" s="87"/>
      <c r="HH242" s="87"/>
      <c r="HI242" s="87"/>
      <c r="HJ242" s="87"/>
      <c r="HK242" s="87"/>
      <c r="HL242" s="87"/>
      <c r="HM242" s="87"/>
      <c r="HN242" s="87"/>
      <c r="HO242" s="87"/>
      <c r="HP242" s="87"/>
      <c r="HQ242" s="87"/>
      <c r="HR242" s="87"/>
      <c r="HS242" s="87"/>
      <c r="HT242" s="87"/>
      <c r="HU242" s="87"/>
      <c r="HV242" s="87"/>
      <c r="HW242" s="87"/>
      <c r="HX242" s="87"/>
      <c r="HY242" s="87"/>
      <c r="HZ242" s="87"/>
      <c r="IA242" s="87"/>
      <c r="IB242" s="87"/>
    </row>
    <row r="243" spans="1:236" s="125" customFormat="1">
      <c r="A243" s="121"/>
      <c r="B243" s="67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3"/>
      <c r="AS243" s="123"/>
      <c r="AT243" s="240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  <c r="EK243" s="87"/>
      <c r="EL243" s="87"/>
      <c r="EM243" s="87"/>
      <c r="EN243" s="87"/>
      <c r="EO243" s="87"/>
      <c r="EP243" s="87"/>
      <c r="EQ243" s="87"/>
      <c r="ER243" s="87"/>
      <c r="ES243" s="87"/>
      <c r="ET243" s="87"/>
      <c r="EU243" s="87"/>
      <c r="EV243" s="87"/>
      <c r="EW243" s="87"/>
      <c r="EX243" s="87"/>
      <c r="EY243" s="87"/>
      <c r="EZ243" s="87"/>
      <c r="FA243" s="87"/>
      <c r="FB243" s="87"/>
      <c r="FC243" s="87"/>
      <c r="FD243" s="87"/>
      <c r="FE243" s="87"/>
      <c r="FF243" s="87"/>
      <c r="FG243" s="87"/>
      <c r="FH243" s="87"/>
      <c r="FI243" s="87"/>
      <c r="FJ243" s="87"/>
      <c r="FK243" s="87"/>
      <c r="FL243" s="87"/>
      <c r="FM243" s="87"/>
      <c r="FN243" s="87"/>
      <c r="FO243" s="87"/>
      <c r="FP243" s="87"/>
      <c r="FQ243" s="87"/>
      <c r="FR243" s="87"/>
      <c r="FS243" s="87"/>
      <c r="FT243" s="87"/>
      <c r="FU243" s="87"/>
      <c r="FV243" s="87"/>
      <c r="FW243" s="87"/>
      <c r="FX243" s="87"/>
      <c r="FY243" s="87"/>
      <c r="FZ243" s="87"/>
      <c r="GA243" s="87"/>
      <c r="GB243" s="87"/>
      <c r="GC243" s="87"/>
      <c r="GD243" s="87"/>
      <c r="GE243" s="87"/>
      <c r="GF243" s="87"/>
      <c r="GG243" s="87"/>
      <c r="GH243" s="87"/>
      <c r="GI243" s="87"/>
      <c r="GJ243" s="87"/>
      <c r="GK243" s="87"/>
      <c r="GL243" s="87"/>
      <c r="GM243" s="87"/>
      <c r="GN243" s="87"/>
      <c r="GO243" s="87"/>
      <c r="GP243" s="87"/>
      <c r="GQ243" s="87"/>
      <c r="GR243" s="87"/>
      <c r="GS243" s="87"/>
      <c r="GT243" s="87"/>
      <c r="GU243" s="87"/>
      <c r="GV243" s="87"/>
      <c r="GW243" s="87"/>
      <c r="GX243" s="87"/>
      <c r="GY243" s="87"/>
      <c r="GZ243" s="87"/>
      <c r="HA243" s="87"/>
      <c r="HB243" s="87"/>
      <c r="HC243" s="87"/>
      <c r="HD243" s="87"/>
      <c r="HE243" s="87"/>
      <c r="HF243" s="87"/>
      <c r="HG243" s="87"/>
      <c r="HH243" s="87"/>
      <c r="HI243" s="87"/>
      <c r="HJ243" s="87"/>
      <c r="HK243" s="87"/>
      <c r="HL243" s="87"/>
      <c r="HM243" s="87"/>
      <c r="HN243" s="87"/>
      <c r="HO243" s="87"/>
      <c r="HP243" s="87"/>
      <c r="HQ243" s="87"/>
      <c r="HR243" s="87"/>
      <c r="HS243" s="87"/>
      <c r="HT243" s="87"/>
      <c r="HU243" s="87"/>
      <c r="HV243" s="87"/>
      <c r="HW243" s="87"/>
      <c r="HX243" s="87"/>
      <c r="HY243" s="87"/>
      <c r="HZ243" s="87"/>
      <c r="IA243" s="87"/>
      <c r="IB243" s="87"/>
    </row>
    <row r="244" spans="1:236" s="125" customFormat="1">
      <c r="A244" s="121"/>
      <c r="B244" s="67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3"/>
      <c r="AS244" s="123"/>
      <c r="AT244" s="240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  <c r="EK244" s="87"/>
      <c r="EL244" s="87"/>
      <c r="EM244" s="87"/>
      <c r="EN244" s="87"/>
      <c r="EO244" s="87"/>
      <c r="EP244" s="87"/>
      <c r="EQ244" s="87"/>
      <c r="ER244" s="87"/>
      <c r="ES244" s="87"/>
      <c r="ET244" s="87"/>
      <c r="EU244" s="87"/>
      <c r="EV244" s="87"/>
      <c r="EW244" s="87"/>
      <c r="EX244" s="87"/>
      <c r="EY244" s="87"/>
      <c r="EZ244" s="87"/>
      <c r="FA244" s="87"/>
      <c r="FB244" s="87"/>
      <c r="FC244" s="87"/>
      <c r="FD244" s="87"/>
      <c r="FE244" s="87"/>
      <c r="FF244" s="87"/>
      <c r="FG244" s="87"/>
      <c r="FH244" s="87"/>
      <c r="FI244" s="87"/>
      <c r="FJ244" s="87"/>
      <c r="FK244" s="87"/>
      <c r="FL244" s="87"/>
      <c r="FM244" s="87"/>
      <c r="FN244" s="87"/>
      <c r="FO244" s="87"/>
      <c r="FP244" s="87"/>
      <c r="FQ244" s="87"/>
      <c r="FR244" s="87"/>
      <c r="FS244" s="87"/>
      <c r="FT244" s="87"/>
      <c r="FU244" s="87"/>
      <c r="FV244" s="87"/>
      <c r="FW244" s="87"/>
      <c r="FX244" s="87"/>
      <c r="FY244" s="87"/>
      <c r="FZ244" s="87"/>
      <c r="GA244" s="87"/>
      <c r="GB244" s="87"/>
      <c r="GC244" s="87"/>
      <c r="GD244" s="87"/>
      <c r="GE244" s="87"/>
      <c r="GF244" s="87"/>
      <c r="GG244" s="87"/>
      <c r="GH244" s="87"/>
      <c r="GI244" s="87"/>
      <c r="GJ244" s="87"/>
      <c r="GK244" s="87"/>
      <c r="GL244" s="87"/>
      <c r="GM244" s="87"/>
      <c r="GN244" s="87"/>
      <c r="GO244" s="87"/>
      <c r="GP244" s="87"/>
      <c r="GQ244" s="87"/>
      <c r="GR244" s="87"/>
      <c r="GS244" s="87"/>
      <c r="GT244" s="87"/>
      <c r="GU244" s="87"/>
      <c r="GV244" s="87"/>
      <c r="GW244" s="87"/>
      <c r="GX244" s="87"/>
      <c r="GY244" s="87"/>
      <c r="GZ244" s="87"/>
      <c r="HA244" s="87"/>
      <c r="HB244" s="87"/>
      <c r="HC244" s="87"/>
      <c r="HD244" s="87"/>
      <c r="HE244" s="87"/>
      <c r="HF244" s="87"/>
      <c r="HG244" s="87"/>
      <c r="HH244" s="87"/>
      <c r="HI244" s="87"/>
      <c r="HJ244" s="87"/>
      <c r="HK244" s="87"/>
      <c r="HL244" s="87"/>
      <c r="HM244" s="87"/>
      <c r="HN244" s="87"/>
      <c r="HO244" s="87"/>
      <c r="HP244" s="87"/>
      <c r="HQ244" s="87"/>
      <c r="HR244" s="87"/>
      <c r="HS244" s="87"/>
      <c r="HT244" s="87"/>
      <c r="HU244" s="87"/>
      <c r="HV244" s="87"/>
      <c r="HW244" s="87"/>
      <c r="HX244" s="87"/>
      <c r="HY244" s="87"/>
      <c r="HZ244" s="87"/>
      <c r="IA244" s="87"/>
      <c r="IB244" s="87"/>
    </row>
    <row r="245" spans="1:236" s="125" customFormat="1">
      <c r="A245" s="121"/>
      <c r="B245" s="67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3"/>
      <c r="AS245" s="123"/>
      <c r="AT245" s="240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  <c r="EK245" s="87"/>
      <c r="EL245" s="87"/>
      <c r="EM245" s="87"/>
      <c r="EN245" s="87"/>
      <c r="EO245" s="87"/>
      <c r="EP245" s="87"/>
      <c r="EQ245" s="87"/>
      <c r="ER245" s="87"/>
      <c r="ES245" s="87"/>
      <c r="ET245" s="87"/>
      <c r="EU245" s="87"/>
      <c r="EV245" s="87"/>
      <c r="EW245" s="87"/>
      <c r="EX245" s="87"/>
      <c r="EY245" s="87"/>
      <c r="EZ245" s="87"/>
      <c r="FA245" s="87"/>
      <c r="FB245" s="87"/>
      <c r="FC245" s="87"/>
      <c r="FD245" s="87"/>
      <c r="FE245" s="87"/>
      <c r="FF245" s="87"/>
      <c r="FG245" s="87"/>
      <c r="FH245" s="87"/>
      <c r="FI245" s="87"/>
      <c r="FJ245" s="87"/>
      <c r="FK245" s="87"/>
      <c r="FL245" s="87"/>
      <c r="FM245" s="87"/>
      <c r="FN245" s="87"/>
      <c r="FO245" s="87"/>
      <c r="FP245" s="87"/>
      <c r="FQ245" s="87"/>
      <c r="FR245" s="87"/>
      <c r="FS245" s="87"/>
      <c r="FT245" s="87"/>
      <c r="FU245" s="87"/>
      <c r="FV245" s="87"/>
      <c r="FW245" s="87"/>
      <c r="FX245" s="87"/>
      <c r="FY245" s="87"/>
      <c r="FZ245" s="87"/>
      <c r="GA245" s="87"/>
      <c r="GB245" s="87"/>
      <c r="GC245" s="87"/>
      <c r="GD245" s="87"/>
      <c r="GE245" s="87"/>
      <c r="GF245" s="87"/>
      <c r="GG245" s="87"/>
      <c r="GH245" s="87"/>
      <c r="GI245" s="87"/>
      <c r="GJ245" s="87"/>
      <c r="GK245" s="87"/>
      <c r="GL245" s="87"/>
      <c r="GM245" s="87"/>
      <c r="GN245" s="87"/>
      <c r="GO245" s="87"/>
      <c r="GP245" s="87"/>
      <c r="GQ245" s="87"/>
      <c r="GR245" s="87"/>
      <c r="GS245" s="87"/>
      <c r="GT245" s="87"/>
      <c r="GU245" s="87"/>
      <c r="GV245" s="87"/>
      <c r="GW245" s="87"/>
      <c r="GX245" s="87"/>
      <c r="GY245" s="87"/>
      <c r="GZ245" s="87"/>
      <c r="HA245" s="87"/>
      <c r="HB245" s="87"/>
      <c r="HC245" s="87"/>
      <c r="HD245" s="87"/>
      <c r="HE245" s="87"/>
      <c r="HF245" s="87"/>
      <c r="HG245" s="87"/>
      <c r="HH245" s="87"/>
      <c r="HI245" s="87"/>
      <c r="HJ245" s="87"/>
      <c r="HK245" s="87"/>
      <c r="HL245" s="87"/>
      <c r="HM245" s="87"/>
      <c r="HN245" s="87"/>
      <c r="HO245" s="87"/>
      <c r="HP245" s="87"/>
      <c r="HQ245" s="87"/>
      <c r="HR245" s="87"/>
      <c r="HS245" s="87"/>
      <c r="HT245" s="87"/>
      <c r="HU245" s="87"/>
      <c r="HV245" s="87"/>
      <c r="HW245" s="87"/>
      <c r="HX245" s="87"/>
      <c r="HY245" s="87"/>
      <c r="HZ245" s="87"/>
      <c r="IA245" s="87"/>
      <c r="IB245" s="87"/>
    </row>
    <row r="246" spans="1:236" s="125" customFormat="1">
      <c r="A246" s="121"/>
      <c r="B246" s="67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3"/>
      <c r="AS246" s="123"/>
      <c r="AT246" s="240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  <c r="HB246" s="87"/>
      <c r="HC246" s="87"/>
      <c r="HD246" s="87"/>
      <c r="HE246" s="87"/>
      <c r="HF246" s="87"/>
      <c r="HG246" s="87"/>
      <c r="HH246" s="87"/>
      <c r="HI246" s="87"/>
      <c r="HJ246" s="87"/>
      <c r="HK246" s="87"/>
      <c r="HL246" s="87"/>
      <c r="HM246" s="87"/>
      <c r="HN246" s="87"/>
      <c r="HO246" s="87"/>
      <c r="HP246" s="87"/>
      <c r="HQ246" s="87"/>
      <c r="HR246" s="87"/>
      <c r="HS246" s="87"/>
      <c r="HT246" s="87"/>
      <c r="HU246" s="87"/>
      <c r="HV246" s="87"/>
      <c r="HW246" s="87"/>
      <c r="HX246" s="87"/>
      <c r="HY246" s="87"/>
      <c r="HZ246" s="87"/>
      <c r="IA246" s="87"/>
      <c r="IB246" s="87"/>
    </row>
    <row r="247" spans="1:236" s="125" customFormat="1">
      <c r="A247" s="121"/>
      <c r="B247" s="67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3"/>
      <c r="AS247" s="123"/>
      <c r="AT247" s="240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  <c r="HB247" s="87"/>
      <c r="HC247" s="87"/>
      <c r="HD247" s="87"/>
      <c r="HE247" s="87"/>
      <c r="HF247" s="87"/>
      <c r="HG247" s="87"/>
      <c r="HH247" s="87"/>
      <c r="HI247" s="87"/>
      <c r="HJ247" s="87"/>
      <c r="HK247" s="87"/>
      <c r="HL247" s="87"/>
      <c r="HM247" s="87"/>
      <c r="HN247" s="87"/>
      <c r="HO247" s="87"/>
      <c r="HP247" s="87"/>
      <c r="HQ247" s="87"/>
      <c r="HR247" s="87"/>
      <c r="HS247" s="87"/>
      <c r="HT247" s="87"/>
      <c r="HU247" s="87"/>
      <c r="HV247" s="87"/>
      <c r="HW247" s="87"/>
      <c r="HX247" s="87"/>
      <c r="HY247" s="87"/>
      <c r="HZ247" s="87"/>
      <c r="IA247" s="87"/>
      <c r="IB247" s="87"/>
    </row>
    <row r="248" spans="1:236" s="125" customFormat="1">
      <c r="A248" s="121"/>
      <c r="B248" s="67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3"/>
      <c r="AS248" s="123"/>
      <c r="AT248" s="240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  <c r="HB248" s="87"/>
      <c r="HC248" s="87"/>
      <c r="HD248" s="87"/>
      <c r="HE248" s="87"/>
      <c r="HF248" s="87"/>
      <c r="HG248" s="87"/>
      <c r="HH248" s="87"/>
      <c r="HI248" s="87"/>
      <c r="HJ248" s="87"/>
      <c r="HK248" s="87"/>
      <c r="HL248" s="87"/>
      <c r="HM248" s="87"/>
      <c r="HN248" s="87"/>
      <c r="HO248" s="87"/>
      <c r="HP248" s="87"/>
      <c r="HQ248" s="87"/>
      <c r="HR248" s="87"/>
      <c r="HS248" s="87"/>
      <c r="HT248" s="87"/>
      <c r="HU248" s="87"/>
      <c r="HV248" s="87"/>
      <c r="HW248" s="87"/>
      <c r="HX248" s="87"/>
      <c r="HY248" s="87"/>
      <c r="HZ248" s="87"/>
      <c r="IA248" s="87"/>
      <c r="IB248" s="87"/>
    </row>
    <row r="249" spans="1:236" s="125" customFormat="1">
      <c r="A249" s="121"/>
      <c r="B249" s="67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3"/>
      <c r="AS249" s="123"/>
      <c r="AT249" s="240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  <c r="HB249" s="87"/>
      <c r="HC249" s="87"/>
      <c r="HD249" s="87"/>
      <c r="HE249" s="87"/>
      <c r="HF249" s="87"/>
      <c r="HG249" s="87"/>
      <c r="HH249" s="87"/>
      <c r="HI249" s="87"/>
      <c r="HJ249" s="87"/>
      <c r="HK249" s="87"/>
      <c r="HL249" s="87"/>
      <c r="HM249" s="87"/>
      <c r="HN249" s="87"/>
      <c r="HO249" s="87"/>
      <c r="HP249" s="87"/>
      <c r="HQ249" s="87"/>
      <c r="HR249" s="87"/>
      <c r="HS249" s="87"/>
      <c r="HT249" s="87"/>
      <c r="HU249" s="87"/>
      <c r="HV249" s="87"/>
      <c r="HW249" s="87"/>
      <c r="HX249" s="87"/>
      <c r="HY249" s="87"/>
      <c r="HZ249" s="87"/>
      <c r="IA249" s="87"/>
      <c r="IB249" s="87"/>
    </row>
    <row r="250" spans="1:236" s="125" customFormat="1">
      <c r="A250" s="121"/>
      <c r="B250" s="67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3"/>
      <c r="AS250" s="123"/>
      <c r="AT250" s="240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  <c r="HB250" s="87"/>
      <c r="HC250" s="87"/>
      <c r="HD250" s="87"/>
      <c r="HE250" s="87"/>
      <c r="HF250" s="87"/>
      <c r="HG250" s="87"/>
      <c r="HH250" s="87"/>
      <c r="HI250" s="87"/>
      <c r="HJ250" s="87"/>
      <c r="HK250" s="87"/>
      <c r="HL250" s="87"/>
      <c r="HM250" s="87"/>
      <c r="HN250" s="87"/>
      <c r="HO250" s="87"/>
      <c r="HP250" s="87"/>
      <c r="HQ250" s="87"/>
      <c r="HR250" s="87"/>
      <c r="HS250" s="87"/>
      <c r="HT250" s="87"/>
      <c r="HU250" s="87"/>
      <c r="HV250" s="87"/>
      <c r="HW250" s="87"/>
      <c r="HX250" s="87"/>
      <c r="HY250" s="87"/>
      <c r="HZ250" s="87"/>
      <c r="IA250" s="87"/>
      <c r="IB250" s="87"/>
    </row>
    <row r="251" spans="1:236" s="125" customFormat="1">
      <c r="A251" s="121"/>
      <c r="B251" s="67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3"/>
      <c r="AS251" s="123"/>
      <c r="AT251" s="240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  <c r="HB251" s="87"/>
      <c r="HC251" s="87"/>
      <c r="HD251" s="87"/>
      <c r="HE251" s="87"/>
      <c r="HF251" s="87"/>
      <c r="HG251" s="87"/>
      <c r="HH251" s="87"/>
      <c r="HI251" s="87"/>
      <c r="HJ251" s="87"/>
      <c r="HK251" s="87"/>
      <c r="HL251" s="87"/>
      <c r="HM251" s="87"/>
      <c r="HN251" s="87"/>
      <c r="HO251" s="87"/>
      <c r="HP251" s="87"/>
      <c r="HQ251" s="87"/>
      <c r="HR251" s="87"/>
      <c r="HS251" s="87"/>
      <c r="HT251" s="87"/>
      <c r="HU251" s="87"/>
      <c r="HV251" s="87"/>
      <c r="HW251" s="87"/>
      <c r="HX251" s="87"/>
      <c r="HY251" s="87"/>
      <c r="HZ251" s="87"/>
      <c r="IA251" s="87"/>
      <c r="IB251" s="87"/>
    </row>
    <row r="252" spans="1:236" s="125" customFormat="1">
      <c r="A252" s="121"/>
      <c r="B252" s="67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3"/>
      <c r="AS252" s="123"/>
      <c r="AT252" s="240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  <c r="HB252" s="87"/>
      <c r="HC252" s="87"/>
      <c r="HD252" s="87"/>
      <c r="HE252" s="87"/>
      <c r="HF252" s="87"/>
      <c r="HG252" s="87"/>
      <c r="HH252" s="87"/>
      <c r="HI252" s="87"/>
      <c r="HJ252" s="87"/>
      <c r="HK252" s="87"/>
      <c r="HL252" s="87"/>
      <c r="HM252" s="87"/>
      <c r="HN252" s="87"/>
      <c r="HO252" s="87"/>
      <c r="HP252" s="87"/>
      <c r="HQ252" s="87"/>
      <c r="HR252" s="87"/>
      <c r="HS252" s="87"/>
      <c r="HT252" s="87"/>
      <c r="HU252" s="87"/>
      <c r="HV252" s="87"/>
      <c r="HW252" s="87"/>
      <c r="HX252" s="87"/>
      <c r="HY252" s="87"/>
      <c r="HZ252" s="87"/>
      <c r="IA252" s="87"/>
      <c r="IB252" s="87"/>
    </row>
    <row r="253" spans="1:236" s="125" customFormat="1">
      <c r="A253" s="121"/>
      <c r="B253" s="67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3"/>
      <c r="AS253" s="123"/>
      <c r="AT253" s="240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  <c r="HB253" s="87"/>
      <c r="HC253" s="87"/>
      <c r="HD253" s="87"/>
      <c r="HE253" s="87"/>
      <c r="HF253" s="87"/>
      <c r="HG253" s="87"/>
      <c r="HH253" s="87"/>
      <c r="HI253" s="87"/>
      <c r="HJ253" s="87"/>
      <c r="HK253" s="87"/>
      <c r="HL253" s="87"/>
      <c r="HM253" s="87"/>
      <c r="HN253" s="87"/>
      <c r="HO253" s="87"/>
      <c r="HP253" s="87"/>
      <c r="HQ253" s="87"/>
      <c r="HR253" s="87"/>
      <c r="HS253" s="87"/>
      <c r="HT253" s="87"/>
      <c r="HU253" s="87"/>
      <c r="HV253" s="87"/>
      <c r="HW253" s="87"/>
      <c r="HX253" s="87"/>
      <c r="HY253" s="87"/>
      <c r="HZ253" s="87"/>
      <c r="IA253" s="87"/>
      <c r="IB253" s="87"/>
    </row>
    <row r="254" spans="1:236" s="125" customFormat="1">
      <c r="A254" s="121"/>
      <c r="B254" s="67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3"/>
      <c r="AS254" s="123"/>
      <c r="AT254" s="240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  <c r="HB254" s="87"/>
      <c r="HC254" s="87"/>
      <c r="HD254" s="87"/>
      <c r="HE254" s="87"/>
      <c r="HF254" s="87"/>
      <c r="HG254" s="87"/>
      <c r="HH254" s="87"/>
      <c r="HI254" s="87"/>
      <c r="HJ254" s="87"/>
      <c r="HK254" s="87"/>
      <c r="HL254" s="87"/>
      <c r="HM254" s="87"/>
      <c r="HN254" s="87"/>
      <c r="HO254" s="87"/>
      <c r="HP254" s="87"/>
      <c r="HQ254" s="87"/>
      <c r="HR254" s="87"/>
      <c r="HS254" s="87"/>
      <c r="HT254" s="87"/>
      <c r="HU254" s="87"/>
      <c r="HV254" s="87"/>
      <c r="HW254" s="87"/>
      <c r="HX254" s="87"/>
      <c r="HY254" s="87"/>
      <c r="HZ254" s="87"/>
      <c r="IA254" s="87"/>
      <c r="IB254" s="87"/>
    </row>
    <row r="255" spans="1:236" s="125" customFormat="1">
      <c r="A255" s="121"/>
      <c r="B255" s="67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3"/>
      <c r="AS255" s="123"/>
      <c r="AT255" s="240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  <c r="HB255" s="87"/>
      <c r="HC255" s="87"/>
      <c r="HD255" s="87"/>
      <c r="HE255" s="87"/>
      <c r="HF255" s="87"/>
      <c r="HG255" s="87"/>
      <c r="HH255" s="87"/>
      <c r="HI255" s="87"/>
      <c r="HJ255" s="87"/>
      <c r="HK255" s="87"/>
      <c r="HL255" s="87"/>
      <c r="HM255" s="87"/>
      <c r="HN255" s="87"/>
      <c r="HO255" s="87"/>
      <c r="HP255" s="87"/>
      <c r="HQ255" s="87"/>
      <c r="HR255" s="87"/>
      <c r="HS255" s="87"/>
      <c r="HT255" s="87"/>
      <c r="HU255" s="87"/>
      <c r="HV255" s="87"/>
      <c r="HW255" s="87"/>
      <c r="HX255" s="87"/>
      <c r="HY255" s="87"/>
      <c r="HZ255" s="87"/>
      <c r="IA255" s="87"/>
      <c r="IB255" s="87"/>
    </row>
    <row r="256" spans="1:236" s="125" customFormat="1">
      <c r="A256" s="121"/>
      <c r="B256" s="67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3"/>
      <c r="AS256" s="123"/>
      <c r="AT256" s="240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  <c r="HB256" s="87"/>
      <c r="HC256" s="87"/>
      <c r="HD256" s="87"/>
      <c r="HE256" s="87"/>
      <c r="HF256" s="87"/>
      <c r="HG256" s="87"/>
      <c r="HH256" s="87"/>
      <c r="HI256" s="87"/>
      <c r="HJ256" s="87"/>
      <c r="HK256" s="87"/>
      <c r="HL256" s="87"/>
      <c r="HM256" s="87"/>
      <c r="HN256" s="87"/>
      <c r="HO256" s="87"/>
      <c r="HP256" s="87"/>
      <c r="HQ256" s="87"/>
      <c r="HR256" s="87"/>
      <c r="HS256" s="87"/>
      <c r="HT256" s="87"/>
      <c r="HU256" s="87"/>
      <c r="HV256" s="87"/>
      <c r="HW256" s="87"/>
      <c r="HX256" s="87"/>
      <c r="HY256" s="87"/>
      <c r="HZ256" s="87"/>
      <c r="IA256" s="87"/>
      <c r="IB256" s="87"/>
    </row>
    <row r="257" spans="1:236" s="125" customFormat="1">
      <c r="A257" s="121"/>
      <c r="B257" s="67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3"/>
      <c r="AS257" s="123"/>
      <c r="AT257" s="240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  <c r="HB257" s="87"/>
      <c r="HC257" s="87"/>
      <c r="HD257" s="87"/>
      <c r="HE257" s="87"/>
      <c r="HF257" s="87"/>
      <c r="HG257" s="87"/>
      <c r="HH257" s="87"/>
      <c r="HI257" s="87"/>
      <c r="HJ257" s="87"/>
      <c r="HK257" s="87"/>
      <c r="HL257" s="87"/>
      <c r="HM257" s="87"/>
      <c r="HN257" s="87"/>
      <c r="HO257" s="87"/>
      <c r="HP257" s="87"/>
      <c r="HQ257" s="87"/>
      <c r="HR257" s="87"/>
      <c r="HS257" s="87"/>
      <c r="HT257" s="87"/>
      <c r="HU257" s="87"/>
      <c r="HV257" s="87"/>
      <c r="HW257" s="87"/>
      <c r="HX257" s="87"/>
      <c r="HY257" s="87"/>
      <c r="HZ257" s="87"/>
      <c r="IA257" s="87"/>
      <c r="IB257" s="87"/>
    </row>
    <row r="258" spans="1:236" s="125" customFormat="1">
      <c r="A258" s="121"/>
      <c r="B258" s="67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3"/>
      <c r="AS258" s="123"/>
      <c r="AT258" s="240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  <c r="HB258" s="87"/>
      <c r="HC258" s="87"/>
      <c r="HD258" s="87"/>
      <c r="HE258" s="87"/>
      <c r="HF258" s="87"/>
      <c r="HG258" s="87"/>
      <c r="HH258" s="87"/>
      <c r="HI258" s="87"/>
      <c r="HJ258" s="87"/>
      <c r="HK258" s="87"/>
      <c r="HL258" s="87"/>
      <c r="HM258" s="87"/>
      <c r="HN258" s="87"/>
      <c r="HO258" s="87"/>
      <c r="HP258" s="87"/>
      <c r="HQ258" s="87"/>
      <c r="HR258" s="87"/>
      <c r="HS258" s="87"/>
      <c r="HT258" s="87"/>
      <c r="HU258" s="87"/>
      <c r="HV258" s="87"/>
      <c r="HW258" s="87"/>
      <c r="HX258" s="87"/>
      <c r="HY258" s="87"/>
      <c r="HZ258" s="87"/>
      <c r="IA258" s="87"/>
      <c r="IB258" s="87"/>
    </row>
    <row r="259" spans="1:236" s="125" customFormat="1">
      <c r="A259" s="121"/>
      <c r="B259" s="67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3"/>
      <c r="AS259" s="123"/>
      <c r="AT259" s="240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  <c r="HB259" s="87"/>
      <c r="HC259" s="87"/>
      <c r="HD259" s="87"/>
      <c r="HE259" s="87"/>
      <c r="HF259" s="87"/>
      <c r="HG259" s="87"/>
      <c r="HH259" s="87"/>
      <c r="HI259" s="87"/>
      <c r="HJ259" s="87"/>
      <c r="HK259" s="87"/>
      <c r="HL259" s="87"/>
      <c r="HM259" s="87"/>
      <c r="HN259" s="87"/>
      <c r="HO259" s="87"/>
      <c r="HP259" s="87"/>
      <c r="HQ259" s="87"/>
      <c r="HR259" s="87"/>
      <c r="HS259" s="87"/>
      <c r="HT259" s="87"/>
      <c r="HU259" s="87"/>
      <c r="HV259" s="87"/>
      <c r="HW259" s="87"/>
      <c r="HX259" s="87"/>
      <c r="HY259" s="87"/>
      <c r="HZ259" s="87"/>
      <c r="IA259" s="87"/>
      <c r="IB259" s="87"/>
    </row>
    <row r="260" spans="1:236" s="125" customFormat="1">
      <c r="A260" s="121"/>
      <c r="B260" s="67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3"/>
      <c r="AS260" s="123"/>
      <c r="AT260" s="240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  <c r="HB260" s="87"/>
      <c r="HC260" s="87"/>
      <c r="HD260" s="87"/>
      <c r="HE260" s="87"/>
      <c r="HF260" s="87"/>
      <c r="HG260" s="87"/>
      <c r="HH260" s="87"/>
      <c r="HI260" s="87"/>
      <c r="HJ260" s="87"/>
      <c r="HK260" s="87"/>
      <c r="HL260" s="87"/>
      <c r="HM260" s="87"/>
      <c r="HN260" s="87"/>
      <c r="HO260" s="87"/>
      <c r="HP260" s="87"/>
      <c r="HQ260" s="87"/>
      <c r="HR260" s="87"/>
      <c r="HS260" s="87"/>
      <c r="HT260" s="87"/>
      <c r="HU260" s="87"/>
      <c r="HV260" s="87"/>
      <c r="HW260" s="87"/>
      <c r="HX260" s="87"/>
      <c r="HY260" s="87"/>
      <c r="HZ260" s="87"/>
      <c r="IA260" s="87"/>
      <c r="IB260" s="87"/>
    </row>
    <row r="261" spans="1:236" s="125" customFormat="1">
      <c r="A261" s="121"/>
      <c r="B261" s="67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3"/>
      <c r="AS261" s="123"/>
      <c r="AT261" s="240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  <c r="HB261" s="87"/>
      <c r="HC261" s="87"/>
      <c r="HD261" s="87"/>
      <c r="HE261" s="87"/>
      <c r="HF261" s="87"/>
      <c r="HG261" s="87"/>
      <c r="HH261" s="87"/>
      <c r="HI261" s="87"/>
      <c r="HJ261" s="87"/>
      <c r="HK261" s="87"/>
      <c r="HL261" s="87"/>
      <c r="HM261" s="87"/>
      <c r="HN261" s="87"/>
      <c r="HO261" s="87"/>
      <c r="HP261" s="87"/>
      <c r="HQ261" s="87"/>
      <c r="HR261" s="87"/>
      <c r="HS261" s="87"/>
      <c r="HT261" s="87"/>
      <c r="HU261" s="87"/>
      <c r="HV261" s="87"/>
      <c r="HW261" s="87"/>
      <c r="HX261" s="87"/>
      <c r="HY261" s="87"/>
      <c r="HZ261" s="87"/>
      <c r="IA261" s="87"/>
      <c r="IB261" s="87"/>
    </row>
    <row r="262" spans="1:236" s="125" customFormat="1">
      <c r="A262" s="121"/>
      <c r="B262" s="67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3"/>
      <c r="AS262" s="123"/>
      <c r="AT262" s="240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  <c r="HB262" s="87"/>
      <c r="HC262" s="87"/>
      <c r="HD262" s="87"/>
      <c r="HE262" s="87"/>
      <c r="HF262" s="87"/>
      <c r="HG262" s="87"/>
      <c r="HH262" s="87"/>
      <c r="HI262" s="87"/>
      <c r="HJ262" s="87"/>
      <c r="HK262" s="87"/>
      <c r="HL262" s="87"/>
      <c r="HM262" s="87"/>
      <c r="HN262" s="87"/>
      <c r="HO262" s="87"/>
      <c r="HP262" s="87"/>
      <c r="HQ262" s="87"/>
      <c r="HR262" s="87"/>
      <c r="HS262" s="87"/>
      <c r="HT262" s="87"/>
      <c r="HU262" s="87"/>
      <c r="HV262" s="87"/>
      <c r="HW262" s="87"/>
      <c r="HX262" s="87"/>
      <c r="HY262" s="87"/>
      <c r="HZ262" s="87"/>
      <c r="IA262" s="87"/>
      <c r="IB262" s="87"/>
    </row>
    <row r="263" spans="1:236" s="125" customFormat="1">
      <c r="A263" s="121"/>
      <c r="B263" s="67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3"/>
      <c r="AS263" s="123"/>
      <c r="AT263" s="240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  <c r="HB263" s="87"/>
      <c r="HC263" s="87"/>
      <c r="HD263" s="87"/>
      <c r="HE263" s="87"/>
      <c r="HF263" s="87"/>
      <c r="HG263" s="87"/>
      <c r="HH263" s="87"/>
      <c r="HI263" s="87"/>
      <c r="HJ263" s="87"/>
      <c r="HK263" s="87"/>
      <c r="HL263" s="87"/>
      <c r="HM263" s="87"/>
      <c r="HN263" s="87"/>
      <c r="HO263" s="87"/>
      <c r="HP263" s="87"/>
      <c r="HQ263" s="87"/>
      <c r="HR263" s="87"/>
      <c r="HS263" s="87"/>
      <c r="HT263" s="87"/>
      <c r="HU263" s="87"/>
      <c r="HV263" s="87"/>
      <c r="HW263" s="87"/>
      <c r="HX263" s="87"/>
      <c r="HY263" s="87"/>
      <c r="HZ263" s="87"/>
      <c r="IA263" s="87"/>
      <c r="IB263" s="87"/>
    </row>
    <row r="264" spans="1:236" s="125" customFormat="1">
      <c r="A264" s="121"/>
      <c r="B264" s="67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3"/>
      <c r="AS264" s="123"/>
      <c r="AT264" s="240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  <c r="HB264" s="87"/>
      <c r="HC264" s="87"/>
      <c r="HD264" s="87"/>
      <c r="HE264" s="87"/>
      <c r="HF264" s="87"/>
      <c r="HG264" s="87"/>
      <c r="HH264" s="87"/>
      <c r="HI264" s="87"/>
      <c r="HJ264" s="87"/>
      <c r="HK264" s="87"/>
      <c r="HL264" s="87"/>
      <c r="HM264" s="87"/>
      <c r="HN264" s="87"/>
      <c r="HO264" s="87"/>
      <c r="HP264" s="87"/>
      <c r="HQ264" s="87"/>
      <c r="HR264" s="87"/>
      <c r="HS264" s="87"/>
      <c r="HT264" s="87"/>
      <c r="HU264" s="87"/>
      <c r="HV264" s="87"/>
      <c r="HW264" s="87"/>
      <c r="HX264" s="87"/>
      <c r="HY264" s="87"/>
      <c r="HZ264" s="87"/>
      <c r="IA264" s="87"/>
      <c r="IB264" s="87"/>
    </row>
    <row r="265" spans="1:236" s="125" customFormat="1">
      <c r="A265" s="121"/>
      <c r="B265" s="67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3"/>
      <c r="AS265" s="123"/>
      <c r="AT265" s="240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87"/>
      <c r="HT265" s="87"/>
      <c r="HU265" s="87"/>
      <c r="HV265" s="87"/>
      <c r="HW265" s="87"/>
      <c r="HX265" s="87"/>
      <c r="HY265" s="87"/>
      <c r="HZ265" s="87"/>
      <c r="IA265" s="87"/>
      <c r="IB265" s="87"/>
    </row>
    <row r="266" spans="1:236" s="125" customFormat="1">
      <c r="A266" s="121"/>
      <c r="B266" s="67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3"/>
      <c r="AS266" s="123"/>
      <c r="AT266" s="240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  <c r="HB266" s="87"/>
      <c r="HC266" s="87"/>
      <c r="HD266" s="87"/>
      <c r="HE266" s="87"/>
      <c r="HF266" s="87"/>
      <c r="HG266" s="87"/>
      <c r="HH266" s="87"/>
      <c r="HI266" s="87"/>
      <c r="HJ266" s="87"/>
      <c r="HK266" s="87"/>
      <c r="HL266" s="87"/>
      <c r="HM266" s="87"/>
      <c r="HN266" s="87"/>
      <c r="HO266" s="87"/>
      <c r="HP266" s="87"/>
      <c r="HQ266" s="87"/>
      <c r="HR266" s="87"/>
      <c r="HS266" s="87"/>
      <c r="HT266" s="87"/>
      <c r="HU266" s="87"/>
      <c r="HV266" s="87"/>
      <c r="HW266" s="87"/>
      <c r="HX266" s="87"/>
      <c r="HY266" s="87"/>
      <c r="HZ266" s="87"/>
      <c r="IA266" s="87"/>
      <c r="IB266" s="87"/>
    </row>
    <row r="267" spans="1:236" s="125" customFormat="1">
      <c r="A267" s="121"/>
      <c r="B267" s="67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3"/>
      <c r="AS267" s="123"/>
      <c r="AT267" s="240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87"/>
      <c r="HT267" s="87"/>
      <c r="HU267" s="87"/>
      <c r="HV267" s="87"/>
      <c r="HW267" s="87"/>
      <c r="HX267" s="87"/>
      <c r="HY267" s="87"/>
      <c r="HZ267" s="87"/>
      <c r="IA267" s="87"/>
      <c r="IB267" s="87"/>
    </row>
    <row r="268" spans="1:236" s="125" customFormat="1">
      <c r="A268" s="121"/>
      <c r="B268" s="67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3"/>
      <c r="AS268" s="123"/>
      <c r="AT268" s="240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  <c r="HB268" s="87"/>
      <c r="HC268" s="87"/>
      <c r="HD268" s="87"/>
      <c r="HE268" s="87"/>
      <c r="HF268" s="87"/>
      <c r="HG268" s="87"/>
      <c r="HH268" s="87"/>
      <c r="HI268" s="87"/>
      <c r="HJ268" s="87"/>
      <c r="HK268" s="87"/>
      <c r="HL268" s="87"/>
      <c r="HM268" s="87"/>
      <c r="HN268" s="87"/>
      <c r="HO268" s="87"/>
      <c r="HP268" s="87"/>
      <c r="HQ268" s="87"/>
      <c r="HR268" s="87"/>
      <c r="HS268" s="87"/>
      <c r="HT268" s="87"/>
      <c r="HU268" s="87"/>
      <c r="HV268" s="87"/>
      <c r="HW268" s="87"/>
      <c r="HX268" s="87"/>
      <c r="HY268" s="87"/>
      <c r="HZ268" s="87"/>
      <c r="IA268" s="87"/>
      <c r="IB268" s="87"/>
    </row>
    <row r="269" spans="1:236" s="125" customFormat="1">
      <c r="A269" s="121"/>
      <c r="B269" s="67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3"/>
      <c r="AS269" s="123"/>
      <c r="AT269" s="240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  <c r="HB269" s="87"/>
      <c r="HC269" s="87"/>
      <c r="HD269" s="87"/>
      <c r="HE269" s="87"/>
      <c r="HF269" s="87"/>
      <c r="HG269" s="87"/>
      <c r="HH269" s="87"/>
      <c r="HI269" s="87"/>
      <c r="HJ269" s="87"/>
      <c r="HK269" s="87"/>
      <c r="HL269" s="87"/>
      <c r="HM269" s="87"/>
      <c r="HN269" s="87"/>
      <c r="HO269" s="87"/>
      <c r="HP269" s="87"/>
      <c r="HQ269" s="87"/>
      <c r="HR269" s="87"/>
      <c r="HS269" s="87"/>
      <c r="HT269" s="87"/>
      <c r="HU269" s="87"/>
      <c r="HV269" s="87"/>
      <c r="HW269" s="87"/>
      <c r="HX269" s="87"/>
      <c r="HY269" s="87"/>
      <c r="HZ269" s="87"/>
      <c r="IA269" s="87"/>
      <c r="IB269" s="87"/>
    </row>
    <row r="270" spans="1:236" s="125" customFormat="1">
      <c r="A270" s="121"/>
      <c r="B270" s="67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3"/>
      <c r="AS270" s="123"/>
      <c r="AT270" s="240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87"/>
      <c r="HT270" s="87"/>
      <c r="HU270" s="87"/>
      <c r="HV270" s="87"/>
      <c r="HW270" s="87"/>
      <c r="HX270" s="87"/>
      <c r="HY270" s="87"/>
      <c r="HZ270" s="87"/>
      <c r="IA270" s="87"/>
      <c r="IB270" s="87"/>
    </row>
    <row r="271" spans="1:236" s="125" customFormat="1">
      <c r="A271" s="121"/>
      <c r="B271" s="67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3"/>
      <c r="AS271" s="123"/>
      <c r="AT271" s="240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  <c r="HB271" s="87"/>
      <c r="HC271" s="87"/>
      <c r="HD271" s="87"/>
      <c r="HE271" s="87"/>
      <c r="HF271" s="87"/>
      <c r="HG271" s="87"/>
      <c r="HH271" s="87"/>
      <c r="HI271" s="87"/>
      <c r="HJ271" s="87"/>
      <c r="HK271" s="87"/>
      <c r="HL271" s="87"/>
      <c r="HM271" s="87"/>
      <c r="HN271" s="87"/>
      <c r="HO271" s="87"/>
      <c r="HP271" s="87"/>
      <c r="HQ271" s="87"/>
      <c r="HR271" s="87"/>
      <c r="HS271" s="87"/>
      <c r="HT271" s="87"/>
      <c r="HU271" s="87"/>
      <c r="HV271" s="87"/>
      <c r="HW271" s="87"/>
      <c r="HX271" s="87"/>
      <c r="HY271" s="87"/>
      <c r="HZ271" s="87"/>
      <c r="IA271" s="87"/>
      <c r="IB271" s="87"/>
    </row>
    <row r="272" spans="1:236" s="125" customFormat="1">
      <c r="A272" s="121"/>
      <c r="B272" s="67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3"/>
      <c r="AS272" s="123"/>
      <c r="AT272" s="240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  <c r="EK272" s="87"/>
      <c r="EL272" s="87"/>
      <c r="EM272" s="87"/>
      <c r="EN272" s="87"/>
      <c r="EO272" s="87"/>
      <c r="EP272" s="87"/>
      <c r="EQ272" s="87"/>
      <c r="ER272" s="87"/>
      <c r="ES272" s="87"/>
      <c r="ET272" s="87"/>
      <c r="EU272" s="87"/>
      <c r="EV272" s="87"/>
      <c r="EW272" s="87"/>
      <c r="EX272" s="87"/>
      <c r="EY272" s="87"/>
      <c r="EZ272" s="87"/>
      <c r="FA272" s="87"/>
      <c r="FB272" s="87"/>
      <c r="FC272" s="87"/>
      <c r="FD272" s="87"/>
      <c r="FE272" s="87"/>
      <c r="FF272" s="87"/>
      <c r="FG272" s="87"/>
      <c r="FH272" s="87"/>
      <c r="FI272" s="87"/>
      <c r="FJ272" s="87"/>
      <c r="FK272" s="87"/>
      <c r="FL272" s="87"/>
      <c r="FM272" s="87"/>
      <c r="FN272" s="87"/>
      <c r="FO272" s="87"/>
      <c r="FP272" s="87"/>
      <c r="FQ272" s="87"/>
      <c r="FR272" s="87"/>
      <c r="FS272" s="87"/>
      <c r="FT272" s="87"/>
      <c r="FU272" s="87"/>
      <c r="FV272" s="87"/>
      <c r="FW272" s="87"/>
      <c r="FX272" s="87"/>
      <c r="FY272" s="87"/>
      <c r="FZ272" s="87"/>
      <c r="GA272" s="87"/>
      <c r="GB272" s="87"/>
      <c r="GC272" s="87"/>
      <c r="GD272" s="87"/>
      <c r="GE272" s="87"/>
      <c r="GF272" s="87"/>
      <c r="GG272" s="87"/>
      <c r="GH272" s="87"/>
      <c r="GI272" s="87"/>
      <c r="GJ272" s="87"/>
      <c r="GK272" s="87"/>
      <c r="GL272" s="87"/>
      <c r="GM272" s="87"/>
      <c r="GN272" s="87"/>
      <c r="GO272" s="87"/>
      <c r="GP272" s="87"/>
      <c r="GQ272" s="87"/>
      <c r="GR272" s="87"/>
      <c r="GS272" s="87"/>
      <c r="GT272" s="87"/>
      <c r="GU272" s="87"/>
      <c r="GV272" s="87"/>
      <c r="GW272" s="87"/>
      <c r="GX272" s="87"/>
      <c r="GY272" s="87"/>
      <c r="GZ272" s="87"/>
      <c r="HA272" s="87"/>
      <c r="HB272" s="87"/>
      <c r="HC272" s="87"/>
      <c r="HD272" s="87"/>
      <c r="HE272" s="87"/>
      <c r="HF272" s="87"/>
      <c r="HG272" s="87"/>
      <c r="HH272" s="87"/>
      <c r="HI272" s="87"/>
      <c r="HJ272" s="87"/>
      <c r="HK272" s="87"/>
      <c r="HL272" s="87"/>
      <c r="HM272" s="87"/>
      <c r="HN272" s="87"/>
      <c r="HO272" s="87"/>
      <c r="HP272" s="87"/>
      <c r="HQ272" s="87"/>
      <c r="HR272" s="87"/>
      <c r="HS272" s="87"/>
      <c r="HT272" s="87"/>
      <c r="HU272" s="87"/>
      <c r="HV272" s="87"/>
      <c r="HW272" s="87"/>
      <c r="HX272" s="87"/>
      <c r="HY272" s="87"/>
      <c r="HZ272" s="87"/>
      <c r="IA272" s="87"/>
      <c r="IB272" s="87"/>
    </row>
    <row r="273" spans="1:236" s="125" customFormat="1">
      <c r="A273" s="121"/>
      <c r="B273" s="67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3"/>
      <c r="AS273" s="123"/>
      <c r="AT273" s="240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  <c r="EK273" s="87"/>
      <c r="EL273" s="87"/>
      <c r="EM273" s="87"/>
      <c r="EN273" s="87"/>
      <c r="EO273" s="87"/>
      <c r="EP273" s="87"/>
      <c r="EQ273" s="87"/>
      <c r="ER273" s="87"/>
      <c r="ES273" s="87"/>
      <c r="ET273" s="87"/>
      <c r="EU273" s="87"/>
      <c r="EV273" s="87"/>
      <c r="EW273" s="87"/>
      <c r="EX273" s="87"/>
      <c r="EY273" s="87"/>
      <c r="EZ273" s="87"/>
      <c r="FA273" s="87"/>
      <c r="FB273" s="87"/>
      <c r="FC273" s="87"/>
      <c r="FD273" s="87"/>
      <c r="FE273" s="87"/>
      <c r="FF273" s="87"/>
      <c r="FG273" s="87"/>
      <c r="FH273" s="87"/>
      <c r="FI273" s="87"/>
      <c r="FJ273" s="87"/>
      <c r="FK273" s="87"/>
      <c r="FL273" s="87"/>
      <c r="FM273" s="87"/>
      <c r="FN273" s="87"/>
      <c r="FO273" s="87"/>
      <c r="FP273" s="87"/>
      <c r="FQ273" s="87"/>
      <c r="FR273" s="87"/>
      <c r="FS273" s="87"/>
      <c r="FT273" s="87"/>
      <c r="FU273" s="87"/>
      <c r="FV273" s="87"/>
      <c r="FW273" s="87"/>
      <c r="FX273" s="87"/>
      <c r="FY273" s="87"/>
      <c r="FZ273" s="87"/>
      <c r="GA273" s="87"/>
      <c r="GB273" s="87"/>
      <c r="GC273" s="87"/>
      <c r="GD273" s="87"/>
      <c r="GE273" s="87"/>
      <c r="GF273" s="87"/>
      <c r="GG273" s="87"/>
      <c r="GH273" s="87"/>
      <c r="GI273" s="87"/>
      <c r="GJ273" s="87"/>
      <c r="GK273" s="87"/>
      <c r="GL273" s="87"/>
      <c r="GM273" s="87"/>
      <c r="GN273" s="87"/>
      <c r="GO273" s="87"/>
      <c r="GP273" s="87"/>
      <c r="GQ273" s="87"/>
      <c r="GR273" s="87"/>
      <c r="GS273" s="87"/>
      <c r="GT273" s="87"/>
      <c r="GU273" s="87"/>
      <c r="GV273" s="87"/>
      <c r="GW273" s="87"/>
      <c r="GX273" s="87"/>
      <c r="GY273" s="87"/>
      <c r="GZ273" s="87"/>
      <c r="HA273" s="87"/>
      <c r="HB273" s="87"/>
      <c r="HC273" s="87"/>
      <c r="HD273" s="87"/>
      <c r="HE273" s="87"/>
      <c r="HF273" s="87"/>
      <c r="HG273" s="87"/>
      <c r="HH273" s="87"/>
      <c r="HI273" s="87"/>
      <c r="HJ273" s="87"/>
      <c r="HK273" s="87"/>
      <c r="HL273" s="87"/>
      <c r="HM273" s="87"/>
      <c r="HN273" s="87"/>
      <c r="HO273" s="87"/>
      <c r="HP273" s="87"/>
      <c r="HQ273" s="87"/>
      <c r="HR273" s="87"/>
      <c r="HS273" s="87"/>
      <c r="HT273" s="87"/>
      <c r="HU273" s="87"/>
      <c r="HV273" s="87"/>
      <c r="HW273" s="87"/>
      <c r="HX273" s="87"/>
      <c r="HY273" s="87"/>
      <c r="HZ273" s="87"/>
      <c r="IA273" s="87"/>
      <c r="IB273" s="87"/>
    </row>
    <row r="274" spans="1:236" s="125" customFormat="1">
      <c r="A274" s="121"/>
      <c r="B274" s="67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3"/>
      <c r="AS274" s="123"/>
      <c r="AT274" s="240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  <c r="EK274" s="87"/>
      <c r="EL274" s="87"/>
      <c r="EM274" s="87"/>
      <c r="EN274" s="87"/>
      <c r="EO274" s="87"/>
      <c r="EP274" s="87"/>
      <c r="EQ274" s="87"/>
      <c r="ER274" s="87"/>
      <c r="ES274" s="87"/>
      <c r="ET274" s="87"/>
      <c r="EU274" s="87"/>
      <c r="EV274" s="87"/>
      <c r="EW274" s="87"/>
      <c r="EX274" s="87"/>
      <c r="EY274" s="87"/>
      <c r="EZ274" s="87"/>
      <c r="FA274" s="87"/>
      <c r="FB274" s="87"/>
      <c r="FC274" s="87"/>
      <c r="FD274" s="87"/>
      <c r="FE274" s="87"/>
      <c r="FF274" s="87"/>
      <c r="FG274" s="87"/>
      <c r="FH274" s="87"/>
      <c r="FI274" s="87"/>
      <c r="FJ274" s="87"/>
      <c r="FK274" s="87"/>
      <c r="FL274" s="87"/>
      <c r="FM274" s="87"/>
      <c r="FN274" s="87"/>
      <c r="FO274" s="87"/>
      <c r="FP274" s="87"/>
      <c r="FQ274" s="87"/>
      <c r="FR274" s="87"/>
      <c r="FS274" s="87"/>
      <c r="FT274" s="87"/>
      <c r="FU274" s="87"/>
      <c r="FV274" s="87"/>
      <c r="FW274" s="87"/>
      <c r="FX274" s="87"/>
      <c r="FY274" s="87"/>
      <c r="FZ274" s="87"/>
      <c r="GA274" s="87"/>
      <c r="GB274" s="87"/>
      <c r="GC274" s="87"/>
      <c r="GD274" s="87"/>
      <c r="GE274" s="87"/>
      <c r="GF274" s="87"/>
      <c r="GG274" s="87"/>
      <c r="GH274" s="87"/>
      <c r="GI274" s="87"/>
      <c r="GJ274" s="87"/>
      <c r="GK274" s="87"/>
      <c r="GL274" s="87"/>
      <c r="GM274" s="87"/>
      <c r="GN274" s="87"/>
      <c r="GO274" s="87"/>
      <c r="GP274" s="87"/>
      <c r="GQ274" s="87"/>
      <c r="GR274" s="87"/>
      <c r="GS274" s="87"/>
      <c r="GT274" s="87"/>
      <c r="GU274" s="87"/>
      <c r="GV274" s="87"/>
      <c r="GW274" s="87"/>
      <c r="GX274" s="87"/>
      <c r="GY274" s="87"/>
      <c r="GZ274" s="87"/>
      <c r="HA274" s="87"/>
      <c r="HB274" s="87"/>
      <c r="HC274" s="87"/>
      <c r="HD274" s="87"/>
      <c r="HE274" s="87"/>
      <c r="HF274" s="87"/>
      <c r="HG274" s="87"/>
      <c r="HH274" s="87"/>
      <c r="HI274" s="87"/>
      <c r="HJ274" s="87"/>
      <c r="HK274" s="87"/>
      <c r="HL274" s="87"/>
      <c r="HM274" s="87"/>
      <c r="HN274" s="87"/>
      <c r="HO274" s="87"/>
      <c r="HP274" s="87"/>
      <c r="HQ274" s="87"/>
      <c r="HR274" s="87"/>
      <c r="HS274" s="87"/>
      <c r="HT274" s="87"/>
      <c r="HU274" s="87"/>
      <c r="HV274" s="87"/>
      <c r="HW274" s="87"/>
      <c r="HX274" s="87"/>
      <c r="HY274" s="87"/>
      <c r="HZ274" s="87"/>
      <c r="IA274" s="87"/>
      <c r="IB274" s="87"/>
    </row>
    <row r="275" spans="1:236" s="125" customFormat="1">
      <c r="A275" s="121"/>
      <c r="B275" s="67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3"/>
      <c r="AS275" s="123"/>
      <c r="AT275" s="240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  <c r="EK275" s="87"/>
      <c r="EL275" s="87"/>
      <c r="EM275" s="87"/>
      <c r="EN275" s="87"/>
      <c r="EO275" s="87"/>
      <c r="EP275" s="87"/>
      <c r="EQ275" s="87"/>
      <c r="ER275" s="87"/>
      <c r="ES275" s="87"/>
      <c r="ET275" s="87"/>
      <c r="EU275" s="87"/>
      <c r="EV275" s="87"/>
      <c r="EW275" s="87"/>
      <c r="EX275" s="87"/>
      <c r="EY275" s="87"/>
      <c r="EZ275" s="87"/>
      <c r="FA275" s="87"/>
      <c r="FB275" s="87"/>
      <c r="FC275" s="87"/>
      <c r="FD275" s="87"/>
      <c r="FE275" s="87"/>
      <c r="FF275" s="87"/>
      <c r="FG275" s="87"/>
      <c r="FH275" s="87"/>
      <c r="FI275" s="87"/>
      <c r="FJ275" s="87"/>
      <c r="FK275" s="87"/>
      <c r="FL275" s="87"/>
      <c r="FM275" s="87"/>
      <c r="FN275" s="87"/>
      <c r="FO275" s="87"/>
      <c r="FP275" s="87"/>
      <c r="FQ275" s="87"/>
      <c r="FR275" s="87"/>
      <c r="FS275" s="87"/>
      <c r="FT275" s="87"/>
      <c r="FU275" s="87"/>
      <c r="FV275" s="87"/>
      <c r="FW275" s="87"/>
      <c r="FX275" s="87"/>
      <c r="FY275" s="87"/>
      <c r="FZ275" s="87"/>
      <c r="GA275" s="87"/>
      <c r="GB275" s="87"/>
      <c r="GC275" s="87"/>
      <c r="GD275" s="87"/>
      <c r="GE275" s="87"/>
      <c r="GF275" s="87"/>
      <c r="GG275" s="87"/>
      <c r="GH275" s="87"/>
      <c r="GI275" s="87"/>
      <c r="GJ275" s="87"/>
      <c r="GK275" s="87"/>
      <c r="GL275" s="87"/>
      <c r="GM275" s="87"/>
      <c r="GN275" s="87"/>
      <c r="GO275" s="87"/>
      <c r="GP275" s="87"/>
      <c r="GQ275" s="87"/>
      <c r="GR275" s="87"/>
      <c r="GS275" s="87"/>
      <c r="GT275" s="87"/>
      <c r="GU275" s="87"/>
      <c r="GV275" s="87"/>
      <c r="GW275" s="87"/>
      <c r="GX275" s="87"/>
      <c r="GY275" s="87"/>
      <c r="GZ275" s="87"/>
      <c r="HA275" s="87"/>
      <c r="HB275" s="87"/>
      <c r="HC275" s="87"/>
      <c r="HD275" s="87"/>
      <c r="HE275" s="87"/>
      <c r="HF275" s="87"/>
      <c r="HG275" s="87"/>
      <c r="HH275" s="87"/>
      <c r="HI275" s="87"/>
      <c r="HJ275" s="87"/>
      <c r="HK275" s="87"/>
      <c r="HL275" s="87"/>
      <c r="HM275" s="87"/>
      <c r="HN275" s="87"/>
      <c r="HO275" s="87"/>
      <c r="HP275" s="87"/>
      <c r="HQ275" s="87"/>
      <c r="HR275" s="87"/>
      <c r="HS275" s="87"/>
      <c r="HT275" s="87"/>
      <c r="HU275" s="87"/>
      <c r="HV275" s="87"/>
      <c r="HW275" s="87"/>
      <c r="HX275" s="87"/>
      <c r="HY275" s="87"/>
      <c r="HZ275" s="87"/>
      <c r="IA275" s="87"/>
      <c r="IB275" s="87"/>
    </row>
    <row r="276" spans="1:236" s="125" customFormat="1">
      <c r="A276" s="121"/>
      <c r="B276" s="67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3"/>
      <c r="AS276" s="123"/>
      <c r="AT276" s="240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  <c r="EK276" s="87"/>
      <c r="EL276" s="87"/>
      <c r="EM276" s="87"/>
      <c r="EN276" s="87"/>
      <c r="EO276" s="87"/>
      <c r="EP276" s="87"/>
      <c r="EQ276" s="87"/>
      <c r="ER276" s="87"/>
      <c r="ES276" s="87"/>
      <c r="ET276" s="87"/>
      <c r="EU276" s="87"/>
      <c r="EV276" s="87"/>
      <c r="EW276" s="87"/>
      <c r="EX276" s="87"/>
      <c r="EY276" s="87"/>
      <c r="EZ276" s="87"/>
      <c r="FA276" s="87"/>
      <c r="FB276" s="87"/>
      <c r="FC276" s="87"/>
      <c r="FD276" s="87"/>
      <c r="FE276" s="87"/>
      <c r="FF276" s="87"/>
      <c r="FG276" s="87"/>
      <c r="FH276" s="87"/>
      <c r="FI276" s="87"/>
      <c r="FJ276" s="87"/>
      <c r="FK276" s="87"/>
      <c r="FL276" s="87"/>
      <c r="FM276" s="87"/>
      <c r="FN276" s="87"/>
      <c r="FO276" s="87"/>
      <c r="FP276" s="87"/>
      <c r="FQ276" s="87"/>
      <c r="FR276" s="87"/>
      <c r="FS276" s="87"/>
      <c r="FT276" s="87"/>
      <c r="FU276" s="87"/>
      <c r="FV276" s="87"/>
      <c r="FW276" s="87"/>
      <c r="FX276" s="87"/>
      <c r="FY276" s="87"/>
      <c r="FZ276" s="87"/>
      <c r="GA276" s="87"/>
      <c r="GB276" s="87"/>
      <c r="GC276" s="87"/>
      <c r="GD276" s="87"/>
      <c r="GE276" s="87"/>
      <c r="GF276" s="87"/>
      <c r="GG276" s="87"/>
      <c r="GH276" s="87"/>
      <c r="GI276" s="87"/>
      <c r="GJ276" s="87"/>
      <c r="GK276" s="87"/>
      <c r="GL276" s="87"/>
      <c r="GM276" s="87"/>
      <c r="GN276" s="87"/>
      <c r="GO276" s="87"/>
      <c r="GP276" s="87"/>
      <c r="GQ276" s="87"/>
      <c r="GR276" s="87"/>
      <c r="GS276" s="87"/>
      <c r="GT276" s="87"/>
      <c r="GU276" s="87"/>
      <c r="GV276" s="87"/>
      <c r="GW276" s="87"/>
      <c r="GX276" s="87"/>
      <c r="GY276" s="87"/>
      <c r="GZ276" s="87"/>
      <c r="HA276" s="87"/>
      <c r="HB276" s="87"/>
      <c r="HC276" s="87"/>
      <c r="HD276" s="87"/>
      <c r="HE276" s="87"/>
      <c r="HF276" s="87"/>
      <c r="HG276" s="87"/>
      <c r="HH276" s="87"/>
      <c r="HI276" s="87"/>
      <c r="HJ276" s="87"/>
      <c r="HK276" s="87"/>
      <c r="HL276" s="87"/>
      <c r="HM276" s="87"/>
      <c r="HN276" s="87"/>
      <c r="HO276" s="87"/>
      <c r="HP276" s="87"/>
      <c r="HQ276" s="87"/>
      <c r="HR276" s="87"/>
      <c r="HS276" s="87"/>
      <c r="HT276" s="87"/>
      <c r="HU276" s="87"/>
      <c r="HV276" s="87"/>
      <c r="HW276" s="87"/>
      <c r="HX276" s="87"/>
      <c r="HY276" s="87"/>
      <c r="HZ276" s="87"/>
      <c r="IA276" s="87"/>
      <c r="IB276" s="87"/>
    </row>
    <row r="277" spans="1:236" s="125" customFormat="1">
      <c r="A277" s="121"/>
      <c r="B277" s="67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3"/>
      <c r="AS277" s="123"/>
      <c r="AT277" s="240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  <c r="EK277" s="87"/>
      <c r="EL277" s="87"/>
      <c r="EM277" s="87"/>
      <c r="EN277" s="87"/>
      <c r="EO277" s="87"/>
      <c r="EP277" s="87"/>
      <c r="EQ277" s="87"/>
      <c r="ER277" s="87"/>
      <c r="ES277" s="87"/>
      <c r="ET277" s="87"/>
      <c r="EU277" s="87"/>
      <c r="EV277" s="87"/>
      <c r="EW277" s="87"/>
      <c r="EX277" s="87"/>
      <c r="EY277" s="87"/>
      <c r="EZ277" s="87"/>
      <c r="FA277" s="87"/>
      <c r="FB277" s="87"/>
      <c r="FC277" s="87"/>
      <c r="FD277" s="87"/>
      <c r="FE277" s="87"/>
      <c r="FF277" s="87"/>
      <c r="FG277" s="87"/>
      <c r="FH277" s="87"/>
      <c r="FI277" s="87"/>
      <c r="FJ277" s="87"/>
      <c r="FK277" s="87"/>
      <c r="FL277" s="87"/>
      <c r="FM277" s="87"/>
      <c r="FN277" s="87"/>
      <c r="FO277" s="87"/>
      <c r="FP277" s="87"/>
      <c r="FQ277" s="87"/>
      <c r="FR277" s="87"/>
      <c r="FS277" s="87"/>
      <c r="FT277" s="87"/>
      <c r="FU277" s="87"/>
      <c r="FV277" s="87"/>
      <c r="FW277" s="87"/>
      <c r="FX277" s="87"/>
      <c r="FY277" s="87"/>
      <c r="FZ277" s="87"/>
      <c r="GA277" s="87"/>
      <c r="GB277" s="87"/>
      <c r="GC277" s="87"/>
      <c r="GD277" s="87"/>
      <c r="GE277" s="87"/>
      <c r="GF277" s="87"/>
      <c r="GG277" s="87"/>
      <c r="GH277" s="87"/>
      <c r="GI277" s="87"/>
      <c r="GJ277" s="87"/>
      <c r="GK277" s="87"/>
      <c r="GL277" s="87"/>
      <c r="GM277" s="87"/>
      <c r="GN277" s="87"/>
      <c r="GO277" s="87"/>
      <c r="GP277" s="87"/>
      <c r="GQ277" s="87"/>
      <c r="GR277" s="87"/>
      <c r="GS277" s="87"/>
      <c r="GT277" s="87"/>
      <c r="GU277" s="87"/>
      <c r="GV277" s="87"/>
      <c r="GW277" s="87"/>
      <c r="GX277" s="87"/>
      <c r="GY277" s="87"/>
      <c r="GZ277" s="87"/>
      <c r="HA277" s="87"/>
      <c r="HB277" s="87"/>
      <c r="HC277" s="87"/>
      <c r="HD277" s="87"/>
      <c r="HE277" s="87"/>
      <c r="HF277" s="87"/>
      <c r="HG277" s="87"/>
      <c r="HH277" s="87"/>
      <c r="HI277" s="87"/>
      <c r="HJ277" s="87"/>
      <c r="HK277" s="87"/>
      <c r="HL277" s="87"/>
      <c r="HM277" s="87"/>
      <c r="HN277" s="87"/>
      <c r="HO277" s="87"/>
      <c r="HP277" s="87"/>
      <c r="HQ277" s="87"/>
      <c r="HR277" s="87"/>
      <c r="HS277" s="87"/>
      <c r="HT277" s="87"/>
      <c r="HU277" s="87"/>
      <c r="HV277" s="87"/>
      <c r="HW277" s="87"/>
      <c r="HX277" s="87"/>
      <c r="HY277" s="87"/>
      <c r="HZ277" s="87"/>
      <c r="IA277" s="87"/>
      <c r="IB277" s="87"/>
    </row>
    <row r="278" spans="1:236" s="125" customFormat="1">
      <c r="A278" s="121"/>
      <c r="B278" s="67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3"/>
      <c r="AS278" s="123"/>
      <c r="AT278" s="240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  <c r="EK278" s="87"/>
      <c r="EL278" s="87"/>
      <c r="EM278" s="87"/>
      <c r="EN278" s="87"/>
      <c r="EO278" s="87"/>
      <c r="EP278" s="87"/>
      <c r="EQ278" s="87"/>
      <c r="ER278" s="87"/>
      <c r="ES278" s="87"/>
      <c r="ET278" s="87"/>
      <c r="EU278" s="87"/>
      <c r="EV278" s="87"/>
      <c r="EW278" s="87"/>
      <c r="EX278" s="87"/>
      <c r="EY278" s="87"/>
      <c r="EZ278" s="87"/>
      <c r="FA278" s="87"/>
      <c r="FB278" s="87"/>
      <c r="FC278" s="87"/>
      <c r="FD278" s="87"/>
      <c r="FE278" s="87"/>
      <c r="FF278" s="87"/>
      <c r="FG278" s="87"/>
      <c r="FH278" s="87"/>
      <c r="FI278" s="87"/>
      <c r="FJ278" s="87"/>
      <c r="FK278" s="87"/>
      <c r="FL278" s="87"/>
      <c r="FM278" s="87"/>
      <c r="FN278" s="87"/>
      <c r="FO278" s="87"/>
      <c r="FP278" s="87"/>
      <c r="FQ278" s="87"/>
      <c r="FR278" s="87"/>
      <c r="FS278" s="87"/>
      <c r="FT278" s="87"/>
      <c r="FU278" s="87"/>
      <c r="FV278" s="87"/>
      <c r="FW278" s="87"/>
      <c r="FX278" s="87"/>
      <c r="FY278" s="87"/>
      <c r="FZ278" s="87"/>
      <c r="GA278" s="87"/>
      <c r="GB278" s="87"/>
      <c r="GC278" s="87"/>
      <c r="GD278" s="87"/>
      <c r="GE278" s="87"/>
      <c r="GF278" s="87"/>
      <c r="GG278" s="87"/>
      <c r="GH278" s="87"/>
      <c r="GI278" s="87"/>
      <c r="GJ278" s="87"/>
      <c r="GK278" s="87"/>
      <c r="GL278" s="87"/>
      <c r="GM278" s="87"/>
      <c r="GN278" s="87"/>
      <c r="GO278" s="87"/>
      <c r="GP278" s="87"/>
      <c r="GQ278" s="87"/>
      <c r="GR278" s="87"/>
      <c r="GS278" s="87"/>
      <c r="GT278" s="87"/>
      <c r="GU278" s="87"/>
      <c r="GV278" s="87"/>
      <c r="GW278" s="87"/>
      <c r="GX278" s="87"/>
      <c r="GY278" s="87"/>
      <c r="GZ278" s="87"/>
      <c r="HA278" s="87"/>
      <c r="HB278" s="87"/>
      <c r="HC278" s="87"/>
      <c r="HD278" s="87"/>
      <c r="HE278" s="87"/>
      <c r="HF278" s="87"/>
      <c r="HG278" s="87"/>
      <c r="HH278" s="87"/>
      <c r="HI278" s="87"/>
      <c r="HJ278" s="87"/>
      <c r="HK278" s="87"/>
      <c r="HL278" s="87"/>
      <c r="HM278" s="87"/>
      <c r="HN278" s="87"/>
      <c r="HO278" s="87"/>
      <c r="HP278" s="87"/>
      <c r="HQ278" s="87"/>
      <c r="HR278" s="87"/>
      <c r="HS278" s="87"/>
      <c r="HT278" s="87"/>
      <c r="HU278" s="87"/>
      <c r="HV278" s="87"/>
      <c r="HW278" s="87"/>
      <c r="HX278" s="87"/>
      <c r="HY278" s="87"/>
      <c r="HZ278" s="87"/>
      <c r="IA278" s="87"/>
      <c r="IB278" s="87"/>
    </row>
    <row r="279" spans="1:236" s="125" customFormat="1">
      <c r="A279" s="121"/>
      <c r="B279" s="67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3"/>
      <c r="AS279" s="123"/>
      <c r="AT279" s="240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  <c r="EK279" s="87"/>
      <c r="EL279" s="87"/>
      <c r="EM279" s="87"/>
      <c r="EN279" s="87"/>
      <c r="EO279" s="87"/>
      <c r="EP279" s="87"/>
      <c r="EQ279" s="87"/>
      <c r="ER279" s="87"/>
      <c r="ES279" s="87"/>
      <c r="ET279" s="87"/>
      <c r="EU279" s="87"/>
      <c r="EV279" s="87"/>
      <c r="EW279" s="87"/>
      <c r="EX279" s="87"/>
      <c r="EY279" s="87"/>
      <c r="EZ279" s="87"/>
      <c r="FA279" s="87"/>
      <c r="FB279" s="87"/>
      <c r="FC279" s="87"/>
      <c r="FD279" s="87"/>
      <c r="FE279" s="87"/>
      <c r="FF279" s="87"/>
      <c r="FG279" s="87"/>
      <c r="FH279" s="87"/>
      <c r="FI279" s="87"/>
      <c r="FJ279" s="87"/>
      <c r="FK279" s="87"/>
      <c r="FL279" s="87"/>
      <c r="FM279" s="87"/>
      <c r="FN279" s="87"/>
      <c r="FO279" s="87"/>
      <c r="FP279" s="87"/>
      <c r="FQ279" s="87"/>
      <c r="FR279" s="87"/>
      <c r="FS279" s="87"/>
      <c r="FT279" s="87"/>
      <c r="FU279" s="87"/>
      <c r="FV279" s="87"/>
      <c r="FW279" s="87"/>
      <c r="FX279" s="87"/>
      <c r="FY279" s="87"/>
      <c r="FZ279" s="87"/>
      <c r="GA279" s="87"/>
      <c r="GB279" s="87"/>
      <c r="GC279" s="87"/>
      <c r="GD279" s="87"/>
      <c r="GE279" s="87"/>
      <c r="GF279" s="87"/>
      <c r="GG279" s="87"/>
      <c r="GH279" s="87"/>
      <c r="GI279" s="87"/>
      <c r="GJ279" s="87"/>
      <c r="GK279" s="87"/>
      <c r="GL279" s="87"/>
      <c r="GM279" s="87"/>
      <c r="GN279" s="87"/>
      <c r="GO279" s="87"/>
      <c r="GP279" s="87"/>
      <c r="GQ279" s="87"/>
      <c r="GR279" s="87"/>
      <c r="GS279" s="87"/>
      <c r="GT279" s="87"/>
      <c r="GU279" s="87"/>
      <c r="GV279" s="87"/>
      <c r="GW279" s="87"/>
      <c r="GX279" s="87"/>
      <c r="GY279" s="87"/>
      <c r="GZ279" s="87"/>
      <c r="HA279" s="87"/>
      <c r="HB279" s="87"/>
      <c r="HC279" s="87"/>
      <c r="HD279" s="87"/>
      <c r="HE279" s="87"/>
      <c r="HF279" s="87"/>
      <c r="HG279" s="87"/>
      <c r="HH279" s="87"/>
      <c r="HI279" s="87"/>
      <c r="HJ279" s="87"/>
      <c r="HK279" s="87"/>
      <c r="HL279" s="87"/>
      <c r="HM279" s="87"/>
      <c r="HN279" s="87"/>
      <c r="HO279" s="87"/>
      <c r="HP279" s="87"/>
      <c r="HQ279" s="87"/>
      <c r="HR279" s="87"/>
      <c r="HS279" s="87"/>
      <c r="HT279" s="87"/>
      <c r="HU279" s="87"/>
      <c r="HV279" s="87"/>
      <c r="HW279" s="87"/>
      <c r="HX279" s="87"/>
      <c r="HY279" s="87"/>
      <c r="HZ279" s="87"/>
      <c r="IA279" s="87"/>
      <c r="IB279" s="87"/>
    </row>
    <row r="280" spans="1:236" s="125" customFormat="1">
      <c r="A280" s="121"/>
      <c r="B280" s="67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3"/>
      <c r="AS280" s="123"/>
      <c r="AT280" s="240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  <c r="FY280" s="87"/>
      <c r="FZ280" s="87"/>
      <c r="GA280" s="87"/>
      <c r="GB280" s="87"/>
      <c r="GC280" s="87"/>
      <c r="GD280" s="87"/>
      <c r="GE280" s="87"/>
      <c r="GF280" s="87"/>
      <c r="GG280" s="87"/>
      <c r="GH280" s="87"/>
      <c r="GI280" s="87"/>
      <c r="GJ280" s="87"/>
      <c r="GK280" s="87"/>
      <c r="GL280" s="87"/>
      <c r="GM280" s="87"/>
      <c r="GN280" s="87"/>
      <c r="GO280" s="87"/>
      <c r="GP280" s="87"/>
      <c r="GQ280" s="87"/>
      <c r="GR280" s="87"/>
      <c r="GS280" s="87"/>
      <c r="GT280" s="87"/>
      <c r="GU280" s="87"/>
      <c r="GV280" s="87"/>
      <c r="GW280" s="87"/>
      <c r="GX280" s="87"/>
      <c r="GY280" s="87"/>
      <c r="GZ280" s="87"/>
      <c r="HA280" s="87"/>
      <c r="HB280" s="87"/>
      <c r="HC280" s="87"/>
      <c r="HD280" s="87"/>
      <c r="HE280" s="87"/>
      <c r="HF280" s="87"/>
      <c r="HG280" s="87"/>
      <c r="HH280" s="87"/>
      <c r="HI280" s="87"/>
      <c r="HJ280" s="87"/>
      <c r="HK280" s="87"/>
      <c r="HL280" s="87"/>
      <c r="HM280" s="87"/>
      <c r="HN280" s="87"/>
      <c r="HO280" s="87"/>
      <c r="HP280" s="87"/>
      <c r="HQ280" s="87"/>
      <c r="HR280" s="87"/>
      <c r="HS280" s="87"/>
      <c r="HT280" s="87"/>
      <c r="HU280" s="87"/>
      <c r="HV280" s="87"/>
      <c r="HW280" s="87"/>
      <c r="HX280" s="87"/>
      <c r="HY280" s="87"/>
      <c r="HZ280" s="87"/>
      <c r="IA280" s="87"/>
      <c r="IB280" s="87"/>
    </row>
    <row r="281" spans="1:236" s="125" customFormat="1">
      <c r="A281" s="121"/>
      <c r="B281" s="67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3"/>
      <c r="AS281" s="123"/>
      <c r="AT281" s="240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  <c r="HB281" s="87"/>
      <c r="HC281" s="87"/>
      <c r="HD281" s="87"/>
      <c r="HE281" s="87"/>
      <c r="HF281" s="87"/>
      <c r="HG281" s="87"/>
      <c r="HH281" s="87"/>
      <c r="HI281" s="87"/>
      <c r="HJ281" s="87"/>
      <c r="HK281" s="87"/>
      <c r="HL281" s="87"/>
      <c r="HM281" s="87"/>
      <c r="HN281" s="87"/>
      <c r="HO281" s="87"/>
      <c r="HP281" s="87"/>
      <c r="HQ281" s="87"/>
      <c r="HR281" s="87"/>
      <c r="HS281" s="87"/>
      <c r="HT281" s="87"/>
      <c r="HU281" s="87"/>
      <c r="HV281" s="87"/>
      <c r="HW281" s="87"/>
      <c r="HX281" s="87"/>
      <c r="HY281" s="87"/>
      <c r="HZ281" s="87"/>
      <c r="IA281" s="87"/>
      <c r="IB281" s="87"/>
    </row>
    <row r="282" spans="1:236" s="125" customFormat="1">
      <c r="A282" s="121"/>
      <c r="B282" s="67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3"/>
      <c r="AS282" s="123"/>
      <c r="AT282" s="240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  <c r="HB282" s="87"/>
      <c r="HC282" s="87"/>
      <c r="HD282" s="87"/>
      <c r="HE282" s="87"/>
      <c r="HF282" s="87"/>
      <c r="HG282" s="87"/>
      <c r="HH282" s="87"/>
      <c r="HI282" s="87"/>
      <c r="HJ282" s="87"/>
      <c r="HK282" s="87"/>
      <c r="HL282" s="87"/>
      <c r="HM282" s="87"/>
      <c r="HN282" s="87"/>
      <c r="HO282" s="87"/>
      <c r="HP282" s="87"/>
      <c r="HQ282" s="87"/>
      <c r="HR282" s="87"/>
      <c r="HS282" s="87"/>
      <c r="HT282" s="87"/>
      <c r="HU282" s="87"/>
      <c r="HV282" s="87"/>
      <c r="HW282" s="87"/>
      <c r="HX282" s="87"/>
      <c r="HY282" s="87"/>
      <c r="HZ282" s="87"/>
      <c r="IA282" s="87"/>
      <c r="IB282" s="87"/>
    </row>
    <row r="283" spans="1:236" s="125" customFormat="1">
      <c r="A283" s="121"/>
      <c r="B283" s="67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3"/>
      <c r="AS283" s="123"/>
      <c r="AT283" s="240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  <c r="HB283" s="87"/>
      <c r="HC283" s="87"/>
      <c r="HD283" s="87"/>
      <c r="HE283" s="87"/>
      <c r="HF283" s="87"/>
      <c r="HG283" s="87"/>
      <c r="HH283" s="87"/>
      <c r="HI283" s="87"/>
      <c r="HJ283" s="87"/>
      <c r="HK283" s="87"/>
      <c r="HL283" s="87"/>
      <c r="HM283" s="87"/>
      <c r="HN283" s="87"/>
      <c r="HO283" s="87"/>
      <c r="HP283" s="87"/>
      <c r="HQ283" s="87"/>
      <c r="HR283" s="87"/>
      <c r="HS283" s="87"/>
      <c r="HT283" s="87"/>
      <c r="HU283" s="87"/>
      <c r="HV283" s="87"/>
      <c r="HW283" s="87"/>
      <c r="HX283" s="87"/>
      <c r="HY283" s="87"/>
      <c r="HZ283" s="87"/>
      <c r="IA283" s="87"/>
      <c r="IB283" s="87"/>
    </row>
    <row r="284" spans="1:236" s="125" customFormat="1">
      <c r="A284" s="121"/>
      <c r="B284" s="67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3"/>
      <c r="AS284" s="123"/>
      <c r="AT284" s="240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  <c r="HB284" s="87"/>
      <c r="HC284" s="87"/>
      <c r="HD284" s="87"/>
      <c r="HE284" s="87"/>
      <c r="HF284" s="87"/>
      <c r="HG284" s="87"/>
      <c r="HH284" s="87"/>
      <c r="HI284" s="87"/>
      <c r="HJ284" s="87"/>
      <c r="HK284" s="87"/>
      <c r="HL284" s="87"/>
      <c r="HM284" s="87"/>
      <c r="HN284" s="87"/>
      <c r="HO284" s="87"/>
      <c r="HP284" s="87"/>
      <c r="HQ284" s="87"/>
      <c r="HR284" s="87"/>
      <c r="HS284" s="87"/>
      <c r="HT284" s="87"/>
      <c r="HU284" s="87"/>
      <c r="HV284" s="87"/>
      <c r="HW284" s="87"/>
      <c r="HX284" s="87"/>
      <c r="HY284" s="87"/>
      <c r="HZ284" s="87"/>
      <c r="IA284" s="87"/>
      <c r="IB284" s="87"/>
    </row>
    <row r="285" spans="1:236" s="125" customFormat="1">
      <c r="A285" s="121"/>
      <c r="B285" s="67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3"/>
      <c r="AS285" s="123"/>
      <c r="AT285" s="240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  <c r="HB285" s="87"/>
      <c r="HC285" s="87"/>
      <c r="HD285" s="87"/>
      <c r="HE285" s="87"/>
      <c r="HF285" s="87"/>
      <c r="HG285" s="87"/>
      <c r="HH285" s="87"/>
      <c r="HI285" s="87"/>
      <c r="HJ285" s="87"/>
      <c r="HK285" s="87"/>
      <c r="HL285" s="87"/>
      <c r="HM285" s="87"/>
      <c r="HN285" s="87"/>
      <c r="HO285" s="87"/>
      <c r="HP285" s="87"/>
      <c r="HQ285" s="87"/>
      <c r="HR285" s="87"/>
      <c r="HS285" s="87"/>
      <c r="HT285" s="87"/>
      <c r="HU285" s="87"/>
      <c r="HV285" s="87"/>
      <c r="HW285" s="87"/>
      <c r="HX285" s="87"/>
      <c r="HY285" s="87"/>
      <c r="HZ285" s="87"/>
      <c r="IA285" s="87"/>
      <c r="IB285" s="87"/>
    </row>
    <row r="286" spans="1:236" s="125" customFormat="1">
      <c r="A286" s="121"/>
      <c r="B286" s="67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3"/>
      <c r="AS286" s="123"/>
      <c r="AT286" s="240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  <c r="HB286" s="87"/>
      <c r="HC286" s="87"/>
      <c r="HD286" s="87"/>
      <c r="HE286" s="87"/>
      <c r="HF286" s="87"/>
      <c r="HG286" s="87"/>
      <c r="HH286" s="87"/>
      <c r="HI286" s="87"/>
      <c r="HJ286" s="87"/>
      <c r="HK286" s="87"/>
      <c r="HL286" s="87"/>
      <c r="HM286" s="87"/>
      <c r="HN286" s="87"/>
      <c r="HO286" s="87"/>
      <c r="HP286" s="87"/>
      <c r="HQ286" s="87"/>
      <c r="HR286" s="87"/>
      <c r="HS286" s="87"/>
      <c r="HT286" s="87"/>
      <c r="HU286" s="87"/>
      <c r="HV286" s="87"/>
      <c r="HW286" s="87"/>
      <c r="HX286" s="87"/>
      <c r="HY286" s="87"/>
      <c r="HZ286" s="87"/>
      <c r="IA286" s="87"/>
      <c r="IB286" s="87"/>
    </row>
    <row r="287" spans="1:236" s="125" customFormat="1">
      <c r="A287" s="121"/>
      <c r="B287" s="67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3"/>
      <c r="AS287" s="123"/>
      <c r="AT287" s="240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  <c r="HB287" s="87"/>
      <c r="HC287" s="87"/>
      <c r="HD287" s="87"/>
      <c r="HE287" s="87"/>
      <c r="HF287" s="87"/>
      <c r="HG287" s="87"/>
      <c r="HH287" s="87"/>
      <c r="HI287" s="87"/>
      <c r="HJ287" s="87"/>
      <c r="HK287" s="87"/>
      <c r="HL287" s="87"/>
      <c r="HM287" s="87"/>
      <c r="HN287" s="87"/>
      <c r="HO287" s="87"/>
      <c r="HP287" s="87"/>
      <c r="HQ287" s="87"/>
      <c r="HR287" s="87"/>
      <c r="HS287" s="87"/>
      <c r="HT287" s="87"/>
      <c r="HU287" s="87"/>
      <c r="HV287" s="87"/>
      <c r="HW287" s="87"/>
      <c r="HX287" s="87"/>
      <c r="HY287" s="87"/>
      <c r="HZ287" s="87"/>
      <c r="IA287" s="87"/>
      <c r="IB287" s="87"/>
    </row>
    <row r="288" spans="1:236" s="125" customFormat="1">
      <c r="A288" s="121"/>
      <c r="B288" s="67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3"/>
      <c r="AS288" s="123"/>
      <c r="AT288" s="240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  <c r="HB288" s="87"/>
      <c r="HC288" s="87"/>
      <c r="HD288" s="87"/>
      <c r="HE288" s="87"/>
      <c r="HF288" s="87"/>
      <c r="HG288" s="87"/>
      <c r="HH288" s="87"/>
      <c r="HI288" s="87"/>
      <c r="HJ288" s="87"/>
      <c r="HK288" s="87"/>
      <c r="HL288" s="87"/>
      <c r="HM288" s="87"/>
      <c r="HN288" s="87"/>
      <c r="HO288" s="87"/>
      <c r="HP288" s="87"/>
      <c r="HQ288" s="87"/>
      <c r="HR288" s="87"/>
      <c r="HS288" s="87"/>
      <c r="HT288" s="87"/>
      <c r="HU288" s="87"/>
      <c r="HV288" s="87"/>
      <c r="HW288" s="87"/>
      <c r="HX288" s="87"/>
      <c r="HY288" s="87"/>
      <c r="HZ288" s="87"/>
      <c r="IA288" s="87"/>
      <c r="IB288" s="87"/>
    </row>
    <row r="289" spans="1:236" s="125" customFormat="1">
      <c r="A289" s="121"/>
      <c r="B289" s="67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3"/>
      <c r="AS289" s="123"/>
      <c r="AT289" s="240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  <c r="HB289" s="87"/>
      <c r="HC289" s="87"/>
      <c r="HD289" s="87"/>
      <c r="HE289" s="87"/>
      <c r="HF289" s="87"/>
      <c r="HG289" s="87"/>
      <c r="HH289" s="87"/>
      <c r="HI289" s="87"/>
      <c r="HJ289" s="87"/>
      <c r="HK289" s="87"/>
      <c r="HL289" s="87"/>
      <c r="HM289" s="87"/>
      <c r="HN289" s="87"/>
      <c r="HO289" s="87"/>
      <c r="HP289" s="87"/>
      <c r="HQ289" s="87"/>
      <c r="HR289" s="87"/>
      <c r="HS289" s="87"/>
      <c r="HT289" s="87"/>
      <c r="HU289" s="87"/>
      <c r="HV289" s="87"/>
      <c r="HW289" s="87"/>
      <c r="HX289" s="87"/>
      <c r="HY289" s="87"/>
      <c r="HZ289" s="87"/>
      <c r="IA289" s="87"/>
      <c r="IB289" s="87"/>
    </row>
    <row r="290" spans="1:236" s="125" customFormat="1">
      <c r="A290" s="121"/>
      <c r="B290" s="67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3"/>
      <c r="AS290" s="123"/>
      <c r="AT290" s="240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  <c r="HB290" s="87"/>
      <c r="HC290" s="87"/>
      <c r="HD290" s="87"/>
      <c r="HE290" s="87"/>
      <c r="HF290" s="87"/>
      <c r="HG290" s="87"/>
      <c r="HH290" s="87"/>
      <c r="HI290" s="87"/>
      <c r="HJ290" s="87"/>
      <c r="HK290" s="87"/>
      <c r="HL290" s="87"/>
      <c r="HM290" s="87"/>
      <c r="HN290" s="87"/>
      <c r="HO290" s="87"/>
      <c r="HP290" s="87"/>
      <c r="HQ290" s="87"/>
      <c r="HR290" s="87"/>
      <c r="HS290" s="87"/>
      <c r="HT290" s="87"/>
      <c r="HU290" s="87"/>
      <c r="HV290" s="87"/>
      <c r="HW290" s="87"/>
      <c r="HX290" s="87"/>
      <c r="HY290" s="87"/>
      <c r="HZ290" s="87"/>
      <c r="IA290" s="87"/>
      <c r="IB290" s="87"/>
    </row>
    <row r="291" spans="1:236" s="125" customFormat="1">
      <c r="A291" s="121"/>
      <c r="B291" s="67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3"/>
      <c r="AS291" s="123"/>
      <c r="AT291" s="240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  <c r="HB291" s="87"/>
      <c r="HC291" s="87"/>
      <c r="HD291" s="87"/>
      <c r="HE291" s="87"/>
      <c r="HF291" s="87"/>
      <c r="HG291" s="87"/>
      <c r="HH291" s="87"/>
      <c r="HI291" s="87"/>
      <c r="HJ291" s="87"/>
      <c r="HK291" s="87"/>
      <c r="HL291" s="87"/>
      <c r="HM291" s="87"/>
      <c r="HN291" s="87"/>
      <c r="HO291" s="87"/>
      <c r="HP291" s="87"/>
      <c r="HQ291" s="87"/>
      <c r="HR291" s="87"/>
      <c r="HS291" s="87"/>
      <c r="HT291" s="87"/>
      <c r="HU291" s="87"/>
      <c r="HV291" s="87"/>
      <c r="HW291" s="87"/>
      <c r="HX291" s="87"/>
      <c r="HY291" s="87"/>
      <c r="HZ291" s="87"/>
      <c r="IA291" s="87"/>
      <c r="IB291" s="87"/>
    </row>
    <row r="292" spans="1:236" s="125" customFormat="1">
      <c r="A292" s="121"/>
      <c r="B292" s="67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3"/>
      <c r="AS292" s="123"/>
      <c r="AT292" s="240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  <c r="HB292" s="87"/>
      <c r="HC292" s="87"/>
      <c r="HD292" s="87"/>
      <c r="HE292" s="87"/>
      <c r="HF292" s="87"/>
      <c r="HG292" s="87"/>
      <c r="HH292" s="87"/>
      <c r="HI292" s="87"/>
      <c r="HJ292" s="87"/>
      <c r="HK292" s="87"/>
      <c r="HL292" s="87"/>
      <c r="HM292" s="87"/>
      <c r="HN292" s="87"/>
      <c r="HO292" s="87"/>
      <c r="HP292" s="87"/>
      <c r="HQ292" s="87"/>
      <c r="HR292" s="87"/>
      <c r="HS292" s="87"/>
      <c r="HT292" s="87"/>
      <c r="HU292" s="87"/>
      <c r="HV292" s="87"/>
      <c r="HW292" s="87"/>
      <c r="HX292" s="87"/>
      <c r="HY292" s="87"/>
      <c r="HZ292" s="87"/>
      <c r="IA292" s="87"/>
      <c r="IB292" s="87"/>
    </row>
    <row r="293" spans="1:236" s="125" customFormat="1">
      <c r="A293" s="121"/>
      <c r="B293" s="67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3"/>
      <c r="AS293" s="123"/>
      <c r="AT293" s="240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  <c r="HB293" s="87"/>
      <c r="HC293" s="87"/>
      <c r="HD293" s="87"/>
      <c r="HE293" s="87"/>
      <c r="HF293" s="87"/>
      <c r="HG293" s="87"/>
      <c r="HH293" s="87"/>
      <c r="HI293" s="87"/>
      <c r="HJ293" s="87"/>
      <c r="HK293" s="87"/>
      <c r="HL293" s="87"/>
      <c r="HM293" s="87"/>
      <c r="HN293" s="87"/>
      <c r="HO293" s="87"/>
      <c r="HP293" s="87"/>
      <c r="HQ293" s="87"/>
      <c r="HR293" s="87"/>
      <c r="HS293" s="87"/>
      <c r="HT293" s="87"/>
      <c r="HU293" s="87"/>
      <c r="HV293" s="87"/>
      <c r="HW293" s="87"/>
      <c r="HX293" s="87"/>
      <c r="HY293" s="87"/>
      <c r="HZ293" s="87"/>
      <c r="IA293" s="87"/>
      <c r="IB293" s="87"/>
    </row>
    <row r="294" spans="1:236" s="125" customFormat="1">
      <c r="A294" s="121"/>
      <c r="B294" s="67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3"/>
      <c r="AS294" s="123"/>
      <c r="AT294" s="240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  <c r="HB294" s="87"/>
      <c r="HC294" s="87"/>
      <c r="HD294" s="87"/>
      <c r="HE294" s="87"/>
      <c r="HF294" s="87"/>
      <c r="HG294" s="87"/>
      <c r="HH294" s="87"/>
      <c r="HI294" s="87"/>
      <c r="HJ294" s="87"/>
      <c r="HK294" s="87"/>
      <c r="HL294" s="87"/>
      <c r="HM294" s="87"/>
      <c r="HN294" s="87"/>
      <c r="HO294" s="87"/>
      <c r="HP294" s="87"/>
      <c r="HQ294" s="87"/>
      <c r="HR294" s="87"/>
      <c r="HS294" s="87"/>
      <c r="HT294" s="87"/>
      <c r="HU294" s="87"/>
      <c r="HV294" s="87"/>
      <c r="HW294" s="87"/>
      <c r="HX294" s="87"/>
      <c r="HY294" s="87"/>
      <c r="HZ294" s="87"/>
      <c r="IA294" s="87"/>
      <c r="IB294" s="87"/>
    </row>
    <row r="295" spans="1:236" s="125" customFormat="1">
      <c r="A295" s="121"/>
      <c r="B295" s="67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3"/>
      <c r="AS295" s="123"/>
      <c r="AT295" s="240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  <c r="HB295" s="87"/>
      <c r="HC295" s="87"/>
      <c r="HD295" s="87"/>
      <c r="HE295" s="87"/>
      <c r="HF295" s="87"/>
      <c r="HG295" s="87"/>
      <c r="HH295" s="87"/>
      <c r="HI295" s="87"/>
      <c r="HJ295" s="87"/>
      <c r="HK295" s="87"/>
      <c r="HL295" s="87"/>
      <c r="HM295" s="87"/>
      <c r="HN295" s="87"/>
      <c r="HO295" s="87"/>
      <c r="HP295" s="87"/>
      <c r="HQ295" s="87"/>
      <c r="HR295" s="87"/>
      <c r="HS295" s="87"/>
      <c r="HT295" s="87"/>
      <c r="HU295" s="87"/>
      <c r="HV295" s="87"/>
      <c r="HW295" s="87"/>
      <c r="HX295" s="87"/>
      <c r="HY295" s="87"/>
      <c r="HZ295" s="87"/>
      <c r="IA295" s="87"/>
      <c r="IB295" s="87"/>
    </row>
    <row r="296" spans="1:236" s="125" customFormat="1">
      <c r="A296" s="121"/>
      <c r="B296" s="67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3"/>
      <c r="AS296" s="123"/>
      <c r="AT296" s="240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  <c r="HB296" s="87"/>
      <c r="HC296" s="87"/>
      <c r="HD296" s="87"/>
      <c r="HE296" s="87"/>
      <c r="HF296" s="87"/>
      <c r="HG296" s="87"/>
      <c r="HH296" s="87"/>
      <c r="HI296" s="87"/>
      <c r="HJ296" s="87"/>
      <c r="HK296" s="87"/>
      <c r="HL296" s="87"/>
      <c r="HM296" s="87"/>
      <c r="HN296" s="87"/>
      <c r="HO296" s="87"/>
      <c r="HP296" s="87"/>
      <c r="HQ296" s="87"/>
      <c r="HR296" s="87"/>
      <c r="HS296" s="87"/>
      <c r="HT296" s="87"/>
      <c r="HU296" s="87"/>
      <c r="HV296" s="87"/>
      <c r="HW296" s="87"/>
      <c r="HX296" s="87"/>
      <c r="HY296" s="87"/>
      <c r="HZ296" s="87"/>
      <c r="IA296" s="87"/>
      <c r="IB296" s="87"/>
    </row>
    <row r="297" spans="1:236" s="125" customFormat="1">
      <c r="A297" s="121"/>
      <c r="B297" s="67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3"/>
      <c r="AS297" s="123"/>
      <c r="AT297" s="240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  <c r="HB297" s="87"/>
      <c r="HC297" s="87"/>
      <c r="HD297" s="87"/>
      <c r="HE297" s="87"/>
      <c r="HF297" s="87"/>
      <c r="HG297" s="87"/>
      <c r="HH297" s="87"/>
      <c r="HI297" s="87"/>
      <c r="HJ297" s="87"/>
      <c r="HK297" s="87"/>
      <c r="HL297" s="87"/>
      <c r="HM297" s="87"/>
      <c r="HN297" s="87"/>
      <c r="HO297" s="87"/>
      <c r="HP297" s="87"/>
      <c r="HQ297" s="87"/>
      <c r="HR297" s="87"/>
      <c r="HS297" s="87"/>
      <c r="HT297" s="87"/>
      <c r="HU297" s="87"/>
      <c r="HV297" s="87"/>
      <c r="HW297" s="87"/>
      <c r="HX297" s="87"/>
      <c r="HY297" s="87"/>
      <c r="HZ297" s="87"/>
      <c r="IA297" s="87"/>
      <c r="IB297" s="87"/>
    </row>
    <row r="298" spans="1:236" s="125" customFormat="1">
      <c r="A298" s="121"/>
      <c r="B298" s="67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3"/>
      <c r="AS298" s="123"/>
      <c r="AT298" s="240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87"/>
      <c r="HT298" s="87"/>
      <c r="HU298" s="87"/>
      <c r="HV298" s="87"/>
      <c r="HW298" s="87"/>
      <c r="HX298" s="87"/>
      <c r="HY298" s="87"/>
      <c r="HZ298" s="87"/>
      <c r="IA298" s="87"/>
      <c r="IB298" s="87"/>
    </row>
    <row r="299" spans="1:236" s="125" customFormat="1">
      <c r="A299" s="121"/>
      <c r="B299" s="67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3"/>
      <c r="AS299" s="123"/>
      <c r="AT299" s="240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87"/>
      <c r="HT299" s="87"/>
      <c r="HU299" s="87"/>
      <c r="HV299" s="87"/>
      <c r="HW299" s="87"/>
      <c r="HX299" s="87"/>
      <c r="HY299" s="87"/>
      <c r="HZ299" s="87"/>
      <c r="IA299" s="87"/>
      <c r="IB299" s="87"/>
    </row>
    <row r="300" spans="1:236" s="125" customFormat="1">
      <c r="A300" s="121"/>
      <c r="B300" s="67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3"/>
      <c r="AS300" s="123"/>
      <c r="AT300" s="240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  <c r="HB300" s="87"/>
      <c r="HC300" s="87"/>
      <c r="HD300" s="87"/>
      <c r="HE300" s="87"/>
      <c r="HF300" s="87"/>
      <c r="HG300" s="87"/>
      <c r="HH300" s="87"/>
      <c r="HI300" s="87"/>
      <c r="HJ300" s="87"/>
      <c r="HK300" s="87"/>
      <c r="HL300" s="87"/>
      <c r="HM300" s="87"/>
      <c r="HN300" s="87"/>
      <c r="HO300" s="87"/>
      <c r="HP300" s="87"/>
      <c r="HQ300" s="87"/>
      <c r="HR300" s="87"/>
      <c r="HS300" s="87"/>
      <c r="HT300" s="87"/>
      <c r="HU300" s="87"/>
      <c r="HV300" s="87"/>
      <c r="HW300" s="87"/>
      <c r="HX300" s="87"/>
      <c r="HY300" s="87"/>
      <c r="HZ300" s="87"/>
      <c r="IA300" s="87"/>
      <c r="IB300" s="87"/>
    </row>
    <row r="301" spans="1:236" s="125" customFormat="1">
      <c r="A301" s="121"/>
      <c r="B301" s="67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3"/>
      <c r="AS301" s="123"/>
      <c r="AT301" s="240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  <c r="HB301" s="87"/>
      <c r="HC301" s="87"/>
      <c r="HD301" s="87"/>
      <c r="HE301" s="87"/>
      <c r="HF301" s="87"/>
      <c r="HG301" s="87"/>
      <c r="HH301" s="87"/>
      <c r="HI301" s="87"/>
      <c r="HJ301" s="87"/>
      <c r="HK301" s="87"/>
      <c r="HL301" s="87"/>
      <c r="HM301" s="87"/>
      <c r="HN301" s="87"/>
      <c r="HO301" s="87"/>
      <c r="HP301" s="87"/>
      <c r="HQ301" s="87"/>
      <c r="HR301" s="87"/>
      <c r="HS301" s="87"/>
      <c r="HT301" s="87"/>
      <c r="HU301" s="87"/>
      <c r="HV301" s="87"/>
      <c r="HW301" s="87"/>
      <c r="HX301" s="87"/>
      <c r="HY301" s="87"/>
      <c r="HZ301" s="87"/>
      <c r="IA301" s="87"/>
      <c r="IB301" s="87"/>
    </row>
    <row r="302" spans="1:236" s="125" customFormat="1">
      <c r="A302" s="121"/>
      <c r="B302" s="67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3"/>
      <c r="AS302" s="123"/>
      <c r="AT302" s="240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  <c r="HB302" s="87"/>
      <c r="HC302" s="87"/>
      <c r="HD302" s="87"/>
      <c r="HE302" s="87"/>
      <c r="HF302" s="87"/>
      <c r="HG302" s="87"/>
      <c r="HH302" s="87"/>
      <c r="HI302" s="87"/>
      <c r="HJ302" s="87"/>
      <c r="HK302" s="87"/>
      <c r="HL302" s="87"/>
      <c r="HM302" s="87"/>
      <c r="HN302" s="87"/>
      <c r="HO302" s="87"/>
      <c r="HP302" s="87"/>
      <c r="HQ302" s="87"/>
      <c r="HR302" s="87"/>
      <c r="HS302" s="87"/>
      <c r="HT302" s="87"/>
      <c r="HU302" s="87"/>
      <c r="HV302" s="87"/>
      <c r="HW302" s="87"/>
      <c r="HX302" s="87"/>
      <c r="HY302" s="87"/>
      <c r="HZ302" s="87"/>
      <c r="IA302" s="87"/>
      <c r="IB302" s="87"/>
    </row>
    <row r="303" spans="1:236" s="125" customFormat="1">
      <c r="A303" s="121"/>
      <c r="B303" s="67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3"/>
      <c r="AS303" s="123"/>
      <c r="AT303" s="240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  <c r="HB303" s="87"/>
      <c r="HC303" s="87"/>
      <c r="HD303" s="87"/>
      <c r="HE303" s="87"/>
      <c r="HF303" s="87"/>
      <c r="HG303" s="87"/>
      <c r="HH303" s="87"/>
      <c r="HI303" s="87"/>
      <c r="HJ303" s="87"/>
      <c r="HK303" s="87"/>
      <c r="HL303" s="87"/>
      <c r="HM303" s="87"/>
      <c r="HN303" s="87"/>
      <c r="HO303" s="87"/>
      <c r="HP303" s="87"/>
      <c r="HQ303" s="87"/>
      <c r="HR303" s="87"/>
      <c r="HS303" s="87"/>
      <c r="HT303" s="87"/>
      <c r="HU303" s="87"/>
      <c r="HV303" s="87"/>
      <c r="HW303" s="87"/>
      <c r="HX303" s="87"/>
      <c r="HY303" s="87"/>
      <c r="HZ303" s="87"/>
      <c r="IA303" s="87"/>
      <c r="IB303" s="87"/>
    </row>
    <row r="304" spans="1:236" s="125" customFormat="1">
      <c r="A304" s="121"/>
      <c r="B304" s="67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3"/>
      <c r="AS304" s="123"/>
      <c r="AT304" s="240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  <c r="HB304" s="87"/>
      <c r="HC304" s="87"/>
      <c r="HD304" s="87"/>
      <c r="HE304" s="87"/>
      <c r="HF304" s="87"/>
      <c r="HG304" s="87"/>
      <c r="HH304" s="87"/>
      <c r="HI304" s="87"/>
      <c r="HJ304" s="87"/>
      <c r="HK304" s="87"/>
      <c r="HL304" s="87"/>
      <c r="HM304" s="87"/>
      <c r="HN304" s="87"/>
      <c r="HO304" s="87"/>
      <c r="HP304" s="87"/>
      <c r="HQ304" s="87"/>
      <c r="HR304" s="87"/>
      <c r="HS304" s="87"/>
      <c r="HT304" s="87"/>
      <c r="HU304" s="87"/>
      <c r="HV304" s="87"/>
      <c r="HW304" s="87"/>
      <c r="HX304" s="87"/>
      <c r="HY304" s="87"/>
      <c r="HZ304" s="87"/>
      <c r="IA304" s="87"/>
      <c r="IB304" s="87"/>
    </row>
    <row r="305" spans="1:236" s="125" customFormat="1">
      <c r="A305" s="121"/>
      <c r="B305" s="67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3"/>
      <c r="AS305" s="123"/>
      <c r="AT305" s="240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  <c r="HB305" s="87"/>
      <c r="HC305" s="87"/>
      <c r="HD305" s="87"/>
      <c r="HE305" s="87"/>
      <c r="HF305" s="87"/>
      <c r="HG305" s="87"/>
      <c r="HH305" s="87"/>
      <c r="HI305" s="87"/>
      <c r="HJ305" s="87"/>
      <c r="HK305" s="87"/>
      <c r="HL305" s="87"/>
      <c r="HM305" s="87"/>
      <c r="HN305" s="87"/>
      <c r="HO305" s="87"/>
      <c r="HP305" s="87"/>
      <c r="HQ305" s="87"/>
      <c r="HR305" s="87"/>
      <c r="HS305" s="87"/>
      <c r="HT305" s="87"/>
      <c r="HU305" s="87"/>
      <c r="HV305" s="87"/>
      <c r="HW305" s="87"/>
      <c r="HX305" s="87"/>
      <c r="HY305" s="87"/>
      <c r="HZ305" s="87"/>
      <c r="IA305" s="87"/>
      <c r="IB305" s="87"/>
    </row>
    <row r="306" spans="1:236" s="125" customFormat="1">
      <c r="A306" s="121"/>
      <c r="B306" s="67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3"/>
      <c r="AS306" s="123"/>
      <c r="AT306" s="240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  <c r="HB306" s="87"/>
      <c r="HC306" s="87"/>
      <c r="HD306" s="87"/>
      <c r="HE306" s="87"/>
      <c r="HF306" s="87"/>
      <c r="HG306" s="87"/>
      <c r="HH306" s="87"/>
      <c r="HI306" s="87"/>
      <c r="HJ306" s="87"/>
      <c r="HK306" s="87"/>
      <c r="HL306" s="87"/>
      <c r="HM306" s="87"/>
      <c r="HN306" s="87"/>
      <c r="HO306" s="87"/>
      <c r="HP306" s="87"/>
      <c r="HQ306" s="87"/>
      <c r="HR306" s="87"/>
      <c r="HS306" s="87"/>
      <c r="HT306" s="87"/>
      <c r="HU306" s="87"/>
      <c r="HV306" s="87"/>
      <c r="HW306" s="87"/>
      <c r="HX306" s="87"/>
      <c r="HY306" s="87"/>
      <c r="HZ306" s="87"/>
      <c r="IA306" s="87"/>
      <c r="IB306" s="87"/>
    </row>
    <row r="307" spans="1:236" s="125" customFormat="1">
      <c r="A307" s="121"/>
      <c r="B307" s="67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3"/>
      <c r="AS307" s="123"/>
      <c r="AT307" s="240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  <c r="HB307" s="87"/>
      <c r="HC307" s="87"/>
      <c r="HD307" s="87"/>
      <c r="HE307" s="87"/>
      <c r="HF307" s="87"/>
      <c r="HG307" s="87"/>
      <c r="HH307" s="87"/>
      <c r="HI307" s="87"/>
      <c r="HJ307" s="87"/>
      <c r="HK307" s="87"/>
      <c r="HL307" s="87"/>
      <c r="HM307" s="87"/>
      <c r="HN307" s="87"/>
      <c r="HO307" s="87"/>
      <c r="HP307" s="87"/>
      <c r="HQ307" s="87"/>
      <c r="HR307" s="87"/>
      <c r="HS307" s="87"/>
      <c r="HT307" s="87"/>
      <c r="HU307" s="87"/>
      <c r="HV307" s="87"/>
      <c r="HW307" s="87"/>
      <c r="HX307" s="87"/>
      <c r="HY307" s="87"/>
      <c r="HZ307" s="87"/>
      <c r="IA307" s="87"/>
      <c r="IB307" s="87"/>
    </row>
    <row r="308" spans="1:236" s="125" customFormat="1">
      <c r="A308" s="121"/>
      <c r="B308" s="67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3"/>
      <c r="AS308" s="123"/>
      <c r="AT308" s="240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  <c r="HB308" s="87"/>
      <c r="HC308" s="87"/>
      <c r="HD308" s="87"/>
      <c r="HE308" s="87"/>
      <c r="HF308" s="87"/>
      <c r="HG308" s="87"/>
      <c r="HH308" s="87"/>
      <c r="HI308" s="87"/>
      <c r="HJ308" s="87"/>
      <c r="HK308" s="87"/>
      <c r="HL308" s="87"/>
      <c r="HM308" s="87"/>
      <c r="HN308" s="87"/>
      <c r="HO308" s="87"/>
      <c r="HP308" s="87"/>
      <c r="HQ308" s="87"/>
      <c r="HR308" s="87"/>
      <c r="HS308" s="87"/>
      <c r="HT308" s="87"/>
      <c r="HU308" s="87"/>
      <c r="HV308" s="87"/>
      <c r="HW308" s="87"/>
      <c r="HX308" s="87"/>
      <c r="HY308" s="87"/>
      <c r="HZ308" s="87"/>
      <c r="IA308" s="87"/>
      <c r="IB308" s="87"/>
    </row>
    <row r="309" spans="1:236" s="125" customFormat="1">
      <c r="A309" s="121"/>
      <c r="B309" s="67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3"/>
      <c r="AS309" s="123"/>
      <c r="AT309" s="240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  <c r="HB309" s="87"/>
      <c r="HC309" s="87"/>
      <c r="HD309" s="87"/>
      <c r="HE309" s="87"/>
      <c r="HF309" s="87"/>
      <c r="HG309" s="87"/>
      <c r="HH309" s="87"/>
      <c r="HI309" s="87"/>
      <c r="HJ309" s="87"/>
      <c r="HK309" s="87"/>
      <c r="HL309" s="87"/>
      <c r="HM309" s="87"/>
      <c r="HN309" s="87"/>
      <c r="HO309" s="87"/>
      <c r="HP309" s="87"/>
      <c r="HQ309" s="87"/>
      <c r="HR309" s="87"/>
      <c r="HS309" s="87"/>
      <c r="HT309" s="87"/>
      <c r="HU309" s="87"/>
      <c r="HV309" s="87"/>
      <c r="HW309" s="87"/>
      <c r="HX309" s="87"/>
      <c r="HY309" s="87"/>
      <c r="HZ309" s="87"/>
      <c r="IA309" s="87"/>
      <c r="IB309" s="87"/>
    </row>
    <row r="310" spans="1:236" s="125" customFormat="1">
      <c r="A310" s="121"/>
      <c r="B310" s="67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3"/>
      <c r="AS310" s="123"/>
      <c r="AT310" s="240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  <c r="HB310" s="87"/>
      <c r="HC310" s="87"/>
      <c r="HD310" s="87"/>
      <c r="HE310" s="87"/>
      <c r="HF310" s="87"/>
      <c r="HG310" s="87"/>
      <c r="HH310" s="87"/>
      <c r="HI310" s="87"/>
      <c r="HJ310" s="87"/>
      <c r="HK310" s="87"/>
      <c r="HL310" s="87"/>
      <c r="HM310" s="87"/>
      <c r="HN310" s="87"/>
      <c r="HO310" s="87"/>
      <c r="HP310" s="87"/>
      <c r="HQ310" s="87"/>
      <c r="HR310" s="87"/>
      <c r="HS310" s="87"/>
      <c r="HT310" s="87"/>
      <c r="HU310" s="87"/>
      <c r="HV310" s="87"/>
      <c r="HW310" s="87"/>
      <c r="HX310" s="87"/>
      <c r="HY310" s="87"/>
      <c r="HZ310" s="87"/>
      <c r="IA310" s="87"/>
      <c r="IB310" s="87"/>
    </row>
    <row r="311" spans="1:236" s="125" customFormat="1">
      <c r="A311" s="121"/>
      <c r="B311" s="67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3"/>
      <c r="AS311" s="123"/>
      <c r="AT311" s="240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  <c r="HB311" s="87"/>
      <c r="HC311" s="87"/>
      <c r="HD311" s="87"/>
      <c r="HE311" s="87"/>
      <c r="HF311" s="87"/>
      <c r="HG311" s="87"/>
      <c r="HH311" s="87"/>
      <c r="HI311" s="87"/>
      <c r="HJ311" s="87"/>
      <c r="HK311" s="87"/>
      <c r="HL311" s="87"/>
      <c r="HM311" s="87"/>
      <c r="HN311" s="87"/>
      <c r="HO311" s="87"/>
      <c r="HP311" s="87"/>
      <c r="HQ311" s="87"/>
      <c r="HR311" s="87"/>
      <c r="HS311" s="87"/>
      <c r="HT311" s="87"/>
      <c r="HU311" s="87"/>
      <c r="HV311" s="87"/>
      <c r="HW311" s="87"/>
      <c r="HX311" s="87"/>
      <c r="HY311" s="87"/>
      <c r="HZ311" s="87"/>
      <c r="IA311" s="87"/>
      <c r="IB311" s="87"/>
    </row>
    <row r="312" spans="1:236" s="125" customFormat="1">
      <c r="A312" s="121"/>
      <c r="B312" s="67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3"/>
      <c r="AS312" s="123"/>
      <c r="AT312" s="240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87"/>
      <c r="HT312" s="87"/>
      <c r="HU312" s="87"/>
      <c r="HV312" s="87"/>
      <c r="HW312" s="87"/>
      <c r="HX312" s="87"/>
      <c r="HY312" s="87"/>
      <c r="HZ312" s="87"/>
      <c r="IA312" s="87"/>
      <c r="IB312" s="87"/>
    </row>
    <row r="313" spans="1:236" s="125" customFormat="1">
      <c r="A313" s="121"/>
      <c r="B313" s="67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3"/>
      <c r="AS313" s="123"/>
      <c r="AT313" s="240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87"/>
      <c r="HT313" s="87"/>
      <c r="HU313" s="87"/>
      <c r="HV313" s="87"/>
      <c r="HW313" s="87"/>
      <c r="HX313" s="87"/>
      <c r="HY313" s="87"/>
      <c r="HZ313" s="87"/>
      <c r="IA313" s="87"/>
      <c r="IB313" s="87"/>
    </row>
    <row r="314" spans="1:236" s="125" customFormat="1">
      <c r="A314" s="121"/>
      <c r="B314" s="67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3"/>
      <c r="AS314" s="123"/>
      <c r="AT314" s="240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87"/>
      <c r="HT314" s="87"/>
      <c r="HU314" s="87"/>
      <c r="HV314" s="87"/>
      <c r="HW314" s="87"/>
      <c r="HX314" s="87"/>
      <c r="HY314" s="87"/>
      <c r="HZ314" s="87"/>
      <c r="IA314" s="87"/>
      <c r="IB314" s="87"/>
    </row>
    <row r="315" spans="1:236" s="125" customFormat="1">
      <c r="A315" s="121"/>
      <c r="B315" s="67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3"/>
      <c r="AS315" s="123"/>
      <c r="AT315" s="240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87"/>
      <c r="HT315" s="87"/>
      <c r="HU315" s="87"/>
      <c r="HV315" s="87"/>
      <c r="HW315" s="87"/>
      <c r="HX315" s="87"/>
      <c r="HY315" s="87"/>
      <c r="HZ315" s="87"/>
      <c r="IA315" s="87"/>
      <c r="IB315" s="87"/>
    </row>
    <row r="316" spans="1:236" s="125" customFormat="1">
      <c r="A316" s="121"/>
      <c r="B316" s="67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3"/>
      <c r="AS316" s="123"/>
      <c r="AT316" s="240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87"/>
      <c r="HT316" s="87"/>
      <c r="HU316" s="87"/>
      <c r="HV316" s="87"/>
      <c r="HW316" s="87"/>
      <c r="HX316" s="87"/>
      <c r="HY316" s="87"/>
      <c r="HZ316" s="87"/>
      <c r="IA316" s="87"/>
      <c r="IB316" s="87"/>
    </row>
    <row r="317" spans="1:236" s="125" customFormat="1">
      <c r="A317" s="121"/>
      <c r="B317" s="67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3"/>
      <c r="AS317" s="123"/>
      <c r="AT317" s="240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87"/>
      <c r="HT317" s="87"/>
      <c r="HU317" s="87"/>
      <c r="HV317" s="87"/>
      <c r="HW317" s="87"/>
      <c r="HX317" s="87"/>
      <c r="HY317" s="87"/>
      <c r="HZ317" s="87"/>
      <c r="IA317" s="87"/>
      <c r="IB317" s="87"/>
    </row>
    <row r="318" spans="1:236" s="125" customFormat="1">
      <c r="A318" s="121"/>
      <c r="B318" s="67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3"/>
      <c r="AS318" s="123"/>
      <c r="AT318" s="240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87"/>
      <c r="HT318" s="87"/>
      <c r="HU318" s="87"/>
      <c r="HV318" s="87"/>
      <c r="HW318" s="87"/>
      <c r="HX318" s="87"/>
      <c r="HY318" s="87"/>
      <c r="HZ318" s="87"/>
      <c r="IA318" s="87"/>
      <c r="IB318" s="87"/>
    </row>
    <row r="319" spans="1:236" s="125" customFormat="1">
      <c r="A319" s="121"/>
      <c r="B319" s="67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3"/>
      <c r="AS319" s="123"/>
      <c r="AT319" s="240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87"/>
      <c r="HT319" s="87"/>
      <c r="HU319" s="87"/>
      <c r="HV319" s="87"/>
      <c r="HW319" s="87"/>
      <c r="HX319" s="87"/>
      <c r="HY319" s="87"/>
      <c r="HZ319" s="87"/>
      <c r="IA319" s="87"/>
      <c r="IB319" s="87"/>
    </row>
    <row r="320" spans="1:236" s="125" customFormat="1">
      <c r="A320" s="121"/>
      <c r="B320" s="67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3"/>
      <c r="AS320" s="123"/>
      <c r="AT320" s="240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  <c r="HB320" s="87"/>
      <c r="HC320" s="87"/>
      <c r="HD320" s="87"/>
      <c r="HE320" s="87"/>
      <c r="HF320" s="87"/>
      <c r="HG320" s="87"/>
      <c r="HH320" s="87"/>
      <c r="HI320" s="87"/>
      <c r="HJ320" s="87"/>
      <c r="HK320" s="87"/>
      <c r="HL320" s="87"/>
      <c r="HM320" s="87"/>
      <c r="HN320" s="87"/>
      <c r="HO320" s="87"/>
      <c r="HP320" s="87"/>
      <c r="HQ320" s="87"/>
      <c r="HR320" s="87"/>
      <c r="HS320" s="87"/>
      <c r="HT320" s="87"/>
      <c r="HU320" s="87"/>
      <c r="HV320" s="87"/>
      <c r="HW320" s="87"/>
      <c r="HX320" s="87"/>
      <c r="HY320" s="87"/>
      <c r="HZ320" s="87"/>
      <c r="IA320" s="87"/>
      <c r="IB320" s="87"/>
    </row>
    <row r="321" spans="1:236" s="125" customFormat="1">
      <c r="A321" s="121"/>
      <c r="B321" s="67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3"/>
      <c r="AS321" s="123"/>
      <c r="AT321" s="240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  <c r="HB321" s="87"/>
      <c r="HC321" s="87"/>
      <c r="HD321" s="87"/>
      <c r="HE321" s="87"/>
      <c r="HF321" s="87"/>
      <c r="HG321" s="87"/>
      <c r="HH321" s="87"/>
      <c r="HI321" s="87"/>
      <c r="HJ321" s="87"/>
      <c r="HK321" s="87"/>
      <c r="HL321" s="87"/>
      <c r="HM321" s="87"/>
      <c r="HN321" s="87"/>
      <c r="HO321" s="87"/>
      <c r="HP321" s="87"/>
      <c r="HQ321" s="87"/>
      <c r="HR321" s="87"/>
      <c r="HS321" s="87"/>
      <c r="HT321" s="87"/>
      <c r="HU321" s="87"/>
      <c r="HV321" s="87"/>
      <c r="HW321" s="87"/>
      <c r="HX321" s="87"/>
      <c r="HY321" s="87"/>
      <c r="HZ321" s="87"/>
      <c r="IA321" s="87"/>
      <c r="IB321" s="87"/>
    </row>
    <row r="322" spans="1:236" s="125" customFormat="1">
      <c r="A322" s="121"/>
      <c r="B322" s="67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3"/>
      <c r="AS322" s="123"/>
      <c r="AT322" s="240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  <c r="HB322" s="87"/>
      <c r="HC322" s="87"/>
      <c r="HD322" s="87"/>
      <c r="HE322" s="87"/>
      <c r="HF322" s="87"/>
      <c r="HG322" s="87"/>
      <c r="HH322" s="87"/>
      <c r="HI322" s="87"/>
      <c r="HJ322" s="87"/>
      <c r="HK322" s="87"/>
      <c r="HL322" s="87"/>
      <c r="HM322" s="87"/>
      <c r="HN322" s="87"/>
      <c r="HO322" s="87"/>
      <c r="HP322" s="87"/>
      <c r="HQ322" s="87"/>
      <c r="HR322" s="87"/>
      <c r="HS322" s="87"/>
      <c r="HT322" s="87"/>
      <c r="HU322" s="87"/>
      <c r="HV322" s="87"/>
      <c r="HW322" s="87"/>
      <c r="HX322" s="87"/>
      <c r="HY322" s="87"/>
      <c r="HZ322" s="87"/>
      <c r="IA322" s="87"/>
      <c r="IB322" s="87"/>
    </row>
    <row r="323" spans="1:236" s="125" customFormat="1">
      <c r="A323" s="121"/>
      <c r="B323" s="67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3"/>
      <c r="AS323" s="123"/>
      <c r="AT323" s="240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  <c r="HB323" s="87"/>
      <c r="HC323" s="87"/>
      <c r="HD323" s="87"/>
      <c r="HE323" s="87"/>
      <c r="HF323" s="87"/>
      <c r="HG323" s="87"/>
      <c r="HH323" s="87"/>
      <c r="HI323" s="87"/>
      <c r="HJ323" s="87"/>
      <c r="HK323" s="87"/>
      <c r="HL323" s="87"/>
      <c r="HM323" s="87"/>
      <c r="HN323" s="87"/>
      <c r="HO323" s="87"/>
      <c r="HP323" s="87"/>
      <c r="HQ323" s="87"/>
      <c r="HR323" s="87"/>
      <c r="HS323" s="87"/>
      <c r="HT323" s="87"/>
      <c r="HU323" s="87"/>
      <c r="HV323" s="87"/>
      <c r="HW323" s="87"/>
      <c r="HX323" s="87"/>
      <c r="HY323" s="87"/>
      <c r="HZ323" s="87"/>
      <c r="IA323" s="87"/>
      <c r="IB323" s="87"/>
    </row>
    <row r="324" spans="1:236" s="125" customFormat="1">
      <c r="A324" s="121"/>
      <c r="B324" s="67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3"/>
      <c r="AS324" s="123"/>
      <c r="AT324" s="240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  <c r="HB324" s="87"/>
      <c r="HC324" s="87"/>
      <c r="HD324" s="87"/>
      <c r="HE324" s="87"/>
      <c r="HF324" s="87"/>
      <c r="HG324" s="87"/>
      <c r="HH324" s="87"/>
      <c r="HI324" s="87"/>
      <c r="HJ324" s="87"/>
      <c r="HK324" s="87"/>
      <c r="HL324" s="87"/>
      <c r="HM324" s="87"/>
      <c r="HN324" s="87"/>
      <c r="HO324" s="87"/>
      <c r="HP324" s="87"/>
      <c r="HQ324" s="87"/>
      <c r="HR324" s="87"/>
      <c r="HS324" s="87"/>
      <c r="HT324" s="87"/>
      <c r="HU324" s="87"/>
      <c r="HV324" s="87"/>
      <c r="HW324" s="87"/>
      <c r="HX324" s="87"/>
      <c r="HY324" s="87"/>
      <c r="HZ324" s="87"/>
      <c r="IA324" s="87"/>
      <c r="IB324" s="87"/>
    </row>
    <row r="325" spans="1:236" s="125" customFormat="1">
      <c r="A325" s="121"/>
      <c r="B325" s="67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3"/>
      <c r="AS325" s="123"/>
      <c r="AT325" s="240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  <c r="HB325" s="87"/>
      <c r="HC325" s="87"/>
      <c r="HD325" s="87"/>
      <c r="HE325" s="87"/>
      <c r="HF325" s="87"/>
      <c r="HG325" s="87"/>
      <c r="HH325" s="87"/>
      <c r="HI325" s="87"/>
      <c r="HJ325" s="87"/>
      <c r="HK325" s="87"/>
      <c r="HL325" s="87"/>
      <c r="HM325" s="87"/>
      <c r="HN325" s="87"/>
      <c r="HO325" s="87"/>
      <c r="HP325" s="87"/>
      <c r="HQ325" s="87"/>
      <c r="HR325" s="87"/>
      <c r="HS325" s="87"/>
      <c r="HT325" s="87"/>
      <c r="HU325" s="87"/>
      <c r="HV325" s="87"/>
      <c r="HW325" s="87"/>
      <c r="HX325" s="87"/>
      <c r="HY325" s="87"/>
      <c r="HZ325" s="87"/>
      <c r="IA325" s="87"/>
      <c r="IB325" s="87"/>
    </row>
    <row r="326" spans="1:236" s="125" customFormat="1">
      <c r="A326" s="121"/>
      <c r="B326" s="67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3"/>
      <c r="AS326" s="123"/>
      <c r="AT326" s="240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  <c r="HB326" s="87"/>
      <c r="HC326" s="87"/>
      <c r="HD326" s="87"/>
      <c r="HE326" s="87"/>
      <c r="HF326" s="87"/>
      <c r="HG326" s="87"/>
      <c r="HH326" s="87"/>
      <c r="HI326" s="87"/>
      <c r="HJ326" s="87"/>
      <c r="HK326" s="87"/>
      <c r="HL326" s="87"/>
      <c r="HM326" s="87"/>
      <c r="HN326" s="87"/>
      <c r="HO326" s="87"/>
      <c r="HP326" s="87"/>
      <c r="HQ326" s="87"/>
      <c r="HR326" s="87"/>
      <c r="HS326" s="87"/>
      <c r="HT326" s="87"/>
      <c r="HU326" s="87"/>
      <c r="HV326" s="87"/>
      <c r="HW326" s="87"/>
      <c r="HX326" s="87"/>
      <c r="HY326" s="87"/>
      <c r="HZ326" s="87"/>
      <c r="IA326" s="87"/>
      <c r="IB326" s="87"/>
    </row>
    <row r="327" spans="1:236" s="125" customFormat="1">
      <c r="A327" s="121"/>
      <c r="B327" s="67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3"/>
      <c r="AS327" s="123"/>
      <c r="AT327" s="240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  <c r="HB327" s="87"/>
      <c r="HC327" s="87"/>
      <c r="HD327" s="87"/>
      <c r="HE327" s="87"/>
      <c r="HF327" s="87"/>
      <c r="HG327" s="87"/>
      <c r="HH327" s="87"/>
      <c r="HI327" s="87"/>
      <c r="HJ327" s="87"/>
      <c r="HK327" s="87"/>
      <c r="HL327" s="87"/>
      <c r="HM327" s="87"/>
      <c r="HN327" s="87"/>
      <c r="HO327" s="87"/>
      <c r="HP327" s="87"/>
      <c r="HQ327" s="87"/>
      <c r="HR327" s="87"/>
      <c r="HS327" s="87"/>
      <c r="HT327" s="87"/>
      <c r="HU327" s="87"/>
      <c r="HV327" s="87"/>
      <c r="HW327" s="87"/>
      <c r="HX327" s="87"/>
      <c r="HY327" s="87"/>
      <c r="HZ327" s="87"/>
      <c r="IA327" s="87"/>
      <c r="IB327" s="87"/>
    </row>
    <row r="328" spans="1:236" s="125" customFormat="1">
      <c r="A328" s="121"/>
      <c r="B328" s="67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3"/>
      <c r="AS328" s="123"/>
      <c r="AT328" s="240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  <c r="HB328" s="87"/>
      <c r="HC328" s="87"/>
      <c r="HD328" s="87"/>
      <c r="HE328" s="87"/>
      <c r="HF328" s="87"/>
      <c r="HG328" s="87"/>
      <c r="HH328" s="87"/>
      <c r="HI328" s="87"/>
      <c r="HJ328" s="87"/>
      <c r="HK328" s="87"/>
      <c r="HL328" s="87"/>
      <c r="HM328" s="87"/>
      <c r="HN328" s="87"/>
      <c r="HO328" s="87"/>
      <c r="HP328" s="87"/>
      <c r="HQ328" s="87"/>
      <c r="HR328" s="87"/>
      <c r="HS328" s="87"/>
      <c r="HT328" s="87"/>
      <c r="HU328" s="87"/>
      <c r="HV328" s="87"/>
      <c r="HW328" s="87"/>
      <c r="HX328" s="87"/>
      <c r="HY328" s="87"/>
      <c r="HZ328" s="87"/>
      <c r="IA328" s="87"/>
      <c r="IB328" s="87"/>
    </row>
    <row r="329" spans="1:236" s="125" customFormat="1">
      <c r="A329" s="121"/>
      <c r="B329" s="67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3"/>
      <c r="AS329" s="123"/>
      <c r="AT329" s="240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  <c r="HB329" s="87"/>
      <c r="HC329" s="87"/>
      <c r="HD329" s="87"/>
      <c r="HE329" s="87"/>
      <c r="HF329" s="87"/>
      <c r="HG329" s="87"/>
      <c r="HH329" s="87"/>
      <c r="HI329" s="87"/>
      <c r="HJ329" s="87"/>
      <c r="HK329" s="87"/>
      <c r="HL329" s="87"/>
      <c r="HM329" s="87"/>
      <c r="HN329" s="87"/>
      <c r="HO329" s="87"/>
      <c r="HP329" s="87"/>
      <c r="HQ329" s="87"/>
      <c r="HR329" s="87"/>
      <c r="HS329" s="87"/>
      <c r="HT329" s="87"/>
      <c r="HU329" s="87"/>
      <c r="HV329" s="87"/>
      <c r="HW329" s="87"/>
      <c r="HX329" s="87"/>
      <c r="HY329" s="87"/>
      <c r="HZ329" s="87"/>
      <c r="IA329" s="87"/>
      <c r="IB329" s="87"/>
    </row>
    <row r="330" spans="1:236" s="125" customFormat="1">
      <c r="A330" s="121"/>
      <c r="B330" s="67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3"/>
      <c r="AS330" s="123"/>
      <c r="AT330" s="240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  <c r="HB330" s="87"/>
      <c r="HC330" s="87"/>
      <c r="HD330" s="87"/>
      <c r="HE330" s="87"/>
      <c r="HF330" s="87"/>
      <c r="HG330" s="87"/>
      <c r="HH330" s="87"/>
      <c r="HI330" s="87"/>
      <c r="HJ330" s="87"/>
      <c r="HK330" s="87"/>
      <c r="HL330" s="87"/>
      <c r="HM330" s="87"/>
      <c r="HN330" s="87"/>
      <c r="HO330" s="87"/>
      <c r="HP330" s="87"/>
      <c r="HQ330" s="87"/>
      <c r="HR330" s="87"/>
      <c r="HS330" s="87"/>
      <c r="HT330" s="87"/>
      <c r="HU330" s="87"/>
      <c r="HV330" s="87"/>
      <c r="HW330" s="87"/>
      <c r="HX330" s="87"/>
      <c r="HY330" s="87"/>
      <c r="HZ330" s="87"/>
      <c r="IA330" s="87"/>
      <c r="IB330" s="87"/>
    </row>
    <row r="331" spans="1:236" s="125" customFormat="1">
      <c r="A331" s="121"/>
      <c r="B331" s="67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3"/>
      <c r="AS331" s="123"/>
      <c r="AT331" s="240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  <c r="EK331" s="87"/>
      <c r="EL331" s="87"/>
      <c r="EM331" s="87"/>
      <c r="EN331" s="87"/>
      <c r="EO331" s="87"/>
      <c r="EP331" s="87"/>
      <c r="EQ331" s="87"/>
      <c r="ER331" s="87"/>
      <c r="ES331" s="87"/>
      <c r="ET331" s="87"/>
      <c r="EU331" s="87"/>
      <c r="EV331" s="87"/>
      <c r="EW331" s="87"/>
      <c r="EX331" s="87"/>
      <c r="EY331" s="87"/>
      <c r="EZ331" s="87"/>
      <c r="FA331" s="87"/>
      <c r="FB331" s="87"/>
      <c r="FC331" s="87"/>
      <c r="FD331" s="87"/>
      <c r="FE331" s="87"/>
      <c r="FF331" s="87"/>
      <c r="FG331" s="87"/>
      <c r="FH331" s="87"/>
      <c r="FI331" s="87"/>
      <c r="FJ331" s="87"/>
      <c r="FK331" s="87"/>
      <c r="FL331" s="87"/>
      <c r="FM331" s="87"/>
      <c r="FN331" s="87"/>
      <c r="FO331" s="87"/>
      <c r="FP331" s="87"/>
      <c r="FQ331" s="87"/>
      <c r="FR331" s="87"/>
      <c r="FS331" s="87"/>
      <c r="FT331" s="87"/>
      <c r="FU331" s="87"/>
      <c r="FV331" s="87"/>
      <c r="FW331" s="87"/>
      <c r="FX331" s="87"/>
      <c r="FY331" s="87"/>
      <c r="FZ331" s="87"/>
      <c r="GA331" s="87"/>
      <c r="GB331" s="87"/>
      <c r="GC331" s="87"/>
      <c r="GD331" s="87"/>
      <c r="GE331" s="87"/>
      <c r="GF331" s="87"/>
      <c r="GG331" s="87"/>
      <c r="GH331" s="87"/>
      <c r="GI331" s="87"/>
      <c r="GJ331" s="87"/>
      <c r="GK331" s="87"/>
      <c r="GL331" s="87"/>
      <c r="GM331" s="87"/>
      <c r="GN331" s="87"/>
      <c r="GO331" s="87"/>
      <c r="GP331" s="87"/>
      <c r="GQ331" s="87"/>
      <c r="GR331" s="87"/>
      <c r="GS331" s="87"/>
      <c r="GT331" s="87"/>
      <c r="GU331" s="87"/>
      <c r="GV331" s="87"/>
      <c r="GW331" s="87"/>
      <c r="GX331" s="87"/>
      <c r="GY331" s="87"/>
      <c r="GZ331" s="87"/>
      <c r="HA331" s="87"/>
      <c r="HB331" s="87"/>
      <c r="HC331" s="87"/>
      <c r="HD331" s="87"/>
      <c r="HE331" s="87"/>
      <c r="HF331" s="87"/>
      <c r="HG331" s="87"/>
      <c r="HH331" s="87"/>
      <c r="HI331" s="87"/>
      <c r="HJ331" s="87"/>
      <c r="HK331" s="87"/>
      <c r="HL331" s="87"/>
      <c r="HM331" s="87"/>
      <c r="HN331" s="87"/>
      <c r="HO331" s="87"/>
      <c r="HP331" s="87"/>
      <c r="HQ331" s="87"/>
      <c r="HR331" s="87"/>
      <c r="HS331" s="87"/>
      <c r="HT331" s="87"/>
      <c r="HU331" s="87"/>
      <c r="HV331" s="87"/>
      <c r="HW331" s="87"/>
      <c r="HX331" s="87"/>
      <c r="HY331" s="87"/>
      <c r="HZ331" s="87"/>
      <c r="IA331" s="87"/>
      <c r="IB331" s="87"/>
    </row>
    <row r="332" spans="1:236" s="125" customFormat="1">
      <c r="A332" s="121"/>
      <c r="B332" s="67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3"/>
      <c r="AS332" s="123"/>
      <c r="AT332" s="240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  <c r="EK332" s="87"/>
      <c r="EL332" s="87"/>
      <c r="EM332" s="87"/>
      <c r="EN332" s="87"/>
      <c r="EO332" s="87"/>
      <c r="EP332" s="87"/>
      <c r="EQ332" s="87"/>
      <c r="ER332" s="87"/>
      <c r="ES332" s="87"/>
      <c r="ET332" s="87"/>
      <c r="EU332" s="87"/>
      <c r="EV332" s="87"/>
      <c r="EW332" s="87"/>
      <c r="EX332" s="87"/>
      <c r="EY332" s="87"/>
      <c r="EZ332" s="87"/>
      <c r="FA332" s="87"/>
      <c r="FB332" s="87"/>
      <c r="FC332" s="87"/>
      <c r="FD332" s="87"/>
      <c r="FE332" s="87"/>
      <c r="FF332" s="87"/>
      <c r="FG332" s="87"/>
      <c r="FH332" s="87"/>
      <c r="FI332" s="87"/>
      <c r="FJ332" s="87"/>
      <c r="FK332" s="87"/>
      <c r="FL332" s="87"/>
      <c r="FM332" s="87"/>
      <c r="FN332" s="87"/>
      <c r="FO332" s="87"/>
      <c r="FP332" s="87"/>
      <c r="FQ332" s="87"/>
      <c r="FR332" s="87"/>
      <c r="FS332" s="87"/>
      <c r="FT332" s="87"/>
      <c r="FU332" s="87"/>
      <c r="FV332" s="87"/>
      <c r="FW332" s="87"/>
      <c r="FX332" s="87"/>
      <c r="FY332" s="87"/>
      <c r="FZ332" s="87"/>
      <c r="GA332" s="87"/>
      <c r="GB332" s="87"/>
      <c r="GC332" s="87"/>
      <c r="GD332" s="87"/>
      <c r="GE332" s="87"/>
      <c r="GF332" s="87"/>
      <c r="GG332" s="87"/>
      <c r="GH332" s="87"/>
      <c r="GI332" s="87"/>
      <c r="GJ332" s="87"/>
      <c r="GK332" s="87"/>
      <c r="GL332" s="87"/>
      <c r="GM332" s="87"/>
      <c r="GN332" s="87"/>
      <c r="GO332" s="87"/>
      <c r="GP332" s="87"/>
      <c r="GQ332" s="87"/>
      <c r="GR332" s="87"/>
      <c r="GS332" s="87"/>
      <c r="GT332" s="87"/>
      <c r="GU332" s="87"/>
      <c r="GV332" s="87"/>
      <c r="GW332" s="87"/>
      <c r="GX332" s="87"/>
      <c r="GY332" s="87"/>
      <c r="GZ332" s="87"/>
      <c r="HA332" s="87"/>
      <c r="HB332" s="87"/>
      <c r="HC332" s="87"/>
      <c r="HD332" s="87"/>
      <c r="HE332" s="87"/>
      <c r="HF332" s="87"/>
      <c r="HG332" s="87"/>
      <c r="HH332" s="87"/>
      <c r="HI332" s="87"/>
      <c r="HJ332" s="87"/>
      <c r="HK332" s="87"/>
      <c r="HL332" s="87"/>
      <c r="HM332" s="87"/>
      <c r="HN332" s="87"/>
      <c r="HO332" s="87"/>
      <c r="HP332" s="87"/>
      <c r="HQ332" s="87"/>
      <c r="HR332" s="87"/>
      <c r="HS332" s="87"/>
      <c r="HT332" s="87"/>
      <c r="HU332" s="87"/>
      <c r="HV332" s="87"/>
      <c r="HW332" s="87"/>
      <c r="HX332" s="87"/>
      <c r="HY332" s="87"/>
      <c r="HZ332" s="87"/>
      <c r="IA332" s="87"/>
      <c r="IB332" s="87"/>
    </row>
    <row r="333" spans="1:236" s="125" customFormat="1">
      <c r="A333" s="121"/>
      <c r="B333" s="67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3"/>
      <c r="AS333" s="123"/>
      <c r="AT333" s="240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87"/>
      <c r="HT333" s="87"/>
      <c r="HU333" s="87"/>
      <c r="HV333" s="87"/>
      <c r="HW333" s="87"/>
      <c r="HX333" s="87"/>
      <c r="HY333" s="87"/>
      <c r="HZ333" s="87"/>
      <c r="IA333" s="87"/>
      <c r="IB333" s="87"/>
    </row>
    <row r="334" spans="1:236" s="125" customFormat="1">
      <c r="A334" s="121"/>
      <c r="B334" s="67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3"/>
      <c r="AS334" s="123"/>
      <c r="AT334" s="240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  <c r="HB334" s="87"/>
      <c r="HC334" s="87"/>
      <c r="HD334" s="87"/>
      <c r="HE334" s="87"/>
      <c r="HF334" s="87"/>
      <c r="HG334" s="87"/>
      <c r="HH334" s="87"/>
      <c r="HI334" s="87"/>
      <c r="HJ334" s="87"/>
      <c r="HK334" s="87"/>
      <c r="HL334" s="87"/>
      <c r="HM334" s="87"/>
      <c r="HN334" s="87"/>
      <c r="HO334" s="87"/>
      <c r="HP334" s="87"/>
      <c r="HQ334" s="87"/>
      <c r="HR334" s="87"/>
      <c r="HS334" s="87"/>
      <c r="HT334" s="87"/>
      <c r="HU334" s="87"/>
      <c r="HV334" s="87"/>
      <c r="HW334" s="87"/>
      <c r="HX334" s="87"/>
      <c r="HY334" s="87"/>
      <c r="HZ334" s="87"/>
      <c r="IA334" s="87"/>
      <c r="IB334" s="87"/>
    </row>
    <row r="335" spans="1:236" s="125" customFormat="1">
      <c r="A335" s="121"/>
      <c r="B335" s="67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3"/>
      <c r="AS335" s="123"/>
      <c r="AT335" s="240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  <c r="HB335" s="87"/>
      <c r="HC335" s="87"/>
      <c r="HD335" s="87"/>
      <c r="HE335" s="87"/>
      <c r="HF335" s="87"/>
      <c r="HG335" s="87"/>
      <c r="HH335" s="87"/>
      <c r="HI335" s="87"/>
      <c r="HJ335" s="87"/>
      <c r="HK335" s="87"/>
      <c r="HL335" s="87"/>
      <c r="HM335" s="87"/>
      <c r="HN335" s="87"/>
      <c r="HO335" s="87"/>
      <c r="HP335" s="87"/>
      <c r="HQ335" s="87"/>
      <c r="HR335" s="87"/>
      <c r="HS335" s="87"/>
      <c r="HT335" s="87"/>
      <c r="HU335" s="87"/>
      <c r="HV335" s="87"/>
      <c r="HW335" s="87"/>
      <c r="HX335" s="87"/>
      <c r="HY335" s="87"/>
      <c r="HZ335" s="87"/>
      <c r="IA335" s="87"/>
      <c r="IB335" s="87"/>
    </row>
    <row r="336" spans="1:236" s="125" customFormat="1">
      <c r="A336" s="121"/>
      <c r="B336" s="67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3"/>
      <c r="AS336" s="123"/>
      <c r="AT336" s="240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  <c r="HB336" s="87"/>
      <c r="HC336" s="87"/>
      <c r="HD336" s="87"/>
      <c r="HE336" s="87"/>
      <c r="HF336" s="87"/>
      <c r="HG336" s="87"/>
      <c r="HH336" s="87"/>
      <c r="HI336" s="87"/>
      <c r="HJ336" s="87"/>
      <c r="HK336" s="87"/>
      <c r="HL336" s="87"/>
      <c r="HM336" s="87"/>
      <c r="HN336" s="87"/>
      <c r="HO336" s="87"/>
      <c r="HP336" s="87"/>
      <c r="HQ336" s="87"/>
      <c r="HR336" s="87"/>
      <c r="HS336" s="87"/>
      <c r="HT336" s="87"/>
      <c r="HU336" s="87"/>
      <c r="HV336" s="87"/>
      <c r="HW336" s="87"/>
      <c r="HX336" s="87"/>
      <c r="HY336" s="87"/>
      <c r="HZ336" s="87"/>
      <c r="IA336" s="87"/>
      <c r="IB336" s="87"/>
    </row>
    <row r="337" spans="1:236" s="125" customFormat="1">
      <c r="A337" s="121"/>
      <c r="B337" s="67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3"/>
      <c r="AS337" s="123"/>
      <c r="AT337" s="240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  <c r="EK337" s="87"/>
      <c r="EL337" s="87"/>
      <c r="EM337" s="87"/>
      <c r="EN337" s="87"/>
      <c r="EO337" s="87"/>
      <c r="EP337" s="87"/>
      <c r="EQ337" s="87"/>
      <c r="ER337" s="87"/>
      <c r="ES337" s="87"/>
      <c r="ET337" s="87"/>
      <c r="EU337" s="87"/>
      <c r="EV337" s="87"/>
      <c r="EW337" s="87"/>
      <c r="EX337" s="87"/>
      <c r="EY337" s="87"/>
      <c r="EZ337" s="87"/>
      <c r="FA337" s="87"/>
      <c r="FB337" s="87"/>
      <c r="FC337" s="87"/>
      <c r="FD337" s="87"/>
      <c r="FE337" s="87"/>
      <c r="FF337" s="87"/>
      <c r="FG337" s="87"/>
      <c r="FH337" s="87"/>
      <c r="FI337" s="87"/>
      <c r="FJ337" s="87"/>
      <c r="FK337" s="87"/>
      <c r="FL337" s="87"/>
      <c r="FM337" s="87"/>
      <c r="FN337" s="87"/>
      <c r="FO337" s="87"/>
      <c r="FP337" s="87"/>
      <c r="FQ337" s="87"/>
      <c r="FR337" s="87"/>
      <c r="FS337" s="87"/>
      <c r="FT337" s="87"/>
      <c r="FU337" s="87"/>
      <c r="FV337" s="87"/>
      <c r="FW337" s="87"/>
      <c r="FX337" s="87"/>
      <c r="FY337" s="87"/>
      <c r="FZ337" s="87"/>
      <c r="GA337" s="87"/>
      <c r="GB337" s="87"/>
      <c r="GC337" s="87"/>
      <c r="GD337" s="87"/>
      <c r="GE337" s="87"/>
      <c r="GF337" s="87"/>
      <c r="GG337" s="87"/>
      <c r="GH337" s="87"/>
      <c r="GI337" s="87"/>
      <c r="GJ337" s="87"/>
      <c r="GK337" s="87"/>
      <c r="GL337" s="87"/>
      <c r="GM337" s="87"/>
      <c r="GN337" s="87"/>
      <c r="GO337" s="87"/>
      <c r="GP337" s="87"/>
      <c r="GQ337" s="87"/>
      <c r="GR337" s="87"/>
      <c r="GS337" s="87"/>
      <c r="GT337" s="87"/>
      <c r="GU337" s="87"/>
      <c r="GV337" s="87"/>
      <c r="GW337" s="87"/>
      <c r="GX337" s="87"/>
      <c r="GY337" s="87"/>
      <c r="GZ337" s="87"/>
      <c r="HA337" s="87"/>
      <c r="HB337" s="87"/>
      <c r="HC337" s="87"/>
      <c r="HD337" s="87"/>
      <c r="HE337" s="87"/>
      <c r="HF337" s="87"/>
      <c r="HG337" s="87"/>
      <c r="HH337" s="87"/>
      <c r="HI337" s="87"/>
      <c r="HJ337" s="87"/>
      <c r="HK337" s="87"/>
      <c r="HL337" s="87"/>
      <c r="HM337" s="87"/>
      <c r="HN337" s="87"/>
      <c r="HO337" s="87"/>
      <c r="HP337" s="87"/>
      <c r="HQ337" s="87"/>
      <c r="HR337" s="87"/>
      <c r="HS337" s="87"/>
      <c r="HT337" s="87"/>
      <c r="HU337" s="87"/>
      <c r="HV337" s="87"/>
      <c r="HW337" s="87"/>
      <c r="HX337" s="87"/>
      <c r="HY337" s="87"/>
      <c r="HZ337" s="87"/>
      <c r="IA337" s="87"/>
      <c r="IB337" s="87"/>
    </row>
    <row r="338" spans="1:236" s="125" customFormat="1">
      <c r="A338" s="121"/>
      <c r="B338" s="67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3"/>
      <c r="AS338" s="123"/>
      <c r="AT338" s="240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  <c r="EK338" s="87"/>
      <c r="EL338" s="87"/>
      <c r="EM338" s="87"/>
      <c r="EN338" s="87"/>
      <c r="EO338" s="87"/>
      <c r="EP338" s="87"/>
      <c r="EQ338" s="87"/>
      <c r="ER338" s="87"/>
      <c r="ES338" s="87"/>
      <c r="ET338" s="87"/>
      <c r="EU338" s="87"/>
      <c r="EV338" s="87"/>
      <c r="EW338" s="87"/>
      <c r="EX338" s="87"/>
      <c r="EY338" s="87"/>
      <c r="EZ338" s="87"/>
      <c r="FA338" s="87"/>
      <c r="FB338" s="87"/>
      <c r="FC338" s="87"/>
      <c r="FD338" s="87"/>
      <c r="FE338" s="87"/>
      <c r="FF338" s="87"/>
      <c r="FG338" s="87"/>
      <c r="FH338" s="87"/>
      <c r="FI338" s="87"/>
      <c r="FJ338" s="87"/>
      <c r="FK338" s="87"/>
      <c r="FL338" s="87"/>
      <c r="FM338" s="87"/>
      <c r="FN338" s="87"/>
      <c r="FO338" s="87"/>
      <c r="FP338" s="87"/>
      <c r="FQ338" s="87"/>
      <c r="FR338" s="87"/>
      <c r="FS338" s="87"/>
      <c r="FT338" s="87"/>
      <c r="FU338" s="87"/>
      <c r="FV338" s="87"/>
      <c r="FW338" s="87"/>
      <c r="FX338" s="87"/>
      <c r="FY338" s="87"/>
      <c r="FZ338" s="87"/>
      <c r="GA338" s="87"/>
      <c r="GB338" s="87"/>
      <c r="GC338" s="87"/>
      <c r="GD338" s="87"/>
      <c r="GE338" s="87"/>
      <c r="GF338" s="87"/>
      <c r="GG338" s="87"/>
      <c r="GH338" s="87"/>
      <c r="GI338" s="87"/>
      <c r="GJ338" s="87"/>
      <c r="GK338" s="87"/>
      <c r="GL338" s="87"/>
      <c r="GM338" s="87"/>
      <c r="GN338" s="87"/>
      <c r="GO338" s="87"/>
      <c r="GP338" s="87"/>
      <c r="GQ338" s="87"/>
      <c r="GR338" s="87"/>
      <c r="GS338" s="87"/>
      <c r="GT338" s="87"/>
      <c r="GU338" s="87"/>
      <c r="GV338" s="87"/>
      <c r="GW338" s="87"/>
      <c r="GX338" s="87"/>
      <c r="GY338" s="87"/>
      <c r="GZ338" s="87"/>
      <c r="HA338" s="87"/>
      <c r="HB338" s="87"/>
      <c r="HC338" s="87"/>
      <c r="HD338" s="87"/>
      <c r="HE338" s="87"/>
      <c r="HF338" s="87"/>
      <c r="HG338" s="87"/>
      <c r="HH338" s="87"/>
      <c r="HI338" s="87"/>
      <c r="HJ338" s="87"/>
      <c r="HK338" s="87"/>
      <c r="HL338" s="87"/>
      <c r="HM338" s="87"/>
      <c r="HN338" s="87"/>
      <c r="HO338" s="87"/>
      <c r="HP338" s="87"/>
      <c r="HQ338" s="87"/>
      <c r="HR338" s="87"/>
      <c r="HS338" s="87"/>
      <c r="HT338" s="87"/>
      <c r="HU338" s="87"/>
      <c r="HV338" s="87"/>
      <c r="HW338" s="87"/>
      <c r="HX338" s="87"/>
      <c r="HY338" s="87"/>
      <c r="HZ338" s="87"/>
      <c r="IA338" s="87"/>
      <c r="IB338" s="87"/>
    </row>
    <row r="339" spans="1:236" s="125" customFormat="1">
      <c r="A339" s="121"/>
      <c r="B339" s="67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3"/>
      <c r="AS339" s="123"/>
      <c r="AT339" s="240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  <c r="FM339" s="87"/>
      <c r="FN339" s="87"/>
      <c r="FO339" s="87"/>
      <c r="FP339" s="87"/>
      <c r="FQ339" s="87"/>
      <c r="FR339" s="87"/>
      <c r="FS339" s="87"/>
      <c r="FT339" s="87"/>
      <c r="FU339" s="87"/>
      <c r="FV339" s="87"/>
      <c r="FW339" s="87"/>
      <c r="FX339" s="87"/>
      <c r="FY339" s="87"/>
      <c r="FZ339" s="87"/>
      <c r="GA339" s="87"/>
      <c r="GB339" s="87"/>
      <c r="GC339" s="87"/>
      <c r="GD339" s="87"/>
      <c r="GE339" s="87"/>
      <c r="GF339" s="87"/>
      <c r="GG339" s="87"/>
      <c r="GH339" s="87"/>
      <c r="GI339" s="87"/>
      <c r="GJ339" s="87"/>
      <c r="GK339" s="87"/>
      <c r="GL339" s="87"/>
      <c r="GM339" s="87"/>
      <c r="GN339" s="87"/>
      <c r="GO339" s="87"/>
      <c r="GP339" s="87"/>
      <c r="GQ339" s="87"/>
      <c r="GR339" s="87"/>
      <c r="GS339" s="87"/>
      <c r="GT339" s="87"/>
      <c r="GU339" s="87"/>
      <c r="GV339" s="87"/>
      <c r="GW339" s="87"/>
      <c r="GX339" s="87"/>
      <c r="GY339" s="87"/>
      <c r="GZ339" s="87"/>
      <c r="HA339" s="87"/>
      <c r="HB339" s="87"/>
      <c r="HC339" s="87"/>
      <c r="HD339" s="87"/>
      <c r="HE339" s="87"/>
      <c r="HF339" s="87"/>
      <c r="HG339" s="87"/>
      <c r="HH339" s="87"/>
      <c r="HI339" s="87"/>
      <c r="HJ339" s="87"/>
      <c r="HK339" s="87"/>
      <c r="HL339" s="87"/>
      <c r="HM339" s="87"/>
      <c r="HN339" s="87"/>
      <c r="HO339" s="87"/>
      <c r="HP339" s="87"/>
      <c r="HQ339" s="87"/>
      <c r="HR339" s="87"/>
      <c r="HS339" s="87"/>
      <c r="HT339" s="87"/>
      <c r="HU339" s="87"/>
      <c r="HV339" s="87"/>
      <c r="HW339" s="87"/>
      <c r="HX339" s="87"/>
      <c r="HY339" s="87"/>
      <c r="HZ339" s="87"/>
      <c r="IA339" s="87"/>
      <c r="IB339" s="87"/>
    </row>
    <row r="340" spans="1:236" s="125" customFormat="1">
      <c r="A340" s="121"/>
      <c r="B340" s="67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3"/>
      <c r="AS340" s="123"/>
      <c r="AT340" s="240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  <c r="EK340" s="87"/>
      <c r="EL340" s="87"/>
      <c r="EM340" s="87"/>
      <c r="EN340" s="87"/>
      <c r="EO340" s="87"/>
      <c r="EP340" s="87"/>
      <c r="EQ340" s="87"/>
      <c r="ER340" s="87"/>
      <c r="ES340" s="87"/>
      <c r="ET340" s="87"/>
      <c r="EU340" s="87"/>
      <c r="EV340" s="87"/>
      <c r="EW340" s="87"/>
      <c r="EX340" s="87"/>
      <c r="EY340" s="87"/>
      <c r="EZ340" s="87"/>
      <c r="FA340" s="87"/>
      <c r="FB340" s="87"/>
      <c r="FC340" s="87"/>
      <c r="FD340" s="87"/>
      <c r="FE340" s="87"/>
      <c r="FF340" s="87"/>
      <c r="FG340" s="87"/>
      <c r="FH340" s="87"/>
      <c r="FI340" s="87"/>
      <c r="FJ340" s="87"/>
      <c r="FK340" s="87"/>
      <c r="FL340" s="87"/>
      <c r="FM340" s="87"/>
      <c r="FN340" s="87"/>
      <c r="FO340" s="87"/>
      <c r="FP340" s="87"/>
      <c r="FQ340" s="87"/>
      <c r="FR340" s="87"/>
      <c r="FS340" s="87"/>
      <c r="FT340" s="87"/>
      <c r="FU340" s="87"/>
      <c r="FV340" s="87"/>
      <c r="FW340" s="87"/>
      <c r="FX340" s="87"/>
      <c r="FY340" s="87"/>
      <c r="FZ340" s="87"/>
      <c r="GA340" s="87"/>
      <c r="GB340" s="87"/>
      <c r="GC340" s="87"/>
      <c r="GD340" s="87"/>
      <c r="GE340" s="87"/>
      <c r="GF340" s="87"/>
      <c r="GG340" s="87"/>
      <c r="GH340" s="87"/>
      <c r="GI340" s="87"/>
      <c r="GJ340" s="87"/>
      <c r="GK340" s="87"/>
      <c r="GL340" s="87"/>
      <c r="GM340" s="87"/>
      <c r="GN340" s="87"/>
      <c r="GO340" s="87"/>
      <c r="GP340" s="87"/>
      <c r="GQ340" s="87"/>
      <c r="GR340" s="87"/>
      <c r="GS340" s="87"/>
      <c r="GT340" s="87"/>
      <c r="GU340" s="87"/>
      <c r="GV340" s="87"/>
      <c r="GW340" s="87"/>
      <c r="GX340" s="87"/>
      <c r="GY340" s="87"/>
      <c r="GZ340" s="87"/>
      <c r="HA340" s="87"/>
      <c r="HB340" s="87"/>
      <c r="HC340" s="87"/>
      <c r="HD340" s="87"/>
      <c r="HE340" s="87"/>
      <c r="HF340" s="87"/>
      <c r="HG340" s="87"/>
      <c r="HH340" s="87"/>
      <c r="HI340" s="87"/>
      <c r="HJ340" s="87"/>
      <c r="HK340" s="87"/>
      <c r="HL340" s="87"/>
      <c r="HM340" s="87"/>
      <c r="HN340" s="87"/>
      <c r="HO340" s="87"/>
      <c r="HP340" s="87"/>
      <c r="HQ340" s="87"/>
      <c r="HR340" s="87"/>
      <c r="HS340" s="87"/>
      <c r="HT340" s="87"/>
      <c r="HU340" s="87"/>
      <c r="HV340" s="87"/>
      <c r="HW340" s="87"/>
      <c r="HX340" s="87"/>
      <c r="HY340" s="87"/>
      <c r="HZ340" s="87"/>
      <c r="IA340" s="87"/>
      <c r="IB340" s="87"/>
    </row>
    <row r="341" spans="1:236" s="125" customFormat="1">
      <c r="A341" s="121"/>
      <c r="B341" s="67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3"/>
      <c r="AS341" s="123"/>
      <c r="AT341" s="240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  <c r="FM341" s="87"/>
      <c r="FN341" s="87"/>
      <c r="FO341" s="87"/>
      <c r="FP341" s="87"/>
      <c r="FQ341" s="87"/>
      <c r="FR341" s="87"/>
      <c r="FS341" s="87"/>
      <c r="FT341" s="87"/>
      <c r="FU341" s="87"/>
      <c r="FV341" s="87"/>
      <c r="FW341" s="87"/>
      <c r="FX341" s="87"/>
      <c r="FY341" s="87"/>
      <c r="FZ341" s="87"/>
      <c r="GA341" s="87"/>
      <c r="GB341" s="87"/>
      <c r="GC341" s="87"/>
      <c r="GD341" s="87"/>
      <c r="GE341" s="87"/>
      <c r="GF341" s="87"/>
      <c r="GG341" s="87"/>
      <c r="GH341" s="87"/>
      <c r="GI341" s="87"/>
      <c r="GJ341" s="87"/>
      <c r="GK341" s="87"/>
      <c r="GL341" s="87"/>
      <c r="GM341" s="87"/>
      <c r="GN341" s="87"/>
      <c r="GO341" s="87"/>
      <c r="GP341" s="87"/>
      <c r="GQ341" s="87"/>
      <c r="GR341" s="87"/>
      <c r="GS341" s="87"/>
      <c r="GT341" s="87"/>
      <c r="GU341" s="87"/>
      <c r="GV341" s="87"/>
      <c r="GW341" s="87"/>
      <c r="GX341" s="87"/>
      <c r="GY341" s="87"/>
      <c r="GZ341" s="87"/>
      <c r="HA341" s="87"/>
      <c r="HB341" s="87"/>
      <c r="HC341" s="87"/>
      <c r="HD341" s="87"/>
      <c r="HE341" s="87"/>
      <c r="HF341" s="87"/>
      <c r="HG341" s="87"/>
      <c r="HH341" s="87"/>
      <c r="HI341" s="87"/>
      <c r="HJ341" s="87"/>
      <c r="HK341" s="87"/>
      <c r="HL341" s="87"/>
      <c r="HM341" s="87"/>
      <c r="HN341" s="87"/>
      <c r="HO341" s="87"/>
      <c r="HP341" s="87"/>
      <c r="HQ341" s="87"/>
      <c r="HR341" s="87"/>
      <c r="HS341" s="87"/>
      <c r="HT341" s="87"/>
      <c r="HU341" s="87"/>
      <c r="HV341" s="87"/>
      <c r="HW341" s="87"/>
      <c r="HX341" s="87"/>
      <c r="HY341" s="87"/>
      <c r="HZ341" s="87"/>
      <c r="IA341" s="87"/>
      <c r="IB341" s="87"/>
    </row>
    <row r="342" spans="1:236" s="125" customFormat="1">
      <c r="A342" s="121"/>
      <c r="B342" s="67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3"/>
      <c r="AS342" s="123"/>
      <c r="AT342" s="240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  <c r="EK342" s="87"/>
      <c r="EL342" s="87"/>
      <c r="EM342" s="87"/>
      <c r="EN342" s="87"/>
      <c r="EO342" s="87"/>
      <c r="EP342" s="87"/>
      <c r="EQ342" s="87"/>
      <c r="ER342" s="87"/>
      <c r="ES342" s="87"/>
      <c r="ET342" s="87"/>
      <c r="EU342" s="87"/>
      <c r="EV342" s="87"/>
      <c r="EW342" s="87"/>
      <c r="EX342" s="87"/>
      <c r="EY342" s="87"/>
      <c r="EZ342" s="87"/>
      <c r="FA342" s="87"/>
      <c r="FB342" s="87"/>
      <c r="FC342" s="87"/>
      <c r="FD342" s="87"/>
      <c r="FE342" s="87"/>
      <c r="FF342" s="87"/>
      <c r="FG342" s="87"/>
      <c r="FH342" s="87"/>
      <c r="FI342" s="87"/>
      <c r="FJ342" s="87"/>
      <c r="FK342" s="87"/>
      <c r="FL342" s="87"/>
      <c r="FM342" s="87"/>
      <c r="FN342" s="87"/>
      <c r="FO342" s="87"/>
      <c r="FP342" s="87"/>
      <c r="FQ342" s="87"/>
      <c r="FR342" s="87"/>
      <c r="FS342" s="87"/>
      <c r="FT342" s="87"/>
      <c r="FU342" s="87"/>
      <c r="FV342" s="87"/>
      <c r="FW342" s="87"/>
      <c r="FX342" s="87"/>
      <c r="FY342" s="87"/>
      <c r="FZ342" s="87"/>
      <c r="GA342" s="87"/>
      <c r="GB342" s="87"/>
      <c r="GC342" s="87"/>
      <c r="GD342" s="87"/>
      <c r="GE342" s="87"/>
      <c r="GF342" s="87"/>
      <c r="GG342" s="87"/>
      <c r="GH342" s="87"/>
      <c r="GI342" s="87"/>
      <c r="GJ342" s="87"/>
      <c r="GK342" s="87"/>
      <c r="GL342" s="87"/>
      <c r="GM342" s="87"/>
      <c r="GN342" s="87"/>
      <c r="GO342" s="87"/>
      <c r="GP342" s="87"/>
      <c r="GQ342" s="87"/>
      <c r="GR342" s="87"/>
      <c r="GS342" s="87"/>
      <c r="GT342" s="87"/>
      <c r="GU342" s="87"/>
      <c r="GV342" s="87"/>
      <c r="GW342" s="87"/>
      <c r="GX342" s="87"/>
      <c r="GY342" s="87"/>
      <c r="GZ342" s="87"/>
      <c r="HA342" s="87"/>
      <c r="HB342" s="87"/>
      <c r="HC342" s="87"/>
      <c r="HD342" s="87"/>
      <c r="HE342" s="87"/>
      <c r="HF342" s="87"/>
      <c r="HG342" s="87"/>
      <c r="HH342" s="87"/>
      <c r="HI342" s="87"/>
      <c r="HJ342" s="87"/>
      <c r="HK342" s="87"/>
      <c r="HL342" s="87"/>
      <c r="HM342" s="87"/>
      <c r="HN342" s="87"/>
      <c r="HO342" s="87"/>
      <c r="HP342" s="87"/>
      <c r="HQ342" s="87"/>
      <c r="HR342" s="87"/>
      <c r="HS342" s="87"/>
      <c r="HT342" s="87"/>
      <c r="HU342" s="87"/>
      <c r="HV342" s="87"/>
      <c r="HW342" s="87"/>
      <c r="HX342" s="87"/>
      <c r="HY342" s="87"/>
      <c r="HZ342" s="87"/>
      <c r="IA342" s="87"/>
      <c r="IB342" s="87"/>
    </row>
    <row r="343" spans="1:236" s="125" customFormat="1">
      <c r="A343" s="121"/>
      <c r="B343" s="67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3"/>
      <c r="AS343" s="123"/>
      <c r="AT343" s="240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  <c r="FM343" s="87"/>
      <c r="FN343" s="87"/>
      <c r="FO343" s="87"/>
      <c r="FP343" s="87"/>
      <c r="FQ343" s="87"/>
      <c r="FR343" s="87"/>
      <c r="FS343" s="87"/>
      <c r="FT343" s="87"/>
      <c r="FU343" s="87"/>
      <c r="FV343" s="87"/>
      <c r="FW343" s="87"/>
      <c r="FX343" s="87"/>
      <c r="FY343" s="87"/>
      <c r="FZ343" s="87"/>
      <c r="GA343" s="87"/>
      <c r="GB343" s="87"/>
      <c r="GC343" s="87"/>
      <c r="GD343" s="87"/>
      <c r="GE343" s="87"/>
      <c r="GF343" s="87"/>
      <c r="GG343" s="87"/>
      <c r="GH343" s="87"/>
      <c r="GI343" s="87"/>
      <c r="GJ343" s="87"/>
      <c r="GK343" s="87"/>
      <c r="GL343" s="87"/>
      <c r="GM343" s="87"/>
      <c r="GN343" s="87"/>
      <c r="GO343" s="87"/>
      <c r="GP343" s="87"/>
      <c r="GQ343" s="87"/>
      <c r="GR343" s="87"/>
      <c r="GS343" s="87"/>
      <c r="GT343" s="87"/>
      <c r="GU343" s="87"/>
      <c r="GV343" s="87"/>
      <c r="GW343" s="87"/>
      <c r="GX343" s="87"/>
      <c r="GY343" s="87"/>
      <c r="GZ343" s="87"/>
      <c r="HA343" s="87"/>
      <c r="HB343" s="87"/>
      <c r="HC343" s="87"/>
      <c r="HD343" s="87"/>
      <c r="HE343" s="87"/>
      <c r="HF343" s="87"/>
      <c r="HG343" s="87"/>
      <c r="HH343" s="87"/>
      <c r="HI343" s="87"/>
      <c r="HJ343" s="87"/>
      <c r="HK343" s="87"/>
      <c r="HL343" s="87"/>
      <c r="HM343" s="87"/>
      <c r="HN343" s="87"/>
      <c r="HO343" s="87"/>
      <c r="HP343" s="87"/>
      <c r="HQ343" s="87"/>
      <c r="HR343" s="87"/>
      <c r="HS343" s="87"/>
      <c r="HT343" s="87"/>
      <c r="HU343" s="87"/>
      <c r="HV343" s="87"/>
      <c r="HW343" s="87"/>
      <c r="HX343" s="87"/>
      <c r="HY343" s="87"/>
      <c r="HZ343" s="87"/>
      <c r="IA343" s="87"/>
      <c r="IB343" s="87"/>
    </row>
    <row r="344" spans="1:236" s="125" customFormat="1">
      <c r="A344" s="121"/>
      <c r="B344" s="67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3"/>
      <c r="AS344" s="123"/>
      <c r="AT344" s="240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  <c r="EK344" s="87"/>
      <c r="EL344" s="87"/>
      <c r="EM344" s="87"/>
      <c r="EN344" s="87"/>
      <c r="EO344" s="87"/>
      <c r="EP344" s="87"/>
      <c r="EQ344" s="87"/>
      <c r="ER344" s="87"/>
      <c r="ES344" s="87"/>
      <c r="ET344" s="87"/>
      <c r="EU344" s="87"/>
      <c r="EV344" s="87"/>
      <c r="EW344" s="87"/>
      <c r="EX344" s="87"/>
      <c r="EY344" s="87"/>
      <c r="EZ344" s="87"/>
      <c r="FA344" s="87"/>
      <c r="FB344" s="87"/>
      <c r="FC344" s="87"/>
      <c r="FD344" s="87"/>
      <c r="FE344" s="87"/>
      <c r="FF344" s="87"/>
      <c r="FG344" s="87"/>
      <c r="FH344" s="87"/>
      <c r="FI344" s="87"/>
      <c r="FJ344" s="87"/>
      <c r="FK344" s="87"/>
      <c r="FL344" s="87"/>
      <c r="FM344" s="87"/>
      <c r="FN344" s="87"/>
      <c r="FO344" s="87"/>
      <c r="FP344" s="87"/>
      <c r="FQ344" s="87"/>
      <c r="FR344" s="87"/>
      <c r="FS344" s="87"/>
      <c r="FT344" s="87"/>
      <c r="FU344" s="87"/>
      <c r="FV344" s="87"/>
      <c r="FW344" s="87"/>
      <c r="FX344" s="87"/>
      <c r="FY344" s="87"/>
      <c r="FZ344" s="87"/>
      <c r="GA344" s="87"/>
      <c r="GB344" s="87"/>
      <c r="GC344" s="87"/>
      <c r="GD344" s="87"/>
      <c r="GE344" s="87"/>
      <c r="GF344" s="87"/>
      <c r="GG344" s="87"/>
      <c r="GH344" s="87"/>
      <c r="GI344" s="87"/>
      <c r="GJ344" s="87"/>
      <c r="GK344" s="87"/>
      <c r="GL344" s="87"/>
      <c r="GM344" s="87"/>
      <c r="GN344" s="87"/>
      <c r="GO344" s="87"/>
      <c r="GP344" s="87"/>
      <c r="GQ344" s="87"/>
      <c r="GR344" s="87"/>
      <c r="GS344" s="87"/>
      <c r="GT344" s="87"/>
      <c r="GU344" s="87"/>
      <c r="GV344" s="87"/>
      <c r="GW344" s="87"/>
      <c r="GX344" s="87"/>
      <c r="GY344" s="87"/>
      <c r="GZ344" s="87"/>
      <c r="HA344" s="87"/>
      <c r="HB344" s="87"/>
      <c r="HC344" s="87"/>
      <c r="HD344" s="87"/>
      <c r="HE344" s="87"/>
      <c r="HF344" s="87"/>
      <c r="HG344" s="87"/>
      <c r="HH344" s="87"/>
      <c r="HI344" s="87"/>
      <c r="HJ344" s="87"/>
      <c r="HK344" s="87"/>
      <c r="HL344" s="87"/>
      <c r="HM344" s="87"/>
      <c r="HN344" s="87"/>
      <c r="HO344" s="87"/>
      <c r="HP344" s="87"/>
      <c r="HQ344" s="87"/>
      <c r="HR344" s="87"/>
      <c r="HS344" s="87"/>
      <c r="HT344" s="87"/>
      <c r="HU344" s="87"/>
      <c r="HV344" s="87"/>
      <c r="HW344" s="87"/>
      <c r="HX344" s="87"/>
      <c r="HY344" s="87"/>
      <c r="HZ344" s="87"/>
      <c r="IA344" s="87"/>
      <c r="IB344" s="87"/>
    </row>
    <row r="345" spans="1:236" s="125" customFormat="1">
      <c r="A345" s="121"/>
      <c r="B345" s="67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3"/>
      <c r="AS345" s="123"/>
      <c r="AT345" s="240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  <c r="EK345" s="87"/>
      <c r="EL345" s="87"/>
      <c r="EM345" s="87"/>
      <c r="EN345" s="87"/>
      <c r="EO345" s="87"/>
      <c r="EP345" s="87"/>
      <c r="EQ345" s="87"/>
      <c r="ER345" s="87"/>
      <c r="ES345" s="87"/>
      <c r="ET345" s="87"/>
      <c r="EU345" s="87"/>
      <c r="EV345" s="87"/>
      <c r="EW345" s="87"/>
      <c r="EX345" s="87"/>
      <c r="EY345" s="87"/>
      <c r="EZ345" s="87"/>
      <c r="FA345" s="87"/>
      <c r="FB345" s="87"/>
      <c r="FC345" s="87"/>
      <c r="FD345" s="87"/>
      <c r="FE345" s="87"/>
      <c r="FF345" s="87"/>
      <c r="FG345" s="87"/>
      <c r="FH345" s="87"/>
      <c r="FI345" s="87"/>
      <c r="FJ345" s="87"/>
      <c r="FK345" s="87"/>
      <c r="FL345" s="87"/>
      <c r="FM345" s="87"/>
      <c r="FN345" s="87"/>
      <c r="FO345" s="87"/>
      <c r="FP345" s="87"/>
      <c r="FQ345" s="87"/>
      <c r="FR345" s="87"/>
      <c r="FS345" s="87"/>
      <c r="FT345" s="87"/>
      <c r="FU345" s="87"/>
      <c r="FV345" s="87"/>
      <c r="FW345" s="87"/>
      <c r="FX345" s="87"/>
      <c r="FY345" s="87"/>
      <c r="FZ345" s="87"/>
      <c r="GA345" s="87"/>
      <c r="GB345" s="87"/>
      <c r="GC345" s="87"/>
      <c r="GD345" s="87"/>
      <c r="GE345" s="87"/>
      <c r="GF345" s="87"/>
      <c r="GG345" s="87"/>
      <c r="GH345" s="87"/>
      <c r="GI345" s="87"/>
      <c r="GJ345" s="87"/>
      <c r="GK345" s="87"/>
      <c r="GL345" s="87"/>
      <c r="GM345" s="87"/>
      <c r="GN345" s="87"/>
      <c r="GO345" s="87"/>
      <c r="GP345" s="87"/>
      <c r="GQ345" s="87"/>
      <c r="GR345" s="87"/>
      <c r="GS345" s="87"/>
      <c r="GT345" s="87"/>
      <c r="GU345" s="87"/>
      <c r="GV345" s="87"/>
      <c r="GW345" s="87"/>
      <c r="GX345" s="87"/>
      <c r="GY345" s="87"/>
      <c r="GZ345" s="87"/>
      <c r="HA345" s="87"/>
      <c r="HB345" s="87"/>
      <c r="HC345" s="87"/>
      <c r="HD345" s="87"/>
      <c r="HE345" s="87"/>
      <c r="HF345" s="87"/>
      <c r="HG345" s="87"/>
      <c r="HH345" s="87"/>
      <c r="HI345" s="87"/>
      <c r="HJ345" s="87"/>
      <c r="HK345" s="87"/>
      <c r="HL345" s="87"/>
      <c r="HM345" s="87"/>
      <c r="HN345" s="87"/>
      <c r="HO345" s="87"/>
      <c r="HP345" s="87"/>
      <c r="HQ345" s="87"/>
      <c r="HR345" s="87"/>
      <c r="HS345" s="87"/>
      <c r="HT345" s="87"/>
      <c r="HU345" s="87"/>
      <c r="HV345" s="87"/>
      <c r="HW345" s="87"/>
      <c r="HX345" s="87"/>
      <c r="HY345" s="87"/>
      <c r="HZ345" s="87"/>
      <c r="IA345" s="87"/>
      <c r="IB345" s="87"/>
    </row>
    <row r="346" spans="1:236" s="125" customFormat="1">
      <c r="A346" s="121"/>
      <c r="B346" s="67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3"/>
      <c r="AS346" s="123"/>
      <c r="AT346" s="240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  <c r="EK346" s="87"/>
      <c r="EL346" s="87"/>
      <c r="EM346" s="87"/>
      <c r="EN346" s="87"/>
      <c r="EO346" s="87"/>
      <c r="EP346" s="87"/>
      <c r="EQ346" s="87"/>
      <c r="ER346" s="87"/>
      <c r="ES346" s="87"/>
      <c r="ET346" s="87"/>
      <c r="EU346" s="87"/>
      <c r="EV346" s="87"/>
      <c r="EW346" s="87"/>
      <c r="EX346" s="87"/>
      <c r="EY346" s="87"/>
      <c r="EZ346" s="87"/>
      <c r="FA346" s="87"/>
      <c r="FB346" s="87"/>
      <c r="FC346" s="87"/>
      <c r="FD346" s="87"/>
      <c r="FE346" s="87"/>
      <c r="FF346" s="87"/>
      <c r="FG346" s="87"/>
      <c r="FH346" s="87"/>
      <c r="FI346" s="87"/>
      <c r="FJ346" s="87"/>
      <c r="FK346" s="87"/>
      <c r="FL346" s="87"/>
      <c r="FM346" s="87"/>
      <c r="FN346" s="87"/>
      <c r="FO346" s="87"/>
      <c r="FP346" s="87"/>
      <c r="FQ346" s="87"/>
      <c r="FR346" s="87"/>
      <c r="FS346" s="87"/>
      <c r="FT346" s="87"/>
      <c r="FU346" s="87"/>
      <c r="FV346" s="87"/>
      <c r="FW346" s="87"/>
      <c r="FX346" s="87"/>
      <c r="FY346" s="87"/>
      <c r="FZ346" s="87"/>
      <c r="GA346" s="87"/>
      <c r="GB346" s="87"/>
      <c r="GC346" s="87"/>
      <c r="GD346" s="87"/>
      <c r="GE346" s="87"/>
      <c r="GF346" s="87"/>
      <c r="GG346" s="87"/>
      <c r="GH346" s="87"/>
      <c r="GI346" s="87"/>
      <c r="GJ346" s="87"/>
      <c r="GK346" s="87"/>
      <c r="GL346" s="87"/>
      <c r="GM346" s="87"/>
      <c r="GN346" s="87"/>
      <c r="GO346" s="87"/>
      <c r="GP346" s="87"/>
      <c r="GQ346" s="87"/>
      <c r="GR346" s="87"/>
      <c r="GS346" s="87"/>
      <c r="GT346" s="87"/>
      <c r="GU346" s="87"/>
      <c r="GV346" s="87"/>
      <c r="GW346" s="87"/>
      <c r="GX346" s="87"/>
      <c r="GY346" s="87"/>
      <c r="GZ346" s="87"/>
      <c r="HA346" s="87"/>
      <c r="HB346" s="87"/>
      <c r="HC346" s="87"/>
      <c r="HD346" s="87"/>
      <c r="HE346" s="87"/>
      <c r="HF346" s="87"/>
      <c r="HG346" s="87"/>
      <c r="HH346" s="87"/>
      <c r="HI346" s="87"/>
      <c r="HJ346" s="87"/>
      <c r="HK346" s="87"/>
      <c r="HL346" s="87"/>
      <c r="HM346" s="87"/>
      <c r="HN346" s="87"/>
      <c r="HO346" s="87"/>
      <c r="HP346" s="87"/>
      <c r="HQ346" s="87"/>
      <c r="HR346" s="87"/>
      <c r="HS346" s="87"/>
      <c r="HT346" s="87"/>
      <c r="HU346" s="87"/>
      <c r="HV346" s="87"/>
      <c r="HW346" s="87"/>
      <c r="HX346" s="87"/>
      <c r="HY346" s="87"/>
      <c r="HZ346" s="87"/>
      <c r="IA346" s="87"/>
      <c r="IB346" s="87"/>
    </row>
    <row r="347" spans="1:236" s="125" customFormat="1">
      <c r="A347" s="121"/>
      <c r="B347" s="67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3"/>
      <c r="AS347" s="123"/>
      <c r="AT347" s="240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  <c r="EK347" s="87"/>
      <c r="EL347" s="87"/>
      <c r="EM347" s="87"/>
      <c r="EN347" s="87"/>
      <c r="EO347" s="87"/>
      <c r="EP347" s="87"/>
      <c r="EQ347" s="87"/>
      <c r="ER347" s="87"/>
      <c r="ES347" s="87"/>
      <c r="ET347" s="87"/>
      <c r="EU347" s="87"/>
      <c r="EV347" s="87"/>
      <c r="EW347" s="87"/>
      <c r="EX347" s="87"/>
      <c r="EY347" s="87"/>
      <c r="EZ347" s="87"/>
      <c r="FA347" s="87"/>
      <c r="FB347" s="87"/>
      <c r="FC347" s="87"/>
      <c r="FD347" s="87"/>
      <c r="FE347" s="87"/>
      <c r="FF347" s="87"/>
      <c r="FG347" s="87"/>
      <c r="FH347" s="87"/>
      <c r="FI347" s="87"/>
      <c r="FJ347" s="87"/>
      <c r="FK347" s="87"/>
      <c r="FL347" s="87"/>
      <c r="FM347" s="87"/>
      <c r="FN347" s="87"/>
      <c r="FO347" s="87"/>
      <c r="FP347" s="87"/>
      <c r="FQ347" s="87"/>
      <c r="FR347" s="87"/>
      <c r="FS347" s="87"/>
      <c r="FT347" s="87"/>
      <c r="FU347" s="87"/>
      <c r="FV347" s="87"/>
      <c r="FW347" s="87"/>
      <c r="FX347" s="87"/>
      <c r="FY347" s="87"/>
      <c r="FZ347" s="87"/>
      <c r="GA347" s="87"/>
      <c r="GB347" s="87"/>
      <c r="GC347" s="87"/>
      <c r="GD347" s="87"/>
      <c r="GE347" s="87"/>
      <c r="GF347" s="87"/>
      <c r="GG347" s="87"/>
      <c r="GH347" s="87"/>
      <c r="GI347" s="87"/>
      <c r="GJ347" s="87"/>
      <c r="GK347" s="87"/>
      <c r="GL347" s="87"/>
      <c r="GM347" s="87"/>
      <c r="GN347" s="87"/>
      <c r="GO347" s="87"/>
      <c r="GP347" s="87"/>
      <c r="GQ347" s="87"/>
      <c r="GR347" s="87"/>
      <c r="GS347" s="87"/>
      <c r="GT347" s="87"/>
      <c r="GU347" s="87"/>
      <c r="GV347" s="87"/>
      <c r="GW347" s="87"/>
      <c r="GX347" s="87"/>
      <c r="GY347" s="87"/>
      <c r="GZ347" s="87"/>
      <c r="HA347" s="87"/>
      <c r="HB347" s="87"/>
      <c r="HC347" s="87"/>
      <c r="HD347" s="87"/>
      <c r="HE347" s="87"/>
      <c r="HF347" s="87"/>
      <c r="HG347" s="87"/>
      <c r="HH347" s="87"/>
      <c r="HI347" s="87"/>
      <c r="HJ347" s="87"/>
      <c r="HK347" s="87"/>
      <c r="HL347" s="87"/>
      <c r="HM347" s="87"/>
      <c r="HN347" s="87"/>
      <c r="HO347" s="87"/>
      <c r="HP347" s="87"/>
      <c r="HQ347" s="87"/>
      <c r="HR347" s="87"/>
      <c r="HS347" s="87"/>
      <c r="HT347" s="87"/>
      <c r="HU347" s="87"/>
      <c r="HV347" s="87"/>
      <c r="HW347" s="87"/>
      <c r="HX347" s="87"/>
      <c r="HY347" s="87"/>
      <c r="HZ347" s="87"/>
      <c r="IA347" s="87"/>
      <c r="IB347" s="87"/>
    </row>
    <row r="348" spans="1:236" s="125" customFormat="1">
      <c r="A348" s="121"/>
      <c r="B348" s="67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3"/>
      <c r="AS348" s="123"/>
      <c r="AT348" s="240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  <c r="EK348" s="87"/>
      <c r="EL348" s="87"/>
      <c r="EM348" s="87"/>
      <c r="EN348" s="87"/>
      <c r="EO348" s="87"/>
      <c r="EP348" s="87"/>
      <c r="EQ348" s="87"/>
      <c r="ER348" s="87"/>
      <c r="ES348" s="87"/>
      <c r="ET348" s="87"/>
      <c r="EU348" s="87"/>
      <c r="EV348" s="87"/>
      <c r="EW348" s="87"/>
      <c r="EX348" s="87"/>
      <c r="EY348" s="87"/>
      <c r="EZ348" s="87"/>
      <c r="FA348" s="87"/>
      <c r="FB348" s="87"/>
      <c r="FC348" s="87"/>
      <c r="FD348" s="87"/>
      <c r="FE348" s="87"/>
      <c r="FF348" s="87"/>
      <c r="FG348" s="87"/>
      <c r="FH348" s="87"/>
      <c r="FI348" s="87"/>
      <c r="FJ348" s="87"/>
      <c r="FK348" s="87"/>
      <c r="FL348" s="87"/>
      <c r="FM348" s="87"/>
      <c r="FN348" s="87"/>
      <c r="FO348" s="87"/>
      <c r="FP348" s="87"/>
      <c r="FQ348" s="87"/>
      <c r="FR348" s="87"/>
      <c r="FS348" s="87"/>
      <c r="FT348" s="87"/>
      <c r="FU348" s="87"/>
      <c r="FV348" s="87"/>
      <c r="FW348" s="87"/>
      <c r="FX348" s="87"/>
      <c r="FY348" s="87"/>
      <c r="FZ348" s="87"/>
      <c r="GA348" s="87"/>
      <c r="GB348" s="87"/>
      <c r="GC348" s="87"/>
      <c r="GD348" s="87"/>
      <c r="GE348" s="87"/>
      <c r="GF348" s="87"/>
      <c r="GG348" s="87"/>
      <c r="GH348" s="87"/>
      <c r="GI348" s="87"/>
      <c r="GJ348" s="87"/>
      <c r="GK348" s="87"/>
      <c r="GL348" s="87"/>
      <c r="GM348" s="87"/>
      <c r="GN348" s="87"/>
      <c r="GO348" s="87"/>
      <c r="GP348" s="87"/>
      <c r="GQ348" s="87"/>
      <c r="GR348" s="87"/>
      <c r="GS348" s="87"/>
      <c r="GT348" s="87"/>
      <c r="GU348" s="87"/>
      <c r="GV348" s="87"/>
      <c r="GW348" s="87"/>
      <c r="GX348" s="87"/>
      <c r="GY348" s="87"/>
      <c r="GZ348" s="87"/>
      <c r="HA348" s="87"/>
      <c r="HB348" s="87"/>
      <c r="HC348" s="87"/>
      <c r="HD348" s="87"/>
      <c r="HE348" s="87"/>
      <c r="HF348" s="87"/>
      <c r="HG348" s="87"/>
      <c r="HH348" s="87"/>
      <c r="HI348" s="87"/>
      <c r="HJ348" s="87"/>
      <c r="HK348" s="87"/>
      <c r="HL348" s="87"/>
      <c r="HM348" s="87"/>
      <c r="HN348" s="87"/>
      <c r="HO348" s="87"/>
      <c r="HP348" s="87"/>
      <c r="HQ348" s="87"/>
      <c r="HR348" s="87"/>
      <c r="HS348" s="87"/>
      <c r="HT348" s="87"/>
      <c r="HU348" s="87"/>
      <c r="HV348" s="87"/>
      <c r="HW348" s="87"/>
      <c r="HX348" s="87"/>
      <c r="HY348" s="87"/>
      <c r="HZ348" s="87"/>
      <c r="IA348" s="87"/>
      <c r="IB348" s="87"/>
    </row>
    <row r="349" spans="1:236" s="125" customFormat="1">
      <c r="A349" s="121"/>
      <c r="B349" s="67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3"/>
      <c r="AS349" s="123"/>
      <c r="AT349" s="240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87"/>
      <c r="FI349" s="87"/>
      <c r="FJ349" s="87"/>
      <c r="FK349" s="87"/>
      <c r="FL349" s="87"/>
      <c r="FM349" s="87"/>
      <c r="FN349" s="87"/>
      <c r="FO349" s="87"/>
      <c r="FP349" s="87"/>
      <c r="FQ349" s="87"/>
      <c r="FR349" s="87"/>
      <c r="FS349" s="87"/>
      <c r="FT349" s="87"/>
      <c r="FU349" s="87"/>
      <c r="FV349" s="87"/>
      <c r="FW349" s="87"/>
      <c r="FX349" s="87"/>
      <c r="FY349" s="87"/>
      <c r="FZ349" s="87"/>
      <c r="GA349" s="87"/>
      <c r="GB349" s="87"/>
      <c r="GC349" s="87"/>
      <c r="GD349" s="87"/>
      <c r="GE349" s="87"/>
      <c r="GF349" s="87"/>
      <c r="GG349" s="87"/>
      <c r="GH349" s="87"/>
      <c r="GI349" s="87"/>
      <c r="GJ349" s="87"/>
      <c r="GK349" s="87"/>
      <c r="GL349" s="87"/>
      <c r="GM349" s="87"/>
      <c r="GN349" s="87"/>
      <c r="GO349" s="87"/>
      <c r="GP349" s="87"/>
      <c r="GQ349" s="87"/>
      <c r="GR349" s="87"/>
      <c r="GS349" s="87"/>
      <c r="GT349" s="87"/>
      <c r="GU349" s="87"/>
      <c r="GV349" s="87"/>
      <c r="GW349" s="87"/>
      <c r="GX349" s="87"/>
      <c r="GY349" s="87"/>
      <c r="GZ349" s="87"/>
      <c r="HA349" s="87"/>
      <c r="HB349" s="87"/>
      <c r="HC349" s="87"/>
      <c r="HD349" s="87"/>
      <c r="HE349" s="87"/>
      <c r="HF349" s="87"/>
      <c r="HG349" s="87"/>
      <c r="HH349" s="87"/>
      <c r="HI349" s="87"/>
      <c r="HJ349" s="87"/>
      <c r="HK349" s="87"/>
      <c r="HL349" s="87"/>
      <c r="HM349" s="87"/>
      <c r="HN349" s="87"/>
      <c r="HO349" s="87"/>
      <c r="HP349" s="87"/>
      <c r="HQ349" s="87"/>
      <c r="HR349" s="87"/>
      <c r="HS349" s="87"/>
      <c r="HT349" s="87"/>
      <c r="HU349" s="87"/>
      <c r="HV349" s="87"/>
      <c r="HW349" s="87"/>
      <c r="HX349" s="87"/>
      <c r="HY349" s="87"/>
      <c r="HZ349" s="87"/>
      <c r="IA349" s="87"/>
      <c r="IB349" s="87"/>
    </row>
    <row r="350" spans="1:236" s="125" customFormat="1">
      <c r="A350" s="121"/>
      <c r="B350" s="67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3"/>
      <c r="AS350" s="123"/>
      <c r="AT350" s="240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  <c r="EK350" s="87"/>
      <c r="EL350" s="87"/>
      <c r="EM350" s="87"/>
      <c r="EN350" s="87"/>
      <c r="EO350" s="87"/>
      <c r="EP350" s="87"/>
      <c r="EQ350" s="87"/>
      <c r="ER350" s="87"/>
      <c r="ES350" s="87"/>
      <c r="ET350" s="87"/>
      <c r="EU350" s="87"/>
      <c r="EV350" s="87"/>
      <c r="EW350" s="87"/>
      <c r="EX350" s="87"/>
      <c r="EY350" s="87"/>
      <c r="EZ350" s="87"/>
      <c r="FA350" s="87"/>
      <c r="FB350" s="87"/>
      <c r="FC350" s="87"/>
      <c r="FD350" s="87"/>
      <c r="FE350" s="87"/>
      <c r="FF350" s="87"/>
      <c r="FG350" s="87"/>
      <c r="FH350" s="87"/>
      <c r="FI350" s="87"/>
      <c r="FJ350" s="87"/>
      <c r="FK350" s="87"/>
      <c r="FL350" s="87"/>
      <c r="FM350" s="87"/>
      <c r="FN350" s="87"/>
      <c r="FO350" s="87"/>
      <c r="FP350" s="87"/>
      <c r="FQ350" s="87"/>
      <c r="FR350" s="87"/>
      <c r="FS350" s="87"/>
      <c r="FT350" s="87"/>
      <c r="FU350" s="87"/>
      <c r="FV350" s="87"/>
      <c r="FW350" s="87"/>
      <c r="FX350" s="87"/>
      <c r="FY350" s="87"/>
      <c r="FZ350" s="87"/>
      <c r="GA350" s="87"/>
      <c r="GB350" s="87"/>
      <c r="GC350" s="87"/>
      <c r="GD350" s="87"/>
      <c r="GE350" s="87"/>
      <c r="GF350" s="87"/>
      <c r="GG350" s="87"/>
      <c r="GH350" s="87"/>
      <c r="GI350" s="87"/>
      <c r="GJ350" s="87"/>
      <c r="GK350" s="87"/>
      <c r="GL350" s="87"/>
      <c r="GM350" s="87"/>
      <c r="GN350" s="87"/>
      <c r="GO350" s="87"/>
      <c r="GP350" s="87"/>
      <c r="GQ350" s="87"/>
      <c r="GR350" s="87"/>
      <c r="GS350" s="87"/>
      <c r="GT350" s="87"/>
      <c r="GU350" s="87"/>
      <c r="GV350" s="87"/>
      <c r="GW350" s="87"/>
      <c r="GX350" s="87"/>
      <c r="GY350" s="87"/>
      <c r="GZ350" s="87"/>
      <c r="HA350" s="87"/>
      <c r="HB350" s="87"/>
      <c r="HC350" s="87"/>
      <c r="HD350" s="87"/>
      <c r="HE350" s="87"/>
      <c r="HF350" s="87"/>
      <c r="HG350" s="87"/>
      <c r="HH350" s="87"/>
      <c r="HI350" s="87"/>
      <c r="HJ350" s="87"/>
      <c r="HK350" s="87"/>
      <c r="HL350" s="87"/>
      <c r="HM350" s="87"/>
      <c r="HN350" s="87"/>
      <c r="HO350" s="87"/>
      <c r="HP350" s="87"/>
      <c r="HQ350" s="87"/>
      <c r="HR350" s="87"/>
      <c r="HS350" s="87"/>
      <c r="HT350" s="87"/>
      <c r="HU350" s="87"/>
      <c r="HV350" s="87"/>
      <c r="HW350" s="87"/>
      <c r="HX350" s="87"/>
      <c r="HY350" s="87"/>
      <c r="HZ350" s="87"/>
      <c r="IA350" s="87"/>
      <c r="IB350" s="87"/>
    </row>
    <row r="351" spans="1:236" s="125" customFormat="1">
      <c r="A351" s="121"/>
      <c r="B351" s="67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3"/>
      <c r="AS351" s="123"/>
      <c r="AT351" s="240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  <c r="EK351" s="87"/>
      <c r="EL351" s="87"/>
      <c r="EM351" s="87"/>
      <c r="EN351" s="87"/>
      <c r="EO351" s="87"/>
      <c r="EP351" s="87"/>
      <c r="EQ351" s="87"/>
      <c r="ER351" s="87"/>
      <c r="ES351" s="87"/>
      <c r="ET351" s="87"/>
      <c r="EU351" s="87"/>
      <c r="EV351" s="87"/>
      <c r="EW351" s="87"/>
      <c r="EX351" s="87"/>
      <c r="EY351" s="87"/>
      <c r="EZ351" s="87"/>
      <c r="FA351" s="87"/>
      <c r="FB351" s="87"/>
      <c r="FC351" s="87"/>
      <c r="FD351" s="87"/>
      <c r="FE351" s="87"/>
      <c r="FF351" s="87"/>
      <c r="FG351" s="87"/>
      <c r="FH351" s="87"/>
      <c r="FI351" s="87"/>
      <c r="FJ351" s="87"/>
      <c r="FK351" s="87"/>
      <c r="FL351" s="87"/>
      <c r="FM351" s="87"/>
      <c r="FN351" s="87"/>
      <c r="FO351" s="87"/>
      <c r="FP351" s="87"/>
      <c r="FQ351" s="87"/>
      <c r="FR351" s="87"/>
      <c r="FS351" s="87"/>
      <c r="FT351" s="87"/>
      <c r="FU351" s="87"/>
      <c r="FV351" s="87"/>
      <c r="FW351" s="87"/>
      <c r="FX351" s="87"/>
      <c r="FY351" s="87"/>
      <c r="FZ351" s="87"/>
      <c r="GA351" s="87"/>
      <c r="GB351" s="87"/>
      <c r="GC351" s="87"/>
      <c r="GD351" s="87"/>
      <c r="GE351" s="87"/>
      <c r="GF351" s="87"/>
      <c r="GG351" s="87"/>
      <c r="GH351" s="87"/>
      <c r="GI351" s="87"/>
      <c r="GJ351" s="87"/>
      <c r="GK351" s="87"/>
      <c r="GL351" s="87"/>
      <c r="GM351" s="87"/>
      <c r="GN351" s="87"/>
      <c r="GO351" s="87"/>
      <c r="GP351" s="87"/>
      <c r="GQ351" s="87"/>
      <c r="GR351" s="87"/>
      <c r="GS351" s="87"/>
      <c r="GT351" s="87"/>
      <c r="GU351" s="87"/>
      <c r="GV351" s="87"/>
      <c r="GW351" s="87"/>
      <c r="GX351" s="87"/>
      <c r="GY351" s="87"/>
      <c r="GZ351" s="87"/>
      <c r="HA351" s="87"/>
      <c r="HB351" s="87"/>
      <c r="HC351" s="87"/>
      <c r="HD351" s="87"/>
      <c r="HE351" s="87"/>
      <c r="HF351" s="87"/>
      <c r="HG351" s="87"/>
      <c r="HH351" s="87"/>
      <c r="HI351" s="87"/>
      <c r="HJ351" s="87"/>
      <c r="HK351" s="87"/>
      <c r="HL351" s="87"/>
      <c r="HM351" s="87"/>
      <c r="HN351" s="87"/>
      <c r="HO351" s="87"/>
      <c r="HP351" s="87"/>
      <c r="HQ351" s="87"/>
      <c r="HR351" s="87"/>
      <c r="HS351" s="87"/>
      <c r="HT351" s="87"/>
      <c r="HU351" s="87"/>
      <c r="HV351" s="87"/>
      <c r="HW351" s="87"/>
      <c r="HX351" s="87"/>
      <c r="HY351" s="87"/>
      <c r="HZ351" s="87"/>
      <c r="IA351" s="87"/>
      <c r="IB351" s="87"/>
    </row>
    <row r="352" spans="1:236" s="125" customFormat="1">
      <c r="A352" s="121"/>
      <c r="B352" s="67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3"/>
      <c r="AS352" s="123"/>
      <c r="AT352" s="240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  <c r="EK352" s="87"/>
      <c r="EL352" s="87"/>
      <c r="EM352" s="87"/>
      <c r="EN352" s="87"/>
      <c r="EO352" s="87"/>
      <c r="EP352" s="87"/>
      <c r="EQ352" s="87"/>
      <c r="ER352" s="87"/>
      <c r="ES352" s="87"/>
      <c r="ET352" s="87"/>
      <c r="EU352" s="87"/>
      <c r="EV352" s="87"/>
      <c r="EW352" s="87"/>
      <c r="EX352" s="87"/>
      <c r="EY352" s="87"/>
      <c r="EZ352" s="87"/>
      <c r="FA352" s="87"/>
      <c r="FB352" s="87"/>
      <c r="FC352" s="87"/>
      <c r="FD352" s="87"/>
      <c r="FE352" s="87"/>
      <c r="FF352" s="87"/>
      <c r="FG352" s="87"/>
      <c r="FH352" s="87"/>
      <c r="FI352" s="87"/>
      <c r="FJ352" s="87"/>
      <c r="FK352" s="87"/>
      <c r="FL352" s="87"/>
      <c r="FM352" s="87"/>
      <c r="FN352" s="87"/>
      <c r="FO352" s="87"/>
      <c r="FP352" s="87"/>
      <c r="FQ352" s="87"/>
      <c r="FR352" s="87"/>
      <c r="FS352" s="87"/>
      <c r="FT352" s="87"/>
      <c r="FU352" s="87"/>
      <c r="FV352" s="87"/>
      <c r="FW352" s="87"/>
      <c r="FX352" s="87"/>
      <c r="FY352" s="87"/>
      <c r="FZ352" s="87"/>
      <c r="GA352" s="87"/>
      <c r="GB352" s="87"/>
      <c r="GC352" s="87"/>
      <c r="GD352" s="87"/>
      <c r="GE352" s="87"/>
      <c r="GF352" s="87"/>
      <c r="GG352" s="87"/>
      <c r="GH352" s="87"/>
      <c r="GI352" s="87"/>
      <c r="GJ352" s="87"/>
      <c r="GK352" s="87"/>
      <c r="GL352" s="87"/>
      <c r="GM352" s="87"/>
      <c r="GN352" s="87"/>
      <c r="GO352" s="87"/>
      <c r="GP352" s="87"/>
      <c r="GQ352" s="87"/>
      <c r="GR352" s="87"/>
      <c r="GS352" s="87"/>
      <c r="GT352" s="87"/>
      <c r="GU352" s="87"/>
      <c r="GV352" s="87"/>
      <c r="GW352" s="87"/>
      <c r="GX352" s="87"/>
      <c r="GY352" s="87"/>
      <c r="GZ352" s="87"/>
      <c r="HA352" s="87"/>
      <c r="HB352" s="87"/>
      <c r="HC352" s="87"/>
      <c r="HD352" s="87"/>
      <c r="HE352" s="87"/>
      <c r="HF352" s="87"/>
      <c r="HG352" s="87"/>
      <c r="HH352" s="87"/>
      <c r="HI352" s="87"/>
      <c r="HJ352" s="87"/>
      <c r="HK352" s="87"/>
      <c r="HL352" s="87"/>
      <c r="HM352" s="87"/>
      <c r="HN352" s="87"/>
      <c r="HO352" s="87"/>
      <c r="HP352" s="87"/>
      <c r="HQ352" s="87"/>
      <c r="HR352" s="87"/>
      <c r="HS352" s="87"/>
      <c r="HT352" s="87"/>
      <c r="HU352" s="87"/>
      <c r="HV352" s="87"/>
      <c r="HW352" s="87"/>
      <c r="HX352" s="87"/>
      <c r="HY352" s="87"/>
      <c r="HZ352" s="87"/>
      <c r="IA352" s="87"/>
      <c r="IB352" s="87"/>
    </row>
    <row r="353" spans="1:236" s="125" customFormat="1">
      <c r="A353" s="121"/>
      <c r="B353" s="67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3"/>
      <c r="AS353" s="123"/>
      <c r="AT353" s="240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87"/>
      <c r="FB353" s="87"/>
      <c r="FC353" s="87"/>
      <c r="FD353" s="87"/>
      <c r="FE353" s="87"/>
      <c r="FF353" s="87"/>
      <c r="FG353" s="87"/>
      <c r="FH353" s="87"/>
      <c r="FI353" s="87"/>
      <c r="FJ353" s="87"/>
      <c r="FK353" s="87"/>
      <c r="FL353" s="87"/>
      <c r="FM353" s="87"/>
      <c r="FN353" s="87"/>
      <c r="FO353" s="87"/>
      <c r="FP353" s="87"/>
      <c r="FQ353" s="87"/>
      <c r="FR353" s="87"/>
      <c r="FS353" s="87"/>
      <c r="FT353" s="87"/>
      <c r="FU353" s="87"/>
      <c r="FV353" s="87"/>
      <c r="FW353" s="87"/>
      <c r="FX353" s="87"/>
      <c r="FY353" s="87"/>
      <c r="FZ353" s="87"/>
      <c r="GA353" s="87"/>
      <c r="GB353" s="87"/>
      <c r="GC353" s="87"/>
      <c r="GD353" s="87"/>
      <c r="GE353" s="87"/>
      <c r="GF353" s="87"/>
      <c r="GG353" s="87"/>
      <c r="GH353" s="87"/>
      <c r="GI353" s="87"/>
      <c r="GJ353" s="87"/>
      <c r="GK353" s="87"/>
      <c r="GL353" s="87"/>
      <c r="GM353" s="87"/>
      <c r="GN353" s="87"/>
      <c r="GO353" s="87"/>
      <c r="GP353" s="87"/>
      <c r="GQ353" s="87"/>
      <c r="GR353" s="87"/>
      <c r="GS353" s="87"/>
      <c r="GT353" s="87"/>
      <c r="GU353" s="87"/>
      <c r="GV353" s="87"/>
      <c r="GW353" s="87"/>
      <c r="GX353" s="87"/>
      <c r="GY353" s="87"/>
      <c r="GZ353" s="87"/>
      <c r="HA353" s="87"/>
      <c r="HB353" s="87"/>
      <c r="HC353" s="87"/>
      <c r="HD353" s="87"/>
      <c r="HE353" s="87"/>
      <c r="HF353" s="87"/>
      <c r="HG353" s="87"/>
      <c r="HH353" s="87"/>
      <c r="HI353" s="87"/>
      <c r="HJ353" s="87"/>
      <c r="HK353" s="87"/>
      <c r="HL353" s="87"/>
      <c r="HM353" s="87"/>
      <c r="HN353" s="87"/>
      <c r="HO353" s="87"/>
      <c r="HP353" s="87"/>
      <c r="HQ353" s="87"/>
      <c r="HR353" s="87"/>
      <c r="HS353" s="87"/>
      <c r="HT353" s="87"/>
      <c r="HU353" s="87"/>
      <c r="HV353" s="87"/>
      <c r="HW353" s="87"/>
      <c r="HX353" s="87"/>
      <c r="HY353" s="87"/>
      <c r="HZ353" s="87"/>
      <c r="IA353" s="87"/>
      <c r="IB353" s="87"/>
    </row>
    <row r="354" spans="1:236" s="125" customFormat="1">
      <c r="A354" s="121"/>
      <c r="B354" s="67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3"/>
      <c r="AS354" s="123"/>
      <c r="AT354" s="240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  <c r="EK354" s="87"/>
      <c r="EL354" s="87"/>
      <c r="EM354" s="87"/>
      <c r="EN354" s="87"/>
      <c r="EO354" s="87"/>
      <c r="EP354" s="87"/>
      <c r="EQ354" s="87"/>
      <c r="ER354" s="87"/>
      <c r="ES354" s="87"/>
      <c r="ET354" s="87"/>
      <c r="EU354" s="87"/>
      <c r="EV354" s="87"/>
      <c r="EW354" s="87"/>
      <c r="EX354" s="87"/>
      <c r="EY354" s="87"/>
      <c r="EZ354" s="87"/>
      <c r="FA354" s="87"/>
      <c r="FB354" s="87"/>
      <c r="FC354" s="87"/>
      <c r="FD354" s="87"/>
      <c r="FE354" s="87"/>
      <c r="FF354" s="87"/>
      <c r="FG354" s="87"/>
      <c r="FH354" s="87"/>
      <c r="FI354" s="87"/>
      <c r="FJ354" s="87"/>
      <c r="FK354" s="87"/>
      <c r="FL354" s="87"/>
      <c r="FM354" s="87"/>
      <c r="FN354" s="87"/>
      <c r="FO354" s="87"/>
      <c r="FP354" s="87"/>
      <c r="FQ354" s="87"/>
      <c r="FR354" s="87"/>
      <c r="FS354" s="87"/>
      <c r="FT354" s="87"/>
      <c r="FU354" s="87"/>
      <c r="FV354" s="87"/>
      <c r="FW354" s="87"/>
      <c r="FX354" s="87"/>
      <c r="FY354" s="87"/>
      <c r="FZ354" s="87"/>
      <c r="GA354" s="87"/>
      <c r="GB354" s="87"/>
      <c r="GC354" s="87"/>
      <c r="GD354" s="87"/>
      <c r="GE354" s="87"/>
      <c r="GF354" s="87"/>
      <c r="GG354" s="87"/>
      <c r="GH354" s="87"/>
      <c r="GI354" s="87"/>
      <c r="GJ354" s="87"/>
      <c r="GK354" s="87"/>
      <c r="GL354" s="87"/>
      <c r="GM354" s="87"/>
      <c r="GN354" s="87"/>
      <c r="GO354" s="87"/>
      <c r="GP354" s="87"/>
      <c r="GQ354" s="87"/>
      <c r="GR354" s="87"/>
      <c r="GS354" s="87"/>
      <c r="GT354" s="87"/>
      <c r="GU354" s="87"/>
      <c r="GV354" s="87"/>
      <c r="GW354" s="87"/>
      <c r="GX354" s="87"/>
      <c r="GY354" s="87"/>
      <c r="GZ354" s="87"/>
      <c r="HA354" s="87"/>
      <c r="HB354" s="87"/>
      <c r="HC354" s="87"/>
      <c r="HD354" s="87"/>
      <c r="HE354" s="87"/>
      <c r="HF354" s="87"/>
      <c r="HG354" s="87"/>
      <c r="HH354" s="87"/>
      <c r="HI354" s="87"/>
      <c r="HJ354" s="87"/>
      <c r="HK354" s="87"/>
      <c r="HL354" s="87"/>
      <c r="HM354" s="87"/>
      <c r="HN354" s="87"/>
      <c r="HO354" s="87"/>
      <c r="HP354" s="87"/>
      <c r="HQ354" s="87"/>
      <c r="HR354" s="87"/>
      <c r="HS354" s="87"/>
      <c r="HT354" s="87"/>
      <c r="HU354" s="87"/>
      <c r="HV354" s="87"/>
      <c r="HW354" s="87"/>
      <c r="HX354" s="87"/>
      <c r="HY354" s="87"/>
      <c r="HZ354" s="87"/>
      <c r="IA354" s="87"/>
      <c r="IB354" s="87"/>
    </row>
    <row r="355" spans="1:236" s="125" customFormat="1">
      <c r="A355" s="121"/>
      <c r="B355" s="67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3"/>
      <c r="AS355" s="123"/>
      <c r="AT355" s="240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  <c r="EK355" s="87"/>
      <c r="EL355" s="87"/>
      <c r="EM355" s="87"/>
      <c r="EN355" s="87"/>
      <c r="EO355" s="87"/>
      <c r="EP355" s="87"/>
      <c r="EQ355" s="87"/>
      <c r="ER355" s="87"/>
      <c r="ES355" s="87"/>
      <c r="ET355" s="87"/>
      <c r="EU355" s="87"/>
      <c r="EV355" s="87"/>
      <c r="EW355" s="87"/>
      <c r="EX355" s="87"/>
      <c r="EY355" s="87"/>
      <c r="EZ355" s="87"/>
      <c r="FA355" s="87"/>
      <c r="FB355" s="87"/>
      <c r="FC355" s="87"/>
      <c r="FD355" s="87"/>
      <c r="FE355" s="87"/>
      <c r="FF355" s="87"/>
      <c r="FG355" s="87"/>
      <c r="FH355" s="87"/>
      <c r="FI355" s="87"/>
      <c r="FJ355" s="87"/>
      <c r="FK355" s="87"/>
      <c r="FL355" s="87"/>
      <c r="FM355" s="87"/>
      <c r="FN355" s="87"/>
      <c r="FO355" s="87"/>
      <c r="FP355" s="87"/>
      <c r="FQ355" s="87"/>
      <c r="FR355" s="87"/>
      <c r="FS355" s="87"/>
      <c r="FT355" s="87"/>
      <c r="FU355" s="87"/>
      <c r="FV355" s="87"/>
      <c r="FW355" s="87"/>
      <c r="FX355" s="87"/>
      <c r="FY355" s="87"/>
      <c r="FZ355" s="87"/>
      <c r="GA355" s="87"/>
      <c r="GB355" s="87"/>
      <c r="GC355" s="87"/>
      <c r="GD355" s="87"/>
      <c r="GE355" s="87"/>
      <c r="GF355" s="87"/>
      <c r="GG355" s="87"/>
      <c r="GH355" s="87"/>
      <c r="GI355" s="87"/>
      <c r="GJ355" s="87"/>
      <c r="GK355" s="87"/>
      <c r="GL355" s="87"/>
      <c r="GM355" s="87"/>
      <c r="GN355" s="87"/>
      <c r="GO355" s="87"/>
      <c r="GP355" s="87"/>
      <c r="GQ355" s="87"/>
      <c r="GR355" s="87"/>
      <c r="GS355" s="87"/>
      <c r="GT355" s="87"/>
      <c r="GU355" s="87"/>
      <c r="GV355" s="87"/>
      <c r="GW355" s="87"/>
      <c r="GX355" s="87"/>
      <c r="GY355" s="87"/>
      <c r="GZ355" s="87"/>
      <c r="HA355" s="87"/>
      <c r="HB355" s="87"/>
      <c r="HC355" s="87"/>
      <c r="HD355" s="87"/>
      <c r="HE355" s="87"/>
      <c r="HF355" s="87"/>
      <c r="HG355" s="87"/>
      <c r="HH355" s="87"/>
      <c r="HI355" s="87"/>
      <c r="HJ355" s="87"/>
      <c r="HK355" s="87"/>
      <c r="HL355" s="87"/>
      <c r="HM355" s="87"/>
      <c r="HN355" s="87"/>
      <c r="HO355" s="87"/>
      <c r="HP355" s="87"/>
      <c r="HQ355" s="87"/>
      <c r="HR355" s="87"/>
      <c r="HS355" s="87"/>
      <c r="HT355" s="87"/>
      <c r="HU355" s="87"/>
      <c r="HV355" s="87"/>
      <c r="HW355" s="87"/>
      <c r="HX355" s="87"/>
      <c r="HY355" s="87"/>
      <c r="HZ355" s="87"/>
      <c r="IA355" s="87"/>
      <c r="IB355" s="87"/>
    </row>
    <row r="356" spans="1:236" s="125" customFormat="1">
      <c r="A356" s="121"/>
      <c r="B356" s="67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3"/>
      <c r="AS356" s="123"/>
      <c r="AT356" s="240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  <c r="EK356" s="87"/>
      <c r="EL356" s="87"/>
      <c r="EM356" s="87"/>
      <c r="EN356" s="87"/>
      <c r="EO356" s="87"/>
      <c r="EP356" s="87"/>
      <c r="EQ356" s="87"/>
      <c r="ER356" s="87"/>
      <c r="ES356" s="87"/>
      <c r="ET356" s="87"/>
      <c r="EU356" s="87"/>
      <c r="EV356" s="87"/>
      <c r="EW356" s="87"/>
      <c r="EX356" s="87"/>
      <c r="EY356" s="87"/>
      <c r="EZ356" s="87"/>
      <c r="FA356" s="87"/>
      <c r="FB356" s="87"/>
      <c r="FC356" s="87"/>
      <c r="FD356" s="87"/>
      <c r="FE356" s="87"/>
      <c r="FF356" s="87"/>
      <c r="FG356" s="87"/>
      <c r="FH356" s="87"/>
      <c r="FI356" s="87"/>
      <c r="FJ356" s="87"/>
      <c r="FK356" s="87"/>
      <c r="FL356" s="87"/>
      <c r="FM356" s="87"/>
      <c r="FN356" s="87"/>
      <c r="FO356" s="87"/>
      <c r="FP356" s="87"/>
      <c r="FQ356" s="87"/>
      <c r="FR356" s="87"/>
      <c r="FS356" s="87"/>
      <c r="FT356" s="87"/>
      <c r="FU356" s="87"/>
      <c r="FV356" s="87"/>
      <c r="FW356" s="87"/>
      <c r="FX356" s="87"/>
      <c r="FY356" s="87"/>
      <c r="FZ356" s="87"/>
      <c r="GA356" s="87"/>
      <c r="GB356" s="87"/>
      <c r="GC356" s="87"/>
      <c r="GD356" s="87"/>
      <c r="GE356" s="87"/>
      <c r="GF356" s="87"/>
      <c r="GG356" s="87"/>
      <c r="GH356" s="87"/>
      <c r="GI356" s="87"/>
      <c r="GJ356" s="87"/>
      <c r="GK356" s="87"/>
      <c r="GL356" s="87"/>
      <c r="GM356" s="87"/>
      <c r="GN356" s="87"/>
      <c r="GO356" s="87"/>
      <c r="GP356" s="87"/>
      <c r="GQ356" s="87"/>
      <c r="GR356" s="87"/>
      <c r="GS356" s="87"/>
      <c r="GT356" s="87"/>
      <c r="GU356" s="87"/>
      <c r="GV356" s="87"/>
      <c r="GW356" s="87"/>
      <c r="GX356" s="87"/>
      <c r="GY356" s="87"/>
      <c r="GZ356" s="87"/>
      <c r="HA356" s="87"/>
      <c r="HB356" s="87"/>
      <c r="HC356" s="87"/>
      <c r="HD356" s="87"/>
      <c r="HE356" s="87"/>
      <c r="HF356" s="87"/>
      <c r="HG356" s="87"/>
      <c r="HH356" s="87"/>
      <c r="HI356" s="87"/>
      <c r="HJ356" s="87"/>
      <c r="HK356" s="87"/>
      <c r="HL356" s="87"/>
      <c r="HM356" s="87"/>
      <c r="HN356" s="87"/>
      <c r="HO356" s="87"/>
      <c r="HP356" s="87"/>
      <c r="HQ356" s="87"/>
      <c r="HR356" s="87"/>
      <c r="HS356" s="87"/>
      <c r="HT356" s="87"/>
      <c r="HU356" s="87"/>
      <c r="HV356" s="87"/>
      <c r="HW356" s="87"/>
      <c r="HX356" s="87"/>
      <c r="HY356" s="87"/>
      <c r="HZ356" s="87"/>
      <c r="IA356" s="87"/>
      <c r="IB356" s="87"/>
    </row>
    <row r="357" spans="1:236" s="125" customFormat="1">
      <c r="A357" s="121"/>
      <c r="B357" s="67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3"/>
      <c r="AS357" s="123"/>
      <c r="AT357" s="240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  <c r="EK357" s="87"/>
      <c r="EL357" s="87"/>
      <c r="EM357" s="87"/>
      <c r="EN357" s="87"/>
      <c r="EO357" s="87"/>
      <c r="EP357" s="87"/>
      <c r="EQ357" s="87"/>
      <c r="ER357" s="87"/>
      <c r="ES357" s="87"/>
      <c r="ET357" s="87"/>
      <c r="EU357" s="87"/>
      <c r="EV357" s="87"/>
      <c r="EW357" s="87"/>
      <c r="EX357" s="87"/>
      <c r="EY357" s="87"/>
      <c r="EZ357" s="87"/>
      <c r="FA357" s="87"/>
      <c r="FB357" s="87"/>
      <c r="FC357" s="87"/>
      <c r="FD357" s="87"/>
      <c r="FE357" s="87"/>
      <c r="FF357" s="87"/>
      <c r="FG357" s="87"/>
      <c r="FH357" s="87"/>
      <c r="FI357" s="87"/>
      <c r="FJ357" s="87"/>
      <c r="FK357" s="87"/>
      <c r="FL357" s="87"/>
      <c r="FM357" s="87"/>
      <c r="FN357" s="87"/>
      <c r="FO357" s="87"/>
      <c r="FP357" s="87"/>
      <c r="FQ357" s="87"/>
      <c r="FR357" s="87"/>
      <c r="FS357" s="87"/>
      <c r="FT357" s="87"/>
      <c r="FU357" s="87"/>
      <c r="FV357" s="87"/>
      <c r="FW357" s="87"/>
      <c r="FX357" s="87"/>
      <c r="FY357" s="87"/>
      <c r="FZ357" s="87"/>
      <c r="GA357" s="87"/>
      <c r="GB357" s="87"/>
      <c r="GC357" s="87"/>
      <c r="GD357" s="87"/>
      <c r="GE357" s="87"/>
      <c r="GF357" s="87"/>
      <c r="GG357" s="87"/>
      <c r="GH357" s="87"/>
      <c r="GI357" s="87"/>
      <c r="GJ357" s="87"/>
      <c r="GK357" s="87"/>
      <c r="GL357" s="87"/>
      <c r="GM357" s="87"/>
      <c r="GN357" s="87"/>
      <c r="GO357" s="87"/>
      <c r="GP357" s="87"/>
      <c r="GQ357" s="87"/>
      <c r="GR357" s="87"/>
      <c r="GS357" s="87"/>
      <c r="GT357" s="87"/>
      <c r="GU357" s="87"/>
      <c r="GV357" s="87"/>
      <c r="GW357" s="87"/>
      <c r="GX357" s="87"/>
      <c r="GY357" s="87"/>
      <c r="GZ357" s="87"/>
      <c r="HA357" s="87"/>
      <c r="HB357" s="87"/>
      <c r="HC357" s="87"/>
      <c r="HD357" s="87"/>
      <c r="HE357" s="87"/>
      <c r="HF357" s="87"/>
      <c r="HG357" s="87"/>
      <c r="HH357" s="87"/>
      <c r="HI357" s="87"/>
      <c r="HJ357" s="87"/>
      <c r="HK357" s="87"/>
      <c r="HL357" s="87"/>
      <c r="HM357" s="87"/>
      <c r="HN357" s="87"/>
      <c r="HO357" s="87"/>
      <c r="HP357" s="87"/>
      <c r="HQ357" s="87"/>
      <c r="HR357" s="87"/>
      <c r="HS357" s="87"/>
      <c r="HT357" s="87"/>
      <c r="HU357" s="87"/>
      <c r="HV357" s="87"/>
      <c r="HW357" s="87"/>
      <c r="HX357" s="87"/>
      <c r="HY357" s="87"/>
      <c r="HZ357" s="87"/>
      <c r="IA357" s="87"/>
      <c r="IB357" s="87"/>
    </row>
    <row r="358" spans="1:236" s="125" customFormat="1">
      <c r="A358" s="121"/>
      <c r="B358" s="67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3"/>
      <c r="AS358" s="123"/>
      <c r="AT358" s="240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  <c r="EK358" s="87"/>
      <c r="EL358" s="87"/>
      <c r="EM358" s="87"/>
      <c r="EN358" s="87"/>
      <c r="EO358" s="87"/>
      <c r="EP358" s="87"/>
      <c r="EQ358" s="87"/>
      <c r="ER358" s="87"/>
      <c r="ES358" s="87"/>
      <c r="ET358" s="87"/>
      <c r="EU358" s="87"/>
      <c r="EV358" s="87"/>
      <c r="EW358" s="87"/>
      <c r="EX358" s="87"/>
      <c r="EY358" s="87"/>
      <c r="EZ358" s="87"/>
      <c r="FA358" s="87"/>
      <c r="FB358" s="87"/>
      <c r="FC358" s="87"/>
      <c r="FD358" s="87"/>
      <c r="FE358" s="87"/>
      <c r="FF358" s="87"/>
      <c r="FG358" s="87"/>
      <c r="FH358" s="87"/>
      <c r="FI358" s="87"/>
      <c r="FJ358" s="87"/>
      <c r="FK358" s="87"/>
      <c r="FL358" s="87"/>
      <c r="FM358" s="87"/>
      <c r="FN358" s="87"/>
      <c r="FO358" s="87"/>
      <c r="FP358" s="87"/>
      <c r="FQ358" s="87"/>
      <c r="FR358" s="87"/>
      <c r="FS358" s="87"/>
      <c r="FT358" s="87"/>
      <c r="FU358" s="87"/>
      <c r="FV358" s="87"/>
      <c r="FW358" s="87"/>
      <c r="FX358" s="87"/>
      <c r="FY358" s="87"/>
      <c r="FZ358" s="87"/>
      <c r="GA358" s="87"/>
      <c r="GB358" s="87"/>
      <c r="GC358" s="87"/>
      <c r="GD358" s="87"/>
      <c r="GE358" s="87"/>
      <c r="GF358" s="87"/>
      <c r="GG358" s="87"/>
      <c r="GH358" s="87"/>
      <c r="GI358" s="87"/>
      <c r="GJ358" s="87"/>
      <c r="GK358" s="87"/>
      <c r="GL358" s="87"/>
      <c r="GM358" s="87"/>
      <c r="GN358" s="87"/>
      <c r="GO358" s="87"/>
      <c r="GP358" s="87"/>
      <c r="GQ358" s="87"/>
      <c r="GR358" s="87"/>
      <c r="GS358" s="87"/>
      <c r="GT358" s="87"/>
      <c r="GU358" s="87"/>
      <c r="GV358" s="87"/>
      <c r="GW358" s="87"/>
      <c r="GX358" s="87"/>
      <c r="GY358" s="87"/>
      <c r="GZ358" s="87"/>
      <c r="HA358" s="87"/>
      <c r="HB358" s="87"/>
      <c r="HC358" s="87"/>
      <c r="HD358" s="87"/>
      <c r="HE358" s="87"/>
      <c r="HF358" s="87"/>
      <c r="HG358" s="87"/>
      <c r="HH358" s="87"/>
      <c r="HI358" s="87"/>
      <c r="HJ358" s="87"/>
      <c r="HK358" s="87"/>
      <c r="HL358" s="87"/>
      <c r="HM358" s="87"/>
      <c r="HN358" s="87"/>
      <c r="HO358" s="87"/>
      <c r="HP358" s="87"/>
      <c r="HQ358" s="87"/>
      <c r="HR358" s="87"/>
      <c r="HS358" s="87"/>
      <c r="HT358" s="87"/>
      <c r="HU358" s="87"/>
      <c r="HV358" s="87"/>
      <c r="HW358" s="87"/>
      <c r="HX358" s="87"/>
      <c r="HY358" s="87"/>
      <c r="HZ358" s="87"/>
      <c r="IA358" s="87"/>
      <c r="IB358" s="87"/>
    </row>
    <row r="359" spans="1:236" s="125" customFormat="1">
      <c r="A359" s="121"/>
      <c r="B359" s="67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3"/>
      <c r="AS359" s="123"/>
      <c r="AT359" s="240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  <c r="EK359" s="87"/>
      <c r="EL359" s="87"/>
      <c r="EM359" s="87"/>
      <c r="EN359" s="87"/>
      <c r="EO359" s="87"/>
      <c r="EP359" s="87"/>
      <c r="EQ359" s="87"/>
      <c r="ER359" s="87"/>
      <c r="ES359" s="87"/>
      <c r="ET359" s="87"/>
      <c r="EU359" s="87"/>
      <c r="EV359" s="87"/>
      <c r="EW359" s="87"/>
      <c r="EX359" s="87"/>
      <c r="EY359" s="87"/>
      <c r="EZ359" s="87"/>
      <c r="FA359" s="87"/>
      <c r="FB359" s="87"/>
      <c r="FC359" s="87"/>
      <c r="FD359" s="87"/>
      <c r="FE359" s="87"/>
      <c r="FF359" s="87"/>
      <c r="FG359" s="87"/>
      <c r="FH359" s="87"/>
      <c r="FI359" s="87"/>
      <c r="FJ359" s="87"/>
      <c r="FK359" s="87"/>
      <c r="FL359" s="87"/>
      <c r="FM359" s="87"/>
      <c r="FN359" s="87"/>
      <c r="FO359" s="87"/>
      <c r="FP359" s="87"/>
      <c r="FQ359" s="87"/>
      <c r="FR359" s="87"/>
      <c r="FS359" s="87"/>
      <c r="FT359" s="87"/>
      <c r="FU359" s="87"/>
      <c r="FV359" s="87"/>
      <c r="FW359" s="87"/>
      <c r="FX359" s="87"/>
      <c r="FY359" s="87"/>
      <c r="FZ359" s="87"/>
      <c r="GA359" s="87"/>
      <c r="GB359" s="87"/>
      <c r="GC359" s="87"/>
      <c r="GD359" s="87"/>
      <c r="GE359" s="87"/>
      <c r="GF359" s="87"/>
      <c r="GG359" s="87"/>
      <c r="GH359" s="87"/>
      <c r="GI359" s="87"/>
      <c r="GJ359" s="87"/>
      <c r="GK359" s="87"/>
      <c r="GL359" s="87"/>
      <c r="GM359" s="87"/>
      <c r="GN359" s="87"/>
      <c r="GO359" s="87"/>
      <c r="GP359" s="87"/>
      <c r="GQ359" s="87"/>
      <c r="GR359" s="87"/>
      <c r="GS359" s="87"/>
      <c r="GT359" s="87"/>
      <c r="GU359" s="87"/>
      <c r="GV359" s="87"/>
      <c r="GW359" s="87"/>
      <c r="GX359" s="87"/>
      <c r="GY359" s="87"/>
      <c r="GZ359" s="87"/>
      <c r="HA359" s="87"/>
      <c r="HB359" s="87"/>
      <c r="HC359" s="87"/>
      <c r="HD359" s="87"/>
      <c r="HE359" s="87"/>
      <c r="HF359" s="87"/>
      <c r="HG359" s="87"/>
      <c r="HH359" s="87"/>
      <c r="HI359" s="87"/>
      <c r="HJ359" s="87"/>
      <c r="HK359" s="87"/>
      <c r="HL359" s="87"/>
      <c r="HM359" s="87"/>
      <c r="HN359" s="87"/>
      <c r="HO359" s="87"/>
      <c r="HP359" s="87"/>
      <c r="HQ359" s="87"/>
      <c r="HR359" s="87"/>
      <c r="HS359" s="87"/>
      <c r="HT359" s="87"/>
      <c r="HU359" s="87"/>
      <c r="HV359" s="87"/>
      <c r="HW359" s="87"/>
      <c r="HX359" s="87"/>
      <c r="HY359" s="87"/>
      <c r="HZ359" s="87"/>
      <c r="IA359" s="87"/>
      <c r="IB359" s="87"/>
    </row>
    <row r="360" spans="1:236" s="125" customFormat="1">
      <c r="A360" s="121"/>
      <c r="B360" s="67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3"/>
      <c r="AS360" s="123"/>
      <c r="AT360" s="240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  <c r="EK360" s="87"/>
      <c r="EL360" s="87"/>
      <c r="EM360" s="87"/>
      <c r="EN360" s="87"/>
      <c r="EO360" s="87"/>
      <c r="EP360" s="87"/>
      <c r="EQ360" s="87"/>
      <c r="ER360" s="87"/>
      <c r="ES360" s="87"/>
      <c r="ET360" s="87"/>
      <c r="EU360" s="87"/>
      <c r="EV360" s="87"/>
      <c r="EW360" s="87"/>
      <c r="EX360" s="87"/>
      <c r="EY360" s="87"/>
      <c r="EZ360" s="87"/>
      <c r="FA360" s="87"/>
      <c r="FB360" s="87"/>
      <c r="FC360" s="87"/>
      <c r="FD360" s="87"/>
      <c r="FE360" s="87"/>
      <c r="FF360" s="87"/>
      <c r="FG360" s="87"/>
      <c r="FH360" s="87"/>
      <c r="FI360" s="87"/>
      <c r="FJ360" s="87"/>
      <c r="FK360" s="87"/>
      <c r="FL360" s="87"/>
      <c r="FM360" s="87"/>
      <c r="FN360" s="87"/>
      <c r="FO360" s="87"/>
      <c r="FP360" s="87"/>
      <c r="FQ360" s="87"/>
      <c r="FR360" s="87"/>
      <c r="FS360" s="87"/>
      <c r="FT360" s="87"/>
      <c r="FU360" s="87"/>
      <c r="FV360" s="87"/>
      <c r="FW360" s="87"/>
      <c r="FX360" s="87"/>
      <c r="FY360" s="87"/>
      <c r="FZ360" s="87"/>
      <c r="GA360" s="87"/>
      <c r="GB360" s="87"/>
      <c r="GC360" s="87"/>
      <c r="GD360" s="87"/>
      <c r="GE360" s="87"/>
      <c r="GF360" s="87"/>
      <c r="GG360" s="87"/>
      <c r="GH360" s="87"/>
      <c r="GI360" s="87"/>
      <c r="GJ360" s="87"/>
      <c r="GK360" s="87"/>
      <c r="GL360" s="87"/>
      <c r="GM360" s="87"/>
      <c r="GN360" s="87"/>
      <c r="GO360" s="87"/>
      <c r="GP360" s="87"/>
      <c r="GQ360" s="87"/>
      <c r="GR360" s="87"/>
      <c r="GS360" s="87"/>
      <c r="GT360" s="87"/>
      <c r="GU360" s="87"/>
      <c r="GV360" s="87"/>
      <c r="GW360" s="87"/>
      <c r="GX360" s="87"/>
      <c r="GY360" s="87"/>
      <c r="GZ360" s="87"/>
      <c r="HA360" s="87"/>
      <c r="HB360" s="87"/>
      <c r="HC360" s="87"/>
      <c r="HD360" s="87"/>
      <c r="HE360" s="87"/>
      <c r="HF360" s="87"/>
      <c r="HG360" s="87"/>
      <c r="HH360" s="87"/>
      <c r="HI360" s="87"/>
      <c r="HJ360" s="87"/>
      <c r="HK360" s="87"/>
      <c r="HL360" s="87"/>
      <c r="HM360" s="87"/>
      <c r="HN360" s="87"/>
      <c r="HO360" s="87"/>
      <c r="HP360" s="87"/>
      <c r="HQ360" s="87"/>
      <c r="HR360" s="87"/>
      <c r="HS360" s="87"/>
      <c r="HT360" s="87"/>
      <c r="HU360" s="87"/>
      <c r="HV360" s="87"/>
      <c r="HW360" s="87"/>
      <c r="HX360" s="87"/>
      <c r="HY360" s="87"/>
      <c r="HZ360" s="87"/>
      <c r="IA360" s="87"/>
      <c r="IB360" s="87"/>
    </row>
    <row r="361" spans="1:236" s="125" customFormat="1">
      <c r="A361" s="121"/>
      <c r="B361" s="67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3"/>
      <c r="AS361" s="123"/>
      <c r="AT361" s="240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  <c r="EK361" s="87"/>
      <c r="EL361" s="87"/>
      <c r="EM361" s="87"/>
      <c r="EN361" s="87"/>
      <c r="EO361" s="87"/>
      <c r="EP361" s="87"/>
      <c r="EQ361" s="87"/>
      <c r="ER361" s="87"/>
      <c r="ES361" s="87"/>
      <c r="ET361" s="87"/>
      <c r="EU361" s="87"/>
      <c r="EV361" s="87"/>
      <c r="EW361" s="87"/>
      <c r="EX361" s="87"/>
      <c r="EY361" s="87"/>
      <c r="EZ361" s="87"/>
      <c r="FA361" s="87"/>
      <c r="FB361" s="87"/>
      <c r="FC361" s="87"/>
      <c r="FD361" s="87"/>
      <c r="FE361" s="87"/>
      <c r="FF361" s="87"/>
      <c r="FG361" s="87"/>
      <c r="FH361" s="87"/>
      <c r="FI361" s="87"/>
      <c r="FJ361" s="87"/>
      <c r="FK361" s="87"/>
      <c r="FL361" s="87"/>
      <c r="FM361" s="87"/>
      <c r="FN361" s="87"/>
      <c r="FO361" s="87"/>
      <c r="FP361" s="87"/>
      <c r="FQ361" s="87"/>
      <c r="FR361" s="87"/>
      <c r="FS361" s="87"/>
      <c r="FT361" s="87"/>
      <c r="FU361" s="87"/>
      <c r="FV361" s="87"/>
      <c r="FW361" s="87"/>
      <c r="FX361" s="87"/>
      <c r="FY361" s="87"/>
      <c r="FZ361" s="87"/>
      <c r="GA361" s="87"/>
      <c r="GB361" s="87"/>
      <c r="GC361" s="87"/>
      <c r="GD361" s="87"/>
      <c r="GE361" s="87"/>
      <c r="GF361" s="87"/>
      <c r="GG361" s="87"/>
      <c r="GH361" s="87"/>
      <c r="GI361" s="87"/>
      <c r="GJ361" s="87"/>
      <c r="GK361" s="87"/>
      <c r="GL361" s="87"/>
      <c r="GM361" s="87"/>
      <c r="GN361" s="87"/>
      <c r="GO361" s="87"/>
      <c r="GP361" s="87"/>
      <c r="GQ361" s="87"/>
      <c r="GR361" s="87"/>
      <c r="GS361" s="87"/>
      <c r="GT361" s="87"/>
      <c r="GU361" s="87"/>
      <c r="GV361" s="87"/>
      <c r="GW361" s="87"/>
      <c r="GX361" s="87"/>
      <c r="GY361" s="87"/>
      <c r="GZ361" s="87"/>
      <c r="HA361" s="87"/>
      <c r="HB361" s="87"/>
      <c r="HC361" s="87"/>
      <c r="HD361" s="87"/>
      <c r="HE361" s="87"/>
      <c r="HF361" s="87"/>
      <c r="HG361" s="87"/>
      <c r="HH361" s="87"/>
      <c r="HI361" s="87"/>
      <c r="HJ361" s="87"/>
      <c r="HK361" s="87"/>
      <c r="HL361" s="87"/>
      <c r="HM361" s="87"/>
      <c r="HN361" s="87"/>
      <c r="HO361" s="87"/>
      <c r="HP361" s="87"/>
      <c r="HQ361" s="87"/>
      <c r="HR361" s="87"/>
      <c r="HS361" s="87"/>
      <c r="HT361" s="87"/>
      <c r="HU361" s="87"/>
      <c r="HV361" s="87"/>
      <c r="HW361" s="87"/>
      <c r="HX361" s="87"/>
      <c r="HY361" s="87"/>
      <c r="HZ361" s="87"/>
      <c r="IA361" s="87"/>
      <c r="IB361" s="87"/>
    </row>
    <row r="362" spans="1:236" s="125" customFormat="1">
      <c r="A362" s="121"/>
      <c r="B362" s="67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3"/>
      <c r="AS362" s="123"/>
      <c r="AT362" s="240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  <c r="EK362" s="87"/>
      <c r="EL362" s="87"/>
      <c r="EM362" s="87"/>
      <c r="EN362" s="87"/>
      <c r="EO362" s="87"/>
      <c r="EP362" s="87"/>
      <c r="EQ362" s="87"/>
      <c r="ER362" s="87"/>
      <c r="ES362" s="87"/>
      <c r="ET362" s="87"/>
      <c r="EU362" s="87"/>
      <c r="EV362" s="87"/>
      <c r="EW362" s="87"/>
      <c r="EX362" s="87"/>
      <c r="EY362" s="87"/>
      <c r="EZ362" s="87"/>
      <c r="FA362" s="87"/>
      <c r="FB362" s="87"/>
      <c r="FC362" s="87"/>
      <c r="FD362" s="87"/>
      <c r="FE362" s="87"/>
      <c r="FF362" s="87"/>
      <c r="FG362" s="87"/>
      <c r="FH362" s="87"/>
      <c r="FI362" s="87"/>
      <c r="FJ362" s="87"/>
      <c r="FK362" s="87"/>
      <c r="FL362" s="87"/>
      <c r="FM362" s="87"/>
      <c r="FN362" s="87"/>
      <c r="FO362" s="87"/>
      <c r="FP362" s="87"/>
      <c r="FQ362" s="87"/>
      <c r="FR362" s="87"/>
      <c r="FS362" s="87"/>
      <c r="FT362" s="87"/>
      <c r="FU362" s="87"/>
      <c r="FV362" s="87"/>
      <c r="FW362" s="87"/>
      <c r="FX362" s="87"/>
      <c r="FY362" s="87"/>
      <c r="FZ362" s="87"/>
      <c r="GA362" s="87"/>
      <c r="GB362" s="87"/>
      <c r="GC362" s="87"/>
      <c r="GD362" s="87"/>
      <c r="GE362" s="87"/>
      <c r="GF362" s="87"/>
      <c r="GG362" s="87"/>
      <c r="GH362" s="87"/>
      <c r="GI362" s="87"/>
      <c r="GJ362" s="87"/>
      <c r="GK362" s="87"/>
      <c r="GL362" s="87"/>
      <c r="GM362" s="87"/>
      <c r="GN362" s="87"/>
      <c r="GO362" s="87"/>
      <c r="GP362" s="87"/>
      <c r="GQ362" s="87"/>
      <c r="GR362" s="87"/>
      <c r="GS362" s="87"/>
      <c r="GT362" s="87"/>
      <c r="GU362" s="87"/>
      <c r="GV362" s="87"/>
      <c r="GW362" s="87"/>
      <c r="GX362" s="87"/>
      <c r="GY362" s="87"/>
      <c r="GZ362" s="87"/>
      <c r="HA362" s="87"/>
      <c r="HB362" s="87"/>
      <c r="HC362" s="87"/>
      <c r="HD362" s="87"/>
      <c r="HE362" s="87"/>
      <c r="HF362" s="87"/>
      <c r="HG362" s="87"/>
      <c r="HH362" s="87"/>
      <c r="HI362" s="87"/>
      <c r="HJ362" s="87"/>
      <c r="HK362" s="87"/>
      <c r="HL362" s="87"/>
      <c r="HM362" s="87"/>
      <c r="HN362" s="87"/>
      <c r="HO362" s="87"/>
      <c r="HP362" s="87"/>
      <c r="HQ362" s="87"/>
      <c r="HR362" s="87"/>
      <c r="HS362" s="87"/>
      <c r="HT362" s="87"/>
      <c r="HU362" s="87"/>
      <c r="HV362" s="87"/>
      <c r="HW362" s="87"/>
      <c r="HX362" s="87"/>
      <c r="HY362" s="87"/>
      <c r="HZ362" s="87"/>
      <c r="IA362" s="87"/>
      <c r="IB362" s="87"/>
    </row>
    <row r="363" spans="1:236" s="125" customFormat="1">
      <c r="A363" s="121"/>
      <c r="B363" s="67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3"/>
      <c r="AS363" s="123"/>
      <c r="AT363" s="240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  <c r="EK363" s="87"/>
      <c r="EL363" s="87"/>
      <c r="EM363" s="87"/>
      <c r="EN363" s="87"/>
      <c r="EO363" s="87"/>
      <c r="EP363" s="87"/>
      <c r="EQ363" s="87"/>
      <c r="ER363" s="87"/>
      <c r="ES363" s="87"/>
      <c r="ET363" s="87"/>
      <c r="EU363" s="87"/>
      <c r="EV363" s="87"/>
      <c r="EW363" s="87"/>
      <c r="EX363" s="87"/>
      <c r="EY363" s="87"/>
      <c r="EZ363" s="87"/>
      <c r="FA363" s="87"/>
      <c r="FB363" s="87"/>
      <c r="FC363" s="87"/>
      <c r="FD363" s="87"/>
      <c r="FE363" s="87"/>
      <c r="FF363" s="87"/>
      <c r="FG363" s="87"/>
      <c r="FH363" s="87"/>
      <c r="FI363" s="87"/>
      <c r="FJ363" s="87"/>
      <c r="FK363" s="87"/>
      <c r="FL363" s="87"/>
      <c r="FM363" s="87"/>
      <c r="FN363" s="87"/>
      <c r="FO363" s="87"/>
      <c r="FP363" s="87"/>
      <c r="FQ363" s="87"/>
      <c r="FR363" s="87"/>
      <c r="FS363" s="87"/>
      <c r="FT363" s="87"/>
      <c r="FU363" s="87"/>
      <c r="FV363" s="87"/>
      <c r="FW363" s="87"/>
      <c r="FX363" s="87"/>
      <c r="FY363" s="87"/>
      <c r="FZ363" s="87"/>
      <c r="GA363" s="87"/>
      <c r="GB363" s="87"/>
      <c r="GC363" s="87"/>
      <c r="GD363" s="87"/>
      <c r="GE363" s="87"/>
      <c r="GF363" s="87"/>
      <c r="GG363" s="87"/>
      <c r="GH363" s="87"/>
      <c r="GI363" s="87"/>
      <c r="GJ363" s="87"/>
      <c r="GK363" s="87"/>
      <c r="GL363" s="87"/>
      <c r="GM363" s="87"/>
      <c r="GN363" s="87"/>
      <c r="GO363" s="87"/>
      <c r="GP363" s="87"/>
      <c r="GQ363" s="87"/>
      <c r="GR363" s="87"/>
      <c r="GS363" s="87"/>
      <c r="GT363" s="87"/>
      <c r="GU363" s="87"/>
      <c r="GV363" s="87"/>
      <c r="GW363" s="87"/>
      <c r="GX363" s="87"/>
      <c r="GY363" s="87"/>
      <c r="GZ363" s="87"/>
      <c r="HA363" s="87"/>
      <c r="HB363" s="87"/>
      <c r="HC363" s="87"/>
      <c r="HD363" s="87"/>
      <c r="HE363" s="87"/>
      <c r="HF363" s="87"/>
      <c r="HG363" s="87"/>
      <c r="HH363" s="87"/>
      <c r="HI363" s="87"/>
      <c r="HJ363" s="87"/>
      <c r="HK363" s="87"/>
      <c r="HL363" s="87"/>
      <c r="HM363" s="87"/>
      <c r="HN363" s="87"/>
      <c r="HO363" s="87"/>
      <c r="HP363" s="87"/>
      <c r="HQ363" s="87"/>
      <c r="HR363" s="87"/>
      <c r="HS363" s="87"/>
      <c r="HT363" s="87"/>
      <c r="HU363" s="87"/>
      <c r="HV363" s="87"/>
      <c r="HW363" s="87"/>
      <c r="HX363" s="87"/>
      <c r="HY363" s="87"/>
      <c r="HZ363" s="87"/>
      <c r="IA363" s="87"/>
      <c r="IB363" s="87"/>
    </row>
    <row r="364" spans="1:236" s="125" customFormat="1">
      <c r="A364" s="121"/>
      <c r="B364" s="67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3"/>
      <c r="AS364" s="123"/>
      <c r="AT364" s="240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  <c r="EK364" s="87"/>
      <c r="EL364" s="87"/>
      <c r="EM364" s="87"/>
      <c r="EN364" s="87"/>
      <c r="EO364" s="87"/>
      <c r="EP364" s="87"/>
      <c r="EQ364" s="87"/>
      <c r="ER364" s="87"/>
      <c r="ES364" s="87"/>
      <c r="ET364" s="87"/>
      <c r="EU364" s="87"/>
      <c r="EV364" s="87"/>
      <c r="EW364" s="87"/>
      <c r="EX364" s="87"/>
      <c r="EY364" s="87"/>
      <c r="EZ364" s="87"/>
      <c r="FA364" s="87"/>
      <c r="FB364" s="87"/>
      <c r="FC364" s="87"/>
      <c r="FD364" s="87"/>
      <c r="FE364" s="87"/>
      <c r="FF364" s="87"/>
      <c r="FG364" s="87"/>
      <c r="FH364" s="87"/>
      <c r="FI364" s="87"/>
      <c r="FJ364" s="87"/>
      <c r="FK364" s="87"/>
      <c r="FL364" s="87"/>
      <c r="FM364" s="87"/>
      <c r="FN364" s="87"/>
      <c r="FO364" s="87"/>
      <c r="FP364" s="87"/>
      <c r="FQ364" s="87"/>
      <c r="FR364" s="87"/>
      <c r="FS364" s="87"/>
      <c r="FT364" s="87"/>
      <c r="FU364" s="87"/>
      <c r="FV364" s="87"/>
      <c r="FW364" s="87"/>
      <c r="FX364" s="87"/>
      <c r="FY364" s="87"/>
      <c r="FZ364" s="87"/>
      <c r="GA364" s="87"/>
      <c r="GB364" s="87"/>
      <c r="GC364" s="87"/>
      <c r="GD364" s="87"/>
      <c r="GE364" s="87"/>
      <c r="GF364" s="87"/>
      <c r="GG364" s="87"/>
      <c r="GH364" s="87"/>
      <c r="GI364" s="87"/>
      <c r="GJ364" s="87"/>
      <c r="GK364" s="87"/>
      <c r="GL364" s="87"/>
      <c r="GM364" s="87"/>
      <c r="GN364" s="87"/>
      <c r="GO364" s="87"/>
      <c r="GP364" s="87"/>
      <c r="GQ364" s="87"/>
      <c r="GR364" s="87"/>
      <c r="GS364" s="87"/>
      <c r="GT364" s="87"/>
      <c r="GU364" s="87"/>
      <c r="GV364" s="87"/>
      <c r="GW364" s="87"/>
      <c r="GX364" s="87"/>
      <c r="GY364" s="87"/>
      <c r="GZ364" s="87"/>
      <c r="HA364" s="87"/>
      <c r="HB364" s="87"/>
      <c r="HC364" s="87"/>
      <c r="HD364" s="87"/>
      <c r="HE364" s="87"/>
      <c r="HF364" s="87"/>
      <c r="HG364" s="87"/>
      <c r="HH364" s="87"/>
      <c r="HI364" s="87"/>
      <c r="HJ364" s="87"/>
      <c r="HK364" s="87"/>
      <c r="HL364" s="87"/>
      <c r="HM364" s="87"/>
      <c r="HN364" s="87"/>
      <c r="HO364" s="87"/>
      <c r="HP364" s="87"/>
      <c r="HQ364" s="87"/>
      <c r="HR364" s="87"/>
      <c r="HS364" s="87"/>
      <c r="HT364" s="87"/>
      <c r="HU364" s="87"/>
      <c r="HV364" s="87"/>
      <c r="HW364" s="87"/>
      <c r="HX364" s="87"/>
      <c r="HY364" s="87"/>
      <c r="HZ364" s="87"/>
      <c r="IA364" s="87"/>
      <c r="IB364" s="87"/>
    </row>
    <row r="365" spans="1:236" s="125" customFormat="1">
      <c r="A365" s="121"/>
      <c r="B365" s="67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3"/>
      <c r="AS365" s="123"/>
      <c r="AT365" s="240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  <c r="EK365" s="87"/>
      <c r="EL365" s="87"/>
      <c r="EM365" s="87"/>
      <c r="EN365" s="87"/>
      <c r="EO365" s="87"/>
      <c r="EP365" s="87"/>
      <c r="EQ365" s="87"/>
      <c r="ER365" s="87"/>
      <c r="ES365" s="87"/>
      <c r="ET365" s="87"/>
      <c r="EU365" s="87"/>
      <c r="EV365" s="87"/>
      <c r="EW365" s="87"/>
      <c r="EX365" s="87"/>
      <c r="EY365" s="87"/>
      <c r="EZ365" s="87"/>
      <c r="FA365" s="87"/>
      <c r="FB365" s="87"/>
      <c r="FC365" s="87"/>
      <c r="FD365" s="87"/>
      <c r="FE365" s="87"/>
      <c r="FF365" s="87"/>
      <c r="FG365" s="87"/>
      <c r="FH365" s="87"/>
      <c r="FI365" s="87"/>
      <c r="FJ365" s="87"/>
      <c r="FK365" s="87"/>
      <c r="FL365" s="87"/>
      <c r="FM365" s="87"/>
      <c r="FN365" s="87"/>
      <c r="FO365" s="87"/>
      <c r="FP365" s="87"/>
      <c r="FQ365" s="87"/>
      <c r="FR365" s="87"/>
      <c r="FS365" s="87"/>
      <c r="FT365" s="87"/>
      <c r="FU365" s="87"/>
      <c r="FV365" s="87"/>
      <c r="FW365" s="87"/>
      <c r="FX365" s="87"/>
      <c r="FY365" s="87"/>
      <c r="FZ365" s="87"/>
      <c r="GA365" s="87"/>
      <c r="GB365" s="87"/>
      <c r="GC365" s="87"/>
      <c r="GD365" s="87"/>
      <c r="GE365" s="87"/>
      <c r="GF365" s="87"/>
      <c r="GG365" s="87"/>
      <c r="GH365" s="87"/>
      <c r="GI365" s="87"/>
      <c r="GJ365" s="87"/>
      <c r="GK365" s="87"/>
      <c r="GL365" s="87"/>
      <c r="GM365" s="87"/>
      <c r="GN365" s="87"/>
      <c r="GO365" s="87"/>
      <c r="GP365" s="87"/>
      <c r="GQ365" s="87"/>
      <c r="GR365" s="87"/>
      <c r="GS365" s="87"/>
      <c r="GT365" s="87"/>
      <c r="GU365" s="87"/>
      <c r="GV365" s="87"/>
      <c r="GW365" s="87"/>
      <c r="GX365" s="87"/>
      <c r="GY365" s="87"/>
      <c r="GZ365" s="87"/>
      <c r="HA365" s="87"/>
      <c r="HB365" s="87"/>
      <c r="HC365" s="87"/>
      <c r="HD365" s="87"/>
      <c r="HE365" s="87"/>
      <c r="HF365" s="87"/>
      <c r="HG365" s="87"/>
      <c r="HH365" s="87"/>
      <c r="HI365" s="87"/>
      <c r="HJ365" s="87"/>
      <c r="HK365" s="87"/>
      <c r="HL365" s="87"/>
      <c r="HM365" s="87"/>
      <c r="HN365" s="87"/>
      <c r="HO365" s="87"/>
      <c r="HP365" s="87"/>
      <c r="HQ365" s="87"/>
      <c r="HR365" s="87"/>
      <c r="HS365" s="87"/>
      <c r="HT365" s="87"/>
      <c r="HU365" s="87"/>
      <c r="HV365" s="87"/>
      <c r="HW365" s="87"/>
      <c r="HX365" s="87"/>
      <c r="HY365" s="87"/>
      <c r="HZ365" s="87"/>
      <c r="IA365" s="87"/>
      <c r="IB365" s="87"/>
    </row>
    <row r="366" spans="1:236" s="125" customFormat="1">
      <c r="A366" s="121"/>
      <c r="B366" s="67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3"/>
      <c r="AS366" s="123"/>
      <c r="AT366" s="240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  <c r="EK366" s="87"/>
      <c r="EL366" s="87"/>
      <c r="EM366" s="87"/>
      <c r="EN366" s="87"/>
      <c r="EO366" s="87"/>
      <c r="EP366" s="87"/>
      <c r="EQ366" s="87"/>
      <c r="ER366" s="87"/>
      <c r="ES366" s="87"/>
      <c r="ET366" s="87"/>
      <c r="EU366" s="87"/>
      <c r="EV366" s="87"/>
      <c r="EW366" s="87"/>
      <c r="EX366" s="87"/>
      <c r="EY366" s="87"/>
      <c r="EZ366" s="87"/>
      <c r="FA366" s="87"/>
      <c r="FB366" s="87"/>
      <c r="FC366" s="87"/>
      <c r="FD366" s="87"/>
      <c r="FE366" s="87"/>
      <c r="FF366" s="87"/>
      <c r="FG366" s="87"/>
      <c r="FH366" s="87"/>
      <c r="FI366" s="87"/>
      <c r="FJ366" s="87"/>
      <c r="FK366" s="87"/>
      <c r="FL366" s="87"/>
      <c r="FM366" s="87"/>
      <c r="FN366" s="87"/>
      <c r="FO366" s="87"/>
      <c r="FP366" s="87"/>
      <c r="FQ366" s="87"/>
      <c r="FR366" s="87"/>
      <c r="FS366" s="87"/>
      <c r="FT366" s="87"/>
      <c r="FU366" s="87"/>
      <c r="FV366" s="87"/>
      <c r="FW366" s="87"/>
      <c r="FX366" s="87"/>
      <c r="FY366" s="87"/>
      <c r="FZ366" s="87"/>
      <c r="GA366" s="87"/>
      <c r="GB366" s="87"/>
      <c r="GC366" s="87"/>
      <c r="GD366" s="87"/>
      <c r="GE366" s="87"/>
      <c r="GF366" s="87"/>
      <c r="GG366" s="87"/>
      <c r="GH366" s="87"/>
      <c r="GI366" s="87"/>
      <c r="GJ366" s="87"/>
      <c r="GK366" s="87"/>
      <c r="GL366" s="87"/>
      <c r="GM366" s="87"/>
      <c r="GN366" s="87"/>
      <c r="GO366" s="87"/>
      <c r="GP366" s="87"/>
      <c r="GQ366" s="87"/>
      <c r="GR366" s="87"/>
      <c r="GS366" s="87"/>
      <c r="GT366" s="87"/>
      <c r="GU366" s="87"/>
      <c r="GV366" s="87"/>
      <c r="GW366" s="87"/>
      <c r="GX366" s="87"/>
      <c r="GY366" s="87"/>
      <c r="GZ366" s="87"/>
      <c r="HA366" s="87"/>
      <c r="HB366" s="87"/>
      <c r="HC366" s="87"/>
      <c r="HD366" s="87"/>
      <c r="HE366" s="87"/>
      <c r="HF366" s="87"/>
      <c r="HG366" s="87"/>
      <c r="HH366" s="87"/>
      <c r="HI366" s="87"/>
      <c r="HJ366" s="87"/>
      <c r="HK366" s="87"/>
      <c r="HL366" s="87"/>
      <c r="HM366" s="87"/>
      <c r="HN366" s="87"/>
      <c r="HO366" s="87"/>
      <c r="HP366" s="87"/>
      <c r="HQ366" s="87"/>
      <c r="HR366" s="87"/>
      <c r="HS366" s="87"/>
      <c r="HT366" s="87"/>
      <c r="HU366" s="87"/>
      <c r="HV366" s="87"/>
      <c r="HW366" s="87"/>
      <c r="HX366" s="87"/>
      <c r="HY366" s="87"/>
      <c r="HZ366" s="87"/>
      <c r="IA366" s="87"/>
      <c r="IB366" s="87"/>
    </row>
    <row r="367" spans="1:236" s="125" customFormat="1">
      <c r="A367" s="121"/>
      <c r="B367" s="67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3"/>
      <c r="AS367" s="123"/>
      <c r="AT367" s="240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  <c r="EK367" s="87"/>
      <c r="EL367" s="87"/>
      <c r="EM367" s="87"/>
      <c r="EN367" s="87"/>
      <c r="EO367" s="87"/>
      <c r="EP367" s="87"/>
      <c r="EQ367" s="87"/>
      <c r="ER367" s="87"/>
      <c r="ES367" s="87"/>
      <c r="ET367" s="87"/>
      <c r="EU367" s="87"/>
      <c r="EV367" s="87"/>
      <c r="EW367" s="87"/>
      <c r="EX367" s="87"/>
      <c r="EY367" s="87"/>
      <c r="EZ367" s="87"/>
      <c r="FA367" s="87"/>
      <c r="FB367" s="87"/>
      <c r="FC367" s="87"/>
      <c r="FD367" s="87"/>
      <c r="FE367" s="87"/>
      <c r="FF367" s="87"/>
      <c r="FG367" s="87"/>
      <c r="FH367" s="87"/>
      <c r="FI367" s="87"/>
      <c r="FJ367" s="87"/>
      <c r="FK367" s="87"/>
      <c r="FL367" s="87"/>
      <c r="FM367" s="87"/>
      <c r="FN367" s="87"/>
      <c r="FO367" s="87"/>
      <c r="FP367" s="87"/>
      <c r="FQ367" s="87"/>
      <c r="FR367" s="87"/>
      <c r="FS367" s="87"/>
      <c r="FT367" s="87"/>
      <c r="FU367" s="87"/>
      <c r="FV367" s="87"/>
      <c r="FW367" s="87"/>
      <c r="FX367" s="87"/>
      <c r="FY367" s="87"/>
      <c r="FZ367" s="87"/>
      <c r="GA367" s="87"/>
      <c r="GB367" s="87"/>
      <c r="GC367" s="87"/>
      <c r="GD367" s="87"/>
      <c r="GE367" s="87"/>
      <c r="GF367" s="87"/>
      <c r="GG367" s="87"/>
      <c r="GH367" s="87"/>
      <c r="GI367" s="87"/>
      <c r="GJ367" s="87"/>
      <c r="GK367" s="87"/>
      <c r="GL367" s="87"/>
      <c r="GM367" s="87"/>
      <c r="GN367" s="87"/>
      <c r="GO367" s="87"/>
      <c r="GP367" s="87"/>
      <c r="GQ367" s="87"/>
      <c r="GR367" s="87"/>
      <c r="GS367" s="87"/>
      <c r="GT367" s="87"/>
      <c r="GU367" s="87"/>
      <c r="GV367" s="87"/>
      <c r="GW367" s="87"/>
      <c r="GX367" s="87"/>
      <c r="GY367" s="87"/>
      <c r="GZ367" s="87"/>
      <c r="HA367" s="87"/>
      <c r="HB367" s="87"/>
      <c r="HC367" s="87"/>
      <c r="HD367" s="87"/>
      <c r="HE367" s="87"/>
      <c r="HF367" s="87"/>
      <c r="HG367" s="87"/>
      <c r="HH367" s="87"/>
      <c r="HI367" s="87"/>
      <c r="HJ367" s="87"/>
      <c r="HK367" s="87"/>
      <c r="HL367" s="87"/>
      <c r="HM367" s="87"/>
      <c r="HN367" s="87"/>
      <c r="HO367" s="87"/>
      <c r="HP367" s="87"/>
      <c r="HQ367" s="87"/>
      <c r="HR367" s="87"/>
      <c r="HS367" s="87"/>
      <c r="HT367" s="87"/>
      <c r="HU367" s="87"/>
      <c r="HV367" s="87"/>
      <c r="HW367" s="87"/>
      <c r="HX367" s="87"/>
      <c r="HY367" s="87"/>
      <c r="HZ367" s="87"/>
      <c r="IA367" s="87"/>
      <c r="IB367" s="87"/>
    </row>
    <row r="368" spans="1:236" s="125" customFormat="1">
      <c r="A368" s="121"/>
      <c r="B368" s="67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3"/>
      <c r="AS368" s="123"/>
      <c r="AT368" s="240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  <c r="EK368" s="87"/>
      <c r="EL368" s="87"/>
      <c r="EM368" s="87"/>
      <c r="EN368" s="87"/>
      <c r="EO368" s="87"/>
      <c r="EP368" s="87"/>
      <c r="EQ368" s="87"/>
      <c r="ER368" s="87"/>
      <c r="ES368" s="87"/>
      <c r="ET368" s="87"/>
      <c r="EU368" s="87"/>
      <c r="EV368" s="87"/>
      <c r="EW368" s="87"/>
      <c r="EX368" s="87"/>
      <c r="EY368" s="87"/>
      <c r="EZ368" s="87"/>
      <c r="FA368" s="87"/>
      <c r="FB368" s="87"/>
      <c r="FC368" s="87"/>
      <c r="FD368" s="87"/>
      <c r="FE368" s="87"/>
      <c r="FF368" s="87"/>
      <c r="FG368" s="87"/>
      <c r="FH368" s="87"/>
      <c r="FI368" s="87"/>
      <c r="FJ368" s="87"/>
      <c r="FK368" s="87"/>
      <c r="FL368" s="87"/>
      <c r="FM368" s="87"/>
      <c r="FN368" s="87"/>
      <c r="FO368" s="87"/>
      <c r="FP368" s="87"/>
      <c r="FQ368" s="87"/>
      <c r="FR368" s="87"/>
      <c r="FS368" s="87"/>
      <c r="FT368" s="87"/>
      <c r="FU368" s="87"/>
      <c r="FV368" s="87"/>
      <c r="FW368" s="87"/>
      <c r="FX368" s="87"/>
      <c r="FY368" s="87"/>
      <c r="FZ368" s="87"/>
      <c r="GA368" s="87"/>
      <c r="GB368" s="87"/>
      <c r="GC368" s="87"/>
      <c r="GD368" s="87"/>
      <c r="GE368" s="87"/>
      <c r="GF368" s="87"/>
      <c r="GG368" s="87"/>
      <c r="GH368" s="87"/>
      <c r="GI368" s="87"/>
      <c r="GJ368" s="87"/>
      <c r="GK368" s="87"/>
      <c r="GL368" s="87"/>
      <c r="GM368" s="87"/>
      <c r="GN368" s="87"/>
      <c r="GO368" s="87"/>
      <c r="GP368" s="87"/>
      <c r="GQ368" s="87"/>
      <c r="GR368" s="87"/>
      <c r="GS368" s="87"/>
      <c r="GT368" s="87"/>
      <c r="GU368" s="87"/>
      <c r="GV368" s="87"/>
      <c r="GW368" s="87"/>
      <c r="GX368" s="87"/>
      <c r="GY368" s="87"/>
      <c r="GZ368" s="87"/>
      <c r="HA368" s="87"/>
      <c r="HB368" s="87"/>
      <c r="HC368" s="87"/>
      <c r="HD368" s="87"/>
      <c r="HE368" s="87"/>
      <c r="HF368" s="87"/>
      <c r="HG368" s="87"/>
      <c r="HH368" s="87"/>
      <c r="HI368" s="87"/>
      <c r="HJ368" s="87"/>
      <c r="HK368" s="87"/>
      <c r="HL368" s="87"/>
      <c r="HM368" s="87"/>
      <c r="HN368" s="87"/>
      <c r="HO368" s="87"/>
      <c r="HP368" s="87"/>
      <c r="HQ368" s="87"/>
      <c r="HR368" s="87"/>
      <c r="HS368" s="87"/>
      <c r="HT368" s="87"/>
      <c r="HU368" s="87"/>
      <c r="HV368" s="87"/>
      <c r="HW368" s="87"/>
      <c r="HX368" s="87"/>
      <c r="HY368" s="87"/>
      <c r="HZ368" s="87"/>
      <c r="IA368" s="87"/>
      <c r="IB368" s="87"/>
    </row>
    <row r="369" spans="1:236" s="125" customFormat="1">
      <c r="A369" s="121"/>
      <c r="B369" s="67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3"/>
      <c r="AS369" s="123"/>
      <c r="AT369" s="240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  <c r="EK369" s="87"/>
      <c r="EL369" s="87"/>
      <c r="EM369" s="87"/>
      <c r="EN369" s="87"/>
      <c r="EO369" s="87"/>
      <c r="EP369" s="87"/>
      <c r="EQ369" s="87"/>
      <c r="ER369" s="87"/>
      <c r="ES369" s="87"/>
      <c r="ET369" s="87"/>
      <c r="EU369" s="87"/>
      <c r="EV369" s="87"/>
      <c r="EW369" s="87"/>
      <c r="EX369" s="87"/>
      <c r="EY369" s="87"/>
      <c r="EZ369" s="87"/>
      <c r="FA369" s="87"/>
      <c r="FB369" s="87"/>
      <c r="FC369" s="87"/>
      <c r="FD369" s="87"/>
      <c r="FE369" s="87"/>
      <c r="FF369" s="87"/>
      <c r="FG369" s="87"/>
      <c r="FH369" s="87"/>
      <c r="FI369" s="87"/>
      <c r="FJ369" s="87"/>
      <c r="FK369" s="87"/>
      <c r="FL369" s="87"/>
      <c r="FM369" s="87"/>
      <c r="FN369" s="87"/>
      <c r="FO369" s="87"/>
      <c r="FP369" s="87"/>
      <c r="FQ369" s="87"/>
      <c r="FR369" s="87"/>
      <c r="FS369" s="87"/>
      <c r="FT369" s="87"/>
      <c r="FU369" s="87"/>
      <c r="FV369" s="87"/>
      <c r="FW369" s="87"/>
      <c r="FX369" s="87"/>
      <c r="FY369" s="87"/>
      <c r="FZ369" s="87"/>
      <c r="GA369" s="87"/>
      <c r="GB369" s="87"/>
      <c r="GC369" s="87"/>
      <c r="GD369" s="87"/>
      <c r="GE369" s="87"/>
      <c r="GF369" s="87"/>
      <c r="GG369" s="87"/>
      <c r="GH369" s="87"/>
      <c r="GI369" s="87"/>
      <c r="GJ369" s="87"/>
      <c r="GK369" s="87"/>
      <c r="GL369" s="87"/>
      <c r="GM369" s="87"/>
      <c r="GN369" s="87"/>
      <c r="GO369" s="87"/>
      <c r="GP369" s="87"/>
      <c r="GQ369" s="87"/>
      <c r="GR369" s="87"/>
      <c r="GS369" s="87"/>
      <c r="GT369" s="87"/>
      <c r="GU369" s="87"/>
      <c r="GV369" s="87"/>
      <c r="GW369" s="87"/>
      <c r="GX369" s="87"/>
      <c r="GY369" s="87"/>
      <c r="GZ369" s="87"/>
      <c r="HA369" s="87"/>
      <c r="HB369" s="87"/>
      <c r="HC369" s="87"/>
      <c r="HD369" s="87"/>
      <c r="HE369" s="87"/>
      <c r="HF369" s="87"/>
      <c r="HG369" s="87"/>
      <c r="HH369" s="87"/>
      <c r="HI369" s="87"/>
      <c r="HJ369" s="87"/>
      <c r="HK369" s="87"/>
      <c r="HL369" s="87"/>
      <c r="HM369" s="87"/>
      <c r="HN369" s="87"/>
      <c r="HO369" s="87"/>
      <c r="HP369" s="87"/>
      <c r="HQ369" s="87"/>
      <c r="HR369" s="87"/>
      <c r="HS369" s="87"/>
      <c r="HT369" s="87"/>
      <c r="HU369" s="87"/>
      <c r="HV369" s="87"/>
      <c r="HW369" s="87"/>
      <c r="HX369" s="87"/>
      <c r="HY369" s="87"/>
      <c r="HZ369" s="87"/>
      <c r="IA369" s="87"/>
      <c r="IB369" s="87"/>
    </row>
    <row r="370" spans="1:236" s="125" customFormat="1">
      <c r="A370" s="121"/>
      <c r="B370" s="67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3"/>
      <c r="AS370" s="123"/>
      <c r="AT370" s="240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  <c r="EK370" s="87"/>
      <c r="EL370" s="87"/>
      <c r="EM370" s="87"/>
      <c r="EN370" s="87"/>
      <c r="EO370" s="87"/>
      <c r="EP370" s="87"/>
      <c r="EQ370" s="87"/>
      <c r="ER370" s="87"/>
      <c r="ES370" s="87"/>
      <c r="ET370" s="87"/>
      <c r="EU370" s="87"/>
      <c r="EV370" s="87"/>
      <c r="EW370" s="87"/>
      <c r="EX370" s="87"/>
      <c r="EY370" s="87"/>
      <c r="EZ370" s="87"/>
      <c r="FA370" s="87"/>
      <c r="FB370" s="87"/>
      <c r="FC370" s="87"/>
      <c r="FD370" s="87"/>
      <c r="FE370" s="87"/>
      <c r="FF370" s="87"/>
      <c r="FG370" s="87"/>
      <c r="FH370" s="87"/>
      <c r="FI370" s="87"/>
      <c r="FJ370" s="87"/>
      <c r="FK370" s="87"/>
      <c r="FL370" s="87"/>
      <c r="FM370" s="87"/>
      <c r="FN370" s="87"/>
      <c r="FO370" s="87"/>
      <c r="FP370" s="87"/>
      <c r="FQ370" s="87"/>
      <c r="FR370" s="87"/>
      <c r="FS370" s="87"/>
      <c r="FT370" s="87"/>
      <c r="FU370" s="87"/>
      <c r="FV370" s="87"/>
      <c r="FW370" s="87"/>
      <c r="FX370" s="87"/>
      <c r="FY370" s="87"/>
      <c r="FZ370" s="87"/>
      <c r="GA370" s="87"/>
      <c r="GB370" s="87"/>
      <c r="GC370" s="87"/>
      <c r="GD370" s="87"/>
      <c r="GE370" s="87"/>
      <c r="GF370" s="87"/>
      <c r="GG370" s="87"/>
      <c r="GH370" s="87"/>
      <c r="GI370" s="87"/>
      <c r="GJ370" s="87"/>
      <c r="GK370" s="87"/>
      <c r="GL370" s="87"/>
      <c r="GM370" s="87"/>
      <c r="GN370" s="87"/>
      <c r="GO370" s="87"/>
      <c r="GP370" s="87"/>
      <c r="GQ370" s="87"/>
      <c r="GR370" s="87"/>
      <c r="GS370" s="87"/>
      <c r="GT370" s="87"/>
      <c r="GU370" s="87"/>
      <c r="GV370" s="87"/>
      <c r="GW370" s="87"/>
      <c r="GX370" s="87"/>
      <c r="GY370" s="87"/>
      <c r="GZ370" s="87"/>
      <c r="HA370" s="87"/>
      <c r="HB370" s="87"/>
      <c r="HC370" s="87"/>
      <c r="HD370" s="87"/>
      <c r="HE370" s="87"/>
      <c r="HF370" s="87"/>
      <c r="HG370" s="87"/>
      <c r="HH370" s="87"/>
      <c r="HI370" s="87"/>
      <c r="HJ370" s="87"/>
      <c r="HK370" s="87"/>
      <c r="HL370" s="87"/>
      <c r="HM370" s="87"/>
      <c r="HN370" s="87"/>
      <c r="HO370" s="87"/>
      <c r="HP370" s="87"/>
      <c r="HQ370" s="87"/>
      <c r="HR370" s="87"/>
      <c r="HS370" s="87"/>
      <c r="HT370" s="87"/>
      <c r="HU370" s="87"/>
      <c r="HV370" s="87"/>
      <c r="HW370" s="87"/>
      <c r="HX370" s="87"/>
      <c r="HY370" s="87"/>
      <c r="HZ370" s="87"/>
      <c r="IA370" s="87"/>
      <c r="IB370" s="87"/>
    </row>
    <row r="371" spans="1:236" s="125" customFormat="1">
      <c r="A371" s="121"/>
      <c r="B371" s="67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3"/>
      <c r="AS371" s="123"/>
      <c r="AT371" s="240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  <c r="EK371" s="87"/>
      <c r="EL371" s="87"/>
      <c r="EM371" s="87"/>
      <c r="EN371" s="87"/>
      <c r="EO371" s="87"/>
      <c r="EP371" s="87"/>
      <c r="EQ371" s="87"/>
      <c r="ER371" s="87"/>
      <c r="ES371" s="87"/>
      <c r="ET371" s="87"/>
      <c r="EU371" s="87"/>
      <c r="EV371" s="87"/>
      <c r="EW371" s="87"/>
      <c r="EX371" s="87"/>
      <c r="EY371" s="87"/>
      <c r="EZ371" s="87"/>
      <c r="FA371" s="87"/>
      <c r="FB371" s="87"/>
      <c r="FC371" s="87"/>
      <c r="FD371" s="87"/>
      <c r="FE371" s="87"/>
      <c r="FF371" s="87"/>
      <c r="FG371" s="87"/>
      <c r="FH371" s="87"/>
      <c r="FI371" s="87"/>
      <c r="FJ371" s="87"/>
      <c r="FK371" s="87"/>
      <c r="FL371" s="87"/>
      <c r="FM371" s="87"/>
      <c r="FN371" s="87"/>
      <c r="FO371" s="87"/>
      <c r="FP371" s="87"/>
      <c r="FQ371" s="87"/>
      <c r="FR371" s="87"/>
      <c r="FS371" s="87"/>
      <c r="FT371" s="87"/>
      <c r="FU371" s="87"/>
      <c r="FV371" s="87"/>
      <c r="FW371" s="87"/>
      <c r="FX371" s="87"/>
      <c r="FY371" s="87"/>
      <c r="FZ371" s="87"/>
      <c r="GA371" s="87"/>
      <c r="GB371" s="87"/>
      <c r="GC371" s="87"/>
      <c r="GD371" s="87"/>
      <c r="GE371" s="87"/>
      <c r="GF371" s="87"/>
      <c r="GG371" s="87"/>
      <c r="GH371" s="87"/>
      <c r="GI371" s="87"/>
      <c r="GJ371" s="87"/>
      <c r="GK371" s="87"/>
      <c r="GL371" s="87"/>
      <c r="GM371" s="87"/>
      <c r="GN371" s="87"/>
      <c r="GO371" s="87"/>
      <c r="GP371" s="87"/>
      <c r="GQ371" s="87"/>
      <c r="GR371" s="87"/>
      <c r="GS371" s="87"/>
      <c r="GT371" s="87"/>
      <c r="GU371" s="87"/>
      <c r="GV371" s="87"/>
      <c r="GW371" s="87"/>
      <c r="GX371" s="87"/>
      <c r="GY371" s="87"/>
      <c r="GZ371" s="87"/>
      <c r="HA371" s="87"/>
      <c r="HB371" s="87"/>
      <c r="HC371" s="87"/>
      <c r="HD371" s="87"/>
      <c r="HE371" s="87"/>
      <c r="HF371" s="87"/>
      <c r="HG371" s="87"/>
      <c r="HH371" s="87"/>
      <c r="HI371" s="87"/>
      <c r="HJ371" s="87"/>
      <c r="HK371" s="87"/>
      <c r="HL371" s="87"/>
      <c r="HM371" s="87"/>
      <c r="HN371" s="87"/>
      <c r="HO371" s="87"/>
      <c r="HP371" s="87"/>
      <c r="HQ371" s="87"/>
      <c r="HR371" s="87"/>
      <c r="HS371" s="87"/>
      <c r="HT371" s="87"/>
      <c r="HU371" s="87"/>
      <c r="HV371" s="87"/>
      <c r="HW371" s="87"/>
      <c r="HX371" s="87"/>
      <c r="HY371" s="87"/>
      <c r="HZ371" s="87"/>
      <c r="IA371" s="87"/>
      <c r="IB371" s="87"/>
    </row>
    <row r="372" spans="1:236" s="125" customFormat="1">
      <c r="A372" s="121"/>
      <c r="B372" s="67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3"/>
      <c r="AS372" s="123"/>
      <c r="AT372" s="240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  <c r="ET372" s="87"/>
      <c r="EU372" s="87"/>
      <c r="EV372" s="87"/>
      <c r="EW372" s="87"/>
      <c r="EX372" s="87"/>
      <c r="EY372" s="87"/>
      <c r="EZ372" s="87"/>
      <c r="FA372" s="87"/>
      <c r="FB372" s="87"/>
      <c r="FC372" s="87"/>
      <c r="FD372" s="87"/>
      <c r="FE372" s="87"/>
      <c r="FF372" s="87"/>
      <c r="FG372" s="87"/>
      <c r="FH372" s="87"/>
      <c r="FI372" s="87"/>
      <c r="FJ372" s="87"/>
      <c r="FK372" s="87"/>
      <c r="FL372" s="87"/>
      <c r="FM372" s="87"/>
      <c r="FN372" s="87"/>
      <c r="FO372" s="87"/>
      <c r="FP372" s="87"/>
      <c r="FQ372" s="87"/>
      <c r="FR372" s="87"/>
      <c r="FS372" s="87"/>
      <c r="FT372" s="87"/>
      <c r="FU372" s="87"/>
      <c r="FV372" s="87"/>
      <c r="FW372" s="87"/>
      <c r="FX372" s="87"/>
      <c r="FY372" s="87"/>
      <c r="FZ372" s="87"/>
      <c r="GA372" s="87"/>
      <c r="GB372" s="87"/>
      <c r="GC372" s="87"/>
      <c r="GD372" s="87"/>
      <c r="GE372" s="87"/>
      <c r="GF372" s="87"/>
      <c r="GG372" s="87"/>
      <c r="GH372" s="87"/>
      <c r="GI372" s="87"/>
      <c r="GJ372" s="87"/>
      <c r="GK372" s="87"/>
      <c r="GL372" s="87"/>
      <c r="GM372" s="87"/>
      <c r="GN372" s="87"/>
      <c r="GO372" s="87"/>
      <c r="GP372" s="87"/>
      <c r="GQ372" s="87"/>
      <c r="GR372" s="87"/>
      <c r="GS372" s="87"/>
      <c r="GT372" s="87"/>
      <c r="GU372" s="87"/>
      <c r="GV372" s="87"/>
      <c r="GW372" s="87"/>
      <c r="GX372" s="87"/>
      <c r="GY372" s="87"/>
      <c r="GZ372" s="87"/>
      <c r="HA372" s="87"/>
      <c r="HB372" s="87"/>
      <c r="HC372" s="87"/>
      <c r="HD372" s="87"/>
      <c r="HE372" s="87"/>
      <c r="HF372" s="87"/>
      <c r="HG372" s="87"/>
      <c r="HH372" s="87"/>
      <c r="HI372" s="87"/>
      <c r="HJ372" s="87"/>
      <c r="HK372" s="87"/>
      <c r="HL372" s="87"/>
      <c r="HM372" s="87"/>
      <c r="HN372" s="87"/>
      <c r="HO372" s="87"/>
      <c r="HP372" s="87"/>
      <c r="HQ372" s="87"/>
      <c r="HR372" s="87"/>
      <c r="HS372" s="87"/>
      <c r="HT372" s="87"/>
      <c r="HU372" s="87"/>
      <c r="HV372" s="87"/>
      <c r="HW372" s="87"/>
      <c r="HX372" s="87"/>
      <c r="HY372" s="87"/>
      <c r="HZ372" s="87"/>
      <c r="IA372" s="87"/>
      <c r="IB372" s="87"/>
    </row>
    <row r="373" spans="1:236" s="125" customFormat="1">
      <c r="A373" s="121"/>
      <c r="B373" s="67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3"/>
      <c r="AS373" s="123"/>
      <c r="AT373" s="240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  <c r="EK373" s="87"/>
      <c r="EL373" s="87"/>
      <c r="EM373" s="87"/>
      <c r="EN373" s="87"/>
      <c r="EO373" s="87"/>
      <c r="EP373" s="87"/>
      <c r="EQ373" s="87"/>
      <c r="ER373" s="87"/>
      <c r="ES373" s="87"/>
      <c r="ET373" s="87"/>
      <c r="EU373" s="87"/>
      <c r="EV373" s="87"/>
      <c r="EW373" s="87"/>
      <c r="EX373" s="87"/>
      <c r="EY373" s="87"/>
      <c r="EZ373" s="87"/>
      <c r="FA373" s="87"/>
      <c r="FB373" s="87"/>
      <c r="FC373" s="87"/>
      <c r="FD373" s="87"/>
      <c r="FE373" s="87"/>
      <c r="FF373" s="87"/>
      <c r="FG373" s="87"/>
      <c r="FH373" s="87"/>
      <c r="FI373" s="87"/>
      <c r="FJ373" s="87"/>
      <c r="FK373" s="87"/>
      <c r="FL373" s="87"/>
      <c r="FM373" s="87"/>
      <c r="FN373" s="87"/>
      <c r="FO373" s="87"/>
      <c r="FP373" s="87"/>
      <c r="FQ373" s="87"/>
      <c r="FR373" s="87"/>
      <c r="FS373" s="87"/>
      <c r="FT373" s="87"/>
      <c r="FU373" s="87"/>
      <c r="FV373" s="87"/>
      <c r="FW373" s="87"/>
      <c r="FX373" s="87"/>
      <c r="FY373" s="87"/>
      <c r="FZ373" s="87"/>
      <c r="GA373" s="87"/>
      <c r="GB373" s="87"/>
      <c r="GC373" s="87"/>
      <c r="GD373" s="87"/>
      <c r="GE373" s="87"/>
      <c r="GF373" s="87"/>
      <c r="GG373" s="87"/>
      <c r="GH373" s="87"/>
      <c r="GI373" s="87"/>
      <c r="GJ373" s="87"/>
      <c r="GK373" s="87"/>
      <c r="GL373" s="87"/>
      <c r="GM373" s="87"/>
      <c r="GN373" s="87"/>
      <c r="GO373" s="87"/>
      <c r="GP373" s="87"/>
      <c r="GQ373" s="87"/>
      <c r="GR373" s="87"/>
      <c r="GS373" s="87"/>
      <c r="GT373" s="87"/>
      <c r="GU373" s="87"/>
      <c r="GV373" s="87"/>
      <c r="GW373" s="87"/>
      <c r="GX373" s="87"/>
      <c r="GY373" s="87"/>
      <c r="GZ373" s="87"/>
      <c r="HA373" s="87"/>
      <c r="HB373" s="87"/>
      <c r="HC373" s="87"/>
      <c r="HD373" s="87"/>
      <c r="HE373" s="87"/>
      <c r="HF373" s="87"/>
      <c r="HG373" s="87"/>
      <c r="HH373" s="87"/>
      <c r="HI373" s="87"/>
      <c r="HJ373" s="87"/>
      <c r="HK373" s="87"/>
      <c r="HL373" s="87"/>
      <c r="HM373" s="87"/>
      <c r="HN373" s="87"/>
      <c r="HO373" s="87"/>
      <c r="HP373" s="87"/>
      <c r="HQ373" s="87"/>
      <c r="HR373" s="87"/>
      <c r="HS373" s="87"/>
      <c r="HT373" s="87"/>
      <c r="HU373" s="87"/>
      <c r="HV373" s="87"/>
      <c r="HW373" s="87"/>
      <c r="HX373" s="87"/>
      <c r="HY373" s="87"/>
      <c r="HZ373" s="87"/>
      <c r="IA373" s="87"/>
      <c r="IB373" s="87"/>
    </row>
    <row r="374" spans="1:236" s="125" customFormat="1">
      <c r="A374" s="121"/>
      <c r="B374" s="67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3"/>
      <c r="AS374" s="123"/>
      <c r="AT374" s="240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  <c r="EK374" s="87"/>
      <c r="EL374" s="87"/>
      <c r="EM374" s="87"/>
      <c r="EN374" s="87"/>
      <c r="EO374" s="87"/>
      <c r="EP374" s="87"/>
      <c r="EQ374" s="87"/>
      <c r="ER374" s="87"/>
      <c r="ES374" s="87"/>
      <c r="ET374" s="87"/>
      <c r="EU374" s="87"/>
      <c r="EV374" s="87"/>
      <c r="EW374" s="87"/>
      <c r="EX374" s="87"/>
      <c r="EY374" s="87"/>
      <c r="EZ374" s="87"/>
      <c r="FA374" s="87"/>
      <c r="FB374" s="87"/>
      <c r="FC374" s="87"/>
      <c r="FD374" s="87"/>
      <c r="FE374" s="87"/>
      <c r="FF374" s="87"/>
      <c r="FG374" s="87"/>
      <c r="FH374" s="87"/>
      <c r="FI374" s="87"/>
      <c r="FJ374" s="87"/>
      <c r="FK374" s="87"/>
      <c r="FL374" s="87"/>
      <c r="FM374" s="87"/>
      <c r="FN374" s="87"/>
      <c r="FO374" s="87"/>
      <c r="FP374" s="87"/>
      <c r="FQ374" s="87"/>
      <c r="FR374" s="87"/>
      <c r="FS374" s="87"/>
      <c r="FT374" s="87"/>
      <c r="FU374" s="87"/>
      <c r="FV374" s="87"/>
      <c r="FW374" s="87"/>
      <c r="FX374" s="87"/>
      <c r="FY374" s="87"/>
      <c r="FZ374" s="87"/>
      <c r="GA374" s="87"/>
      <c r="GB374" s="87"/>
      <c r="GC374" s="87"/>
      <c r="GD374" s="87"/>
      <c r="GE374" s="87"/>
      <c r="GF374" s="87"/>
      <c r="GG374" s="87"/>
      <c r="GH374" s="87"/>
      <c r="GI374" s="87"/>
      <c r="GJ374" s="87"/>
      <c r="GK374" s="87"/>
      <c r="GL374" s="87"/>
      <c r="GM374" s="87"/>
      <c r="GN374" s="87"/>
      <c r="GO374" s="87"/>
      <c r="GP374" s="87"/>
      <c r="GQ374" s="87"/>
      <c r="GR374" s="87"/>
      <c r="GS374" s="87"/>
      <c r="GT374" s="87"/>
      <c r="GU374" s="87"/>
      <c r="GV374" s="87"/>
      <c r="GW374" s="87"/>
      <c r="GX374" s="87"/>
      <c r="GY374" s="87"/>
      <c r="GZ374" s="87"/>
      <c r="HA374" s="87"/>
      <c r="HB374" s="87"/>
      <c r="HC374" s="87"/>
      <c r="HD374" s="87"/>
      <c r="HE374" s="87"/>
      <c r="HF374" s="87"/>
      <c r="HG374" s="87"/>
      <c r="HH374" s="87"/>
      <c r="HI374" s="87"/>
      <c r="HJ374" s="87"/>
      <c r="HK374" s="87"/>
      <c r="HL374" s="87"/>
      <c r="HM374" s="87"/>
      <c r="HN374" s="87"/>
      <c r="HO374" s="87"/>
      <c r="HP374" s="87"/>
      <c r="HQ374" s="87"/>
      <c r="HR374" s="87"/>
      <c r="HS374" s="87"/>
      <c r="HT374" s="87"/>
      <c r="HU374" s="87"/>
      <c r="HV374" s="87"/>
      <c r="HW374" s="87"/>
      <c r="HX374" s="87"/>
      <c r="HY374" s="87"/>
      <c r="HZ374" s="87"/>
      <c r="IA374" s="87"/>
      <c r="IB374" s="87"/>
    </row>
    <row r="375" spans="1:236" s="125" customFormat="1">
      <c r="A375" s="121"/>
      <c r="B375" s="67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3"/>
      <c r="AS375" s="123"/>
      <c r="AT375" s="240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  <c r="EI375" s="87"/>
      <c r="EJ375" s="87"/>
      <c r="EK375" s="87"/>
      <c r="EL375" s="87"/>
      <c r="EM375" s="87"/>
      <c r="EN375" s="87"/>
      <c r="EO375" s="87"/>
      <c r="EP375" s="87"/>
      <c r="EQ375" s="87"/>
      <c r="ER375" s="87"/>
      <c r="ES375" s="87"/>
      <c r="ET375" s="87"/>
      <c r="EU375" s="87"/>
      <c r="EV375" s="87"/>
      <c r="EW375" s="87"/>
      <c r="EX375" s="87"/>
      <c r="EY375" s="87"/>
      <c r="EZ375" s="87"/>
      <c r="FA375" s="87"/>
      <c r="FB375" s="87"/>
      <c r="FC375" s="87"/>
      <c r="FD375" s="87"/>
      <c r="FE375" s="87"/>
      <c r="FF375" s="87"/>
      <c r="FG375" s="87"/>
      <c r="FH375" s="87"/>
      <c r="FI375" s="87"/>
      <c r="FJ375" s="87"/>
      <c r="FK375" s="87"/>
      <c r="FL375" s="87"/>
      <c r="FM375" s="87"/>
      <c r="FN375" s="87"/>
      <c r="FO375" s="87"/>
      <c r="FP375" s="87"/>
      <c r="FQ375" s="87"/>
      <c r="FR375" s="87"/>
      <c r="FS375" s="87"/>
      <c r="FT375" s="87"/>
      <c r="FU375" s="87"/>
      <c r="FV375" s="87"/>
      <c r="FW375" s="87"/>
      <c r="FX375" s="87"/>
      <c r="FY375" s="87"/>
      <c r="FZ375" s="87"/>
      <c r="GA375" s="87"/>
      <c r="GB375" s="87"/>
      <c r="GC375" s="87"/>
      <c r="GD375" s="87"/>
      <c r="GE375" s="87"/>
      <c r="GF375" s="87"/>
      <c r="GG375" s="87"/>
      <c r="GH375" s="87"/>
      <c r="GI375" s="87"/>
      <c r="GJ375" s="87"/>
      <c r="GK375" s="87"/>
      <c r="GL375" s="87"/>
      <c r="GM375" s="87"/>
      <c r="GN375" s="87"/>
      <c r="GO375" s="87"/>
      <c r="GP375" s="87"/>
      <c r="GQ375" s="87"/>
      <c r="GR375" s="87"/>
      <c r="GS375" s="87"/>
      <c r="GT375" s="87"/>
      <c r="GU375" s="87"/>
      <c r="GV375" s="87"/>
      <c r="GW375" s="87"/>
      <c r="GX375" s="87"/>
      <c r="GY375" s="87"/>
      <c r="GZ375" s="87"/>
      <c r="HA375" s="87"/>
      <c r="HB375" s="87"/>
      <c r="HC375" s="87"/>
      <c r="HD375" s="87"/>
      <c r="HE375" s="87"/>
      <c r="HF375" s="87"/>
      <c r="HG375" s="87"/>
      <c r="HH375" s="87"/>
      <c r="HI375" s="87"/>
      <c r="HJ375" s="87"/>
      <c r="HK375" s="87"/>
      <c r="HL375" s="87"/>
      <c r="HM375" s="87"/>
      <c r="HN375" s="87"/>
      <c r="HO375" s="87"/>
      <c r="HP375" s="87"/>
      <c r="HQ375" s="87"/>
      <c r="HR375" s="87"/>
      <c r="HS375" s="87"/>
      <c r="HT375" s="87"/>
      <c r="HU375" s="87"/>
      <c r="HV375" s="87"/>
      <c r="HW375" s="87"/>
      <c r="HX375" s="87"/>
      <c r="HY375" s="87"/>
      <c r="HZ375" s="87"/>
      <c r="IA375" s="87"/>
      <c r="IB375" s="87"/>
    </row>
    <row r="376" spans="1:236" s="125" customFormat="1">
      <c r="A376" s="121"/>
      <c r="B376" s="67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3"/>
      <c r="AS376" s="123"/>
      <c r="AT376" s="240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  <c r="EI376" s="87"/>
      <c r="EJ376" s="87"/>
      <c r="EK376" s="87"/>
      <c r="EL376" s="87"/>
      <c r="EM376" s="87"/>
      <c r="EN376" s="87"/>
      <c r="EO376" s="87"/>
      <c r="EP376" s="87"/>
      <c r="EQ376" s="87"/>
      <c r="ER376" s="87"/>
      <c r="ES376" s="87"/>
      <c r="ET376" s="87"/>
      <c r="EU376" s="87"/>
      <c r="EV376" s="87"/>
      <c r="EW376" s="87"/>
      <c r="EX376" s="87"/>
      <c r="EY376" s="87"/>
      <c r="EZ376" s="87"/>
      <c r="FA376" s="87"/>
      <c r="FB376" s="87"/>
      <c r="FC376" s="87"/>
      <c r="FD376" s="87"/>
      <c r="FE376" s="87"/>
      <c r="FF376" s="87"/>
      <c r="FG376" s="87"/>
      <c r="FH376" s="87"/>
      <c r="FI376" s="87"/>
      <c r="FJ376" s="87"/>
      <c r="FK376" s="87"/>
      <c r="FL376" s="87"/>
      <c r="FM376" s="87"/>
      <c r="FN376" s="87"/>
      <c r="FO376" s="87"/>
      <c r="FP376" s="87"/>
      <c r="FQ376" s="87"/>
      <c r="FR376" s="87"/>
      <c r="FS376" s="87"/>
      <c r="FT376" s="87"/>
      <c r="FU376" s="87"/>
      <c r="FV376" s="87"/>
      <c r="FW376" s="87"/>
      <c r="FX376" s="87"/>
      <c r="FY376" s="87"/>
      <c r="FZ376" s="87"/>
      <c r="GA376" s="87"/>
      <c r="GB376" s="87"/>
      <c r="GC376" s="87"/>
      <c r="GD376" s="87"/>
      <c r="GE376" s="87"/>
      <c r="GF376" s="87"/>
      <c r="GG376" s="87"/>
      <c r="GH376" s="87"/>
      <c r="GI376" s="87"/>
      <c r="GJ376" s="87"/>
      <c r="GK376" s="87"/>
      <c r="GL376" s="87"/>
      <c r="GM376" s="87"/>
      <c r="GN376" s="87"/>
      <c r="GO376" s="87"/>
      <c r="GP376" s="87"/>
      <c r="GQ376" s="87"/>
      <c r="GR376" s="87"/>
      <c r="GS376" s="87"/>
      <c r="GT376" s="87"/>
      <c r="GU376" s="87"/>
      <c r="GV376" s="87"/>
      <c r="GW376" s="87"/>
      <c r="GX376" s="87"/>
      <c r="GY376" s="87"/>
      <c r="GZ376" s="87"/>
      <c r="HA376" s="87"/>
      <c r="HB376" s="87"/>
      <c r="HC376" s="87"/>
      <c r="HD376" s="87"/>
      <c r="HE376" s="87"/>
      <c r="HF376" s="87"/>
      <c r="HG376" s="87"/>
      <c r="HH376" s="87"/>
      <c r="HI376" s="87"/>
      <c r="HJ376" s="87"/>
      <c r="HK376" s="87"/>
      <c r="HL376" s="87"/>
      <c r="HM376" s="87"/>
      <c r="HN376" s="87"/>
      <c r="HO376" s="87"/>
      <c r="HP376" s="87"/>
      <c r="HQ376" s="87"/>
      <c r="HR376" s="87"/>
      <c r="HS376" s="87"/>
      <c r="HT376" s="87"/>
      <c r="HU376" s="87"/>
      <c r="HV376" s="87"/>
      <c r="HW376" s="87"/>
      <c r="HX376" s="87"/>
      <c r="HY376" s="87"/>
      <c r="HZ376" s="87"/>
      <c r="IA376" s="87"/>
      <c r="IB376" s="87"/>
    </row>
    <row r="377" spans="1:236" s="125" customFormat="1">
      <c r="A377" s="121"/>
      <c r="B377" s="67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3"/>
      <c r="AS377" s="123"/>
      <c r="AT377" s="240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  <c r="EI377" s="87"/>
      <c r="EJ377" s="87"/>
      <c r="EK377" s="87"/>
      <c r="EL377" s="87"/>
      <c r="EM377" s="87"/>
      <c r="EN377" s="87"/>
      <c r="EO377" s="87"/>
      <c r="EP377" s="87"/>
      <c r="EQ377" s="87"/>
      <c r="ER377" s="87"/>
      <c r="ES377" s="87"/>
      <c r="ET377" s="87"/>
      <c r="EU377" s="87"/>
      <c r="EV377" s="87"/>
      <c r="EW377" s="87"/>
      <c r="EX377" s="87"/>
      <c r="EY377" s="87"/>
      <c r="EZ377" s="87"/>
      <c r="FA377" s="87"/>
      <c r="FB377" s="87"/>
      <c r="FC377" s="87"/>
      <c r="FD377" s="87"/>
      <c r="FE377" s="87"/>
      <c r="FF377" s="87"/>
      <c r="FG377" s="87"/>
      <c r="FH377" s="87"/>
      <c r="FI377" s="87"/>
      <c r="FJ377" s="87"/>
      <c r="FK377" s="87"/>
      <c r="FL377" s="87"/>
      <c r="FM377" s="87"/>
      <c r="FN377" s="87"/>
      <c r="FO377" s="87"/>
      <c r="FP377" s="87"/>
      <c r="FQ377" s="87"/>
      <c r="FR377" s="87"/>
      <c r="FS377" s="87"/>
      <c r="FT377" s="87"/>
      <c r="FU377" s="87"/>
      <c r="FV377" s="87"/>
      <c r="FW377" s="87"/>
      <c r="FX377" s="87"/>
      <c r="FY377" s="87"/>
      <c r="FZ377" s="87"/>
      <c r="GA377" s="87"/>
      <c r="GB377" s="87"/>
      <c r="GC377" s="87"/>
      <c r="GD377" s="87"/>
      <c r="GE377" s="87"/>
      <c r="GF377" s="87"/>
      <c r="GG377" s="87"/>
      <c r="GH377" s="87"/>
      <c r="GI377" s="87"/>
      <c r="GJ377" s="87"/>
      <c r="GK377" s="87"/>
      <c r="GL377" s="87"/>
      <c r="GM377" s="87"/>
      <c r="GN377" s="87"/>
      <c r="GO377" s="87"/>
      <c r="GP377" s="87"/>
      <c r="GQ377" s="87"/>
      <c r="GR377" s="87"/>
      <c r="GS377" s="87"/>
      <c r="GT377" s="87"/>
      <c r="GU377" s="87"/>
      <c r="GV377" s="87"/>
      <c r="GW377" s="87"/>
      <c r="GX377" s="87"/>
      <c r="GY377" s="87"/>
      <c r="GZ377" s="87"/>
      <c r="HA377" s="87"/>
      <c r="HB377" s="87"/>
      <c r="HC377" s="87"/>
      <c r="HD377" s="87"/>
      <c r="HE377" s="87"/>
      <c r="HF377" s="87"/>
      <c r="HG377" s="87"/>
      <c r="HH377" s="87"/>
      <c r="HI377" s="87"/>
      <c r="HJ377" s="87"/>
      <c r="HK377" s="87"/>
      <c r="HL377" s="87"/>
      <c r="HM377" s="87"/>
      <c r="HN377" s="87"/>
      <c r="HO377" s="87"/>
      <c r="HP377" s="87"/>
      <c r="HQ377" s="87"/>
      <c r="HR377" s="87"/>
      <c r="HS377" s="87"/>
      <c r="HT377" s="87"/>
      <c r="HU377" s="87"/>
      <c r="HV377" s="87"/>
      <c r="HW377" s="87"/>
      <c r="HX377" s="87"/>
      <c r="HY377" s="87"/>
      <c r="HZ377" s="87"/>
      <c r="IA377" s="87"/>
      <c r="IB377" s="87"/>
    </row>
    <row r="378" spans="1:236" s="125" customFormat="1">
      <c r="A378" s="121"/>
      <c r="B378" s="67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3"/>
      <c r="AS378" s="123"/>
      <c r="AT378" s="240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  <c r="EI378" s="87"/>
      <c r="EJ378" s="87"/>
      <c r="EK378" s="87"/>
      <c r="EL378" s="87"/>
      <c r="EM378" s="87"/>
      <c r="EN378" s="87"/>
      <c r="EO378" s="87"/>
      <c r="EP378" s="87"/>
      <c r="EQ378" s="87"/>
      <c r="ER378" s="87"/>
      <c r="ES378" s="87"/>
      <c r="ET378" s="87"/>
      <c r="EU378" s="87"/>
      <c r="EV378" s="87"/>
      <c r="EW378" s="87"/>
      <c r="EX378" s="87"/>
      <c r="EY378" s="87"/>
      <c r="EZ378" s="87"/>
      <c r="FA378" s="87"/>
      <c r="FB378" s="87"/>
      <c r="FC378" s="87"/>
      <c r="FD378" s="87"/>
      <c r="FE378" s="87"/>
      <c r="FF378" s="87"/>
      <c r="FG378" s="87"/>
      <c r="FH378" s="87"/>
      <c r="FI378" s="87"/>
      <c r="FJ378" s="87"/>
      <c r="FK378" s="87"/>
      <c r="FL378" s="87"/>
      <c r="FM378" s="87"/>
      <c r="FN378" s="87"/>
      <c r="FO378" s="87"/>
      <c r="FP378" s="87"/>
      <c r="FQ378" s="87"/>
      <c r="FR378" s="87"/>
      <c r="FS378" s="87"/>
      <c r="FT378" s="87"/>
      <c r="FU378" s="87"/>
      <c r="FV378" s="87"/>
      <c r="FW378" s="87"/>
      <c r="FX378" s="87"/>
      <c r="FY378" s="87"/>
      <c r="FZ378" s="87"/>
      <c r="GA378" s="87"/>
      <c r="GB378" s="87"/>
      <c r="GC378" s="87"/>
      <c r="GD378" s="87"/>
      <c r="GE378" s="87"/>
      <c r="GF378" s="87"/>
      <c r="GG378" s="87"/>
      <c r="GH378" s="87"/>
      <c r="GI378" s="87"/>
      <c r="GJ378" s="87"/>
      <c r="GK378" s="87"/>
      <c r="GL378" s="87"/>
      <c r="GM378" s="87"/>
      <c r="GN378" s="87"/>
      <c r="GO378" s="87"/>
      <c r="GP378" s="87"/>
      <c r="GQ378" s="87"/>
      <c r="GR378" s="87"/>
      <c r="GS378" s="87"/>
      <c r="GT378" s="87"/>
      <c r="GU378" s="87"/>
      <c r="GV378" s="87"/>
      <c r="GW378" s="87"/>
      <c r="GX378" s="87"/>
      <c r="GY378" s="87"/>
      <c r="GZ378" s="87"/>
      <c r="HA378" s="87"/>
      <c r="HB378" s="87"/>
      <c r="HC378" s="87"/>
      <c r="HD378" s="87"/>
      <c r="HE378" s="87"/>
      <c r="HF378" s="87"/>
      <c r="HG378" s="87"/>
      <c r="HH378" s="87"/>
      <c r="HI378" s="87"/>
      <c r="HJ378" s="87"/>
      <c r="HK378" s="87"/>
      <c r="HL378" s="87"/>
      <c r="HM378" s="87"/>
      <c r="HN378" s="87"/>
      <c r="HO378" s="87"/>
      <c r="HP378" s="87"/>
      <c r="HQ378" s="87"/>
      <c r="HR378" s="87"/>
      <c r="HS378" s="87"/>
      <c r="HT378" s="87"/>
      <c r="HU378" s="87"/>
      <c r="HV378" s="87"/>
      <c r="HW378" s="87"/>
      <c r="HX378" s="87"/>
      <c r="HY378" s="87"/>
      <c r="HZ378" s="87"/>
      <c r="IA378" s="87"/>
      <c r="IB378" s="87"/>
    </row>
    <row r="379" spans="1:236" s="125" customFormat="1">
      <c r="A379" s="121"/>
      <c r="B379" s="67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3"/>
      <c r="AS379" s="123"/>
      <c r="AT379" s="240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  <c r="EI379" s="87"/>
      <c r="EJ379" s="87"/>
      <c r="EK379" s="87"/>
      <c r="EL379" s="87"/>
      <c r="EM379" s="87"/>
      <c r="EN379" s="87"/>
      <c r="EO379" s="87"/>
      <c r="EP379" s="87"/>
      <c r="EQ379" s="87"/>
      <c r="ER379" s="87"/>
      <c r="ES379" s="87"/>
      <c r="ET379" s="87"/>
      <c r="EU379" s="87"/>
      <c r="EV379" s="87"/>
      <c r="EW379" s="87"/>
      <c r="EX379" s="87"/>
      <c r="EY379" s="87"/>
      <c r="EZ379" s="87"/>
      <c r="FA379" s="87"/>
      <c r="FB379" s="87"/>
      <c r="FC379" s="87"/>
      <c r="FD379" s="87"/>
      <c r="FE379" s="87"/>
      <c r="FF379" s="87"/>
      <c r="FG379" s="87"/>
      <c r="FH379" s="87"/>
      <c r="FI379" s="87"/>
      <c r="FJ379" s="87"/>
      <c r="FK379" s="87"/>
      <c r="FL379" s="87"/>
      <c r="FM379" s="87"/>
      <c r="FN379" s="87"/>
      <c r="FO379" s="87"/>
      <c r="FP379" s="87"/>
      <c r="FQ379" s="87"/>
      <c r="FR379" s="87"/>
      <c r="FS379" s="87"/>
      <c r="FT379" s="87"/>
      <c r="FU379" s="87"/>
      <c r="FV379" s="87"/>
      <c r="FW379" s="87"/>
      <c r="FX379" s="87"/>
      <c r="FY379" s="87"/>
      <c r="FZ379" s="87"/>
      <c r="GA379" s="87"/>
      <c r="GB379" s="87"/>
      <c r="GC379" s="87"/>
      <c r="GD379" s="87"/>
      <c r="GE379" s="87"/>
      <c r="GF379" s="87"/>
      <c r="GG379" s="87"/>
      <c r="GH379" s="87"/>
      <c r="GI379" s="87"/>
      <c r="GJ379" s="87"/>
      <c r="GK379" s="87"/>
      <c r="GL379" s="87"/>
      <c r="GM379" s="87"/>
      <c r="GN379" s="87"/>
      <c r="GO379" s="87"/>
      <c r="GP379" s="87"/>
      <c r="GQ379" s="87"/>
      <c r="GR379" s="87"/>
      <c r="GS379" s="87"/>
      <c r="GT379" s="87"/>
      <c r="GU379" s="87"/>
      <c r="GV379" s="87"/>
      <c r="GW379" s="87"/>
      <c r="GX379" s="87"/>
      <c r="GY379" s="87"/>
      <c r="GZ379" s="87"/>
      <c r="HA379" s="87"/>
      <c r="HB379" s="87"/>
      <c r="HC379" s="87"/>
      <c r="HD379" s="87"/>
      <c r="HE379" s="87"/>
      <c r="HF379" s="87"/>
      <c r="HG379" s="87"/>
      <c r="HH379" s="87"/>
      <c r="HI379" s="87"/>
      <c r="HJ379" s="87"/>
      <c r="HK379" s="87"/>
      <c r="HL379" s="87"/>
      <c r="HM379" s="87"/>
      <c r="HN379" s="87"/>
      <c r="HO379" s="87"/>
      <c r="HP379" s="87"/>
      <c r="HQ379" s="87"/>
      <c r="HR379" s="87"/>
      <c r="HS379" s="87"/>
      <c r="HT379" s="87"/>
      <c r="HU379" s="87"/>
      <c r="HV379" s="87"/>
      <c r="HW379" s="87"/>
      <c r="HX379" s="87"/>
      <c r="HY379" s="87"/>
      <c r="HZ379" s="87"/>
      <c r="IA379" s="87"/>
      <c r="IB379" s="87"/>
    </row>
    <row r="380" spans="1:236" s="125" customFormat="1">
      <c r="A380" s="121"/>
      <c r="B380" s="67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3"/>
      <c r="AS380" s="123"/>
      <c r="AT380" s="240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87"/>
      <c r="EL380" s="87"/>
      <c r="EM380" s="87"/>
      <c r="EN380" s="87"/>
      <c r="EO380" s="87"/>
      <c r="EP380" s="87"/>
      <c r="EQ380" s="87"/>
      <c r="ER380" s="87"/>
      <c r="ES380" s="87"/>
      <c r="ET380" s="87"/>
      <c r="EU380" s="87"/>
      <c r="EV380" s="87"/>
      <c r="EW380" s="87"/>
      <c r="EX380" s="87"/>
      <c r="EY380" s="87"/>
      <c r="EZ380" s="87"/>
      <c r="FA380" s="87"/>
      <c r="FB380" s="87"/>
      <c r="FC380" s="87"/>
      <c r="FD380" s="87"/>
      <c r="FE380" s="87"/>
      <c r="FF380" s="87"/>
      <c r="FG380" s="87"/>
      <c r="FH380" s="87"/>
      <c r="FI380" s="87"/>
      <c r="FJ380" s="87"/>
      <c r="FK380" s="87"/>
      <c r="FL380" s="87"/>
      <c r="FM380" s="87"/>
      <c r="FN380" s="87"/>
      <c r="FO380" s="87"/>
      <c r="FP380" s="87"/>
      <c r="FQ380" s="87"/>
      <c r="FR380" s="87"/>
      <c r="FS380" s="87"/>
      <c r="FT380" s="87"/>
      <c r="FU380" s="87"/>
      <c r="FV380" s="87"/>
      <c r="FW380" s="87"/>
      <c r="FX380" s="87"/>
      <c r="FY380" s="87"/>
      <c r="FZ380" s="87"/>
      <c r="GA380" s="87"/>
      <c r="GB380" s="87"/>
      <c r="GC380" s="87"/>
      <c r="GD380" s="87"/>
      <c r="GE380" s="87"/>
      <c r="GF380" s="87"/>
      <c r="GG380" s="87"/>
      <c r="GH380" s="87"/>
      <c r="GI380" s="87"/>
      <c r="GJ380" s="87"/>
      <c r="GK380" s="87"/>
      <c r="GL380" s="87"/>
      <c r="GM380" s="87"/>
      <c r="GN380" s="87"/>
      <c r="GO380" s="87"/>
      <c r="GP380" s="87"/>
      <c r="GQ380" s="87"/>
      <c r="GR380" s="87"/>
      <c r="GS380" s="87"/>
      <c r="GT380" s="87"/>
      <c r="GU380" s="87"/>
      <c r="GV380" s="87"/>
      <c r="GW380" s="87"/>
      <c r="GX380" s="87"/>
      <c r="GY380" s="87"/>
      <c r="GZ380" s="87"/>
      <c r="HA380" s="87"/>
      <c r="HB380" s="87"/>
      <c r="HC380" s="87"/>
      <c r="HD380" s="87"/>
      <c r="HE380" s="87"/>
      <c r="HF380" s="87"/>
      <c r="HG380" s="87"/>
      <c r="HH380" s="87"/>
      <c r="HI380" s="87"/>
      <c r="HJ380" s="87"/>
      <c r="HK380" s="87"/>
      <c r="HL380" s="87"/>
      <c r="HM380" s="87"/>
      <c r="HN380" s="87"/>
      <c r="HO380" s="87"/>
      <c r="HP380" s="87"/>
      <c r="HQ380" s="87"/>
      <c r="HR380" s="87"/>
      <c r="HS380" s="87"/>
      <c r="HT380" s="87"/>
      <c r="HU380" s="87"/>
      <c r="HV380" s="87"/>
      <c r="HW380" s="87"/>
      <c r="HX380" s="87"/>
      <c r="HY380" s="87"/>
      <c r="HZ380" s="87"/>
      <c r="IA380" s="87"/>
      <c r="IB380" s="87"/>
    </row>
    <row r="381" spans="1:236" s="125" customFormat="1">
      <c r="A381" s="121"/>
      <c r="B381" s="67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3"/>
      <c r="AS381" s="123"/>
      <c r="AT381" s="240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  <c r="EI381" s="87"/>
      <c r="EJ381" s="87"/>
      <c r="EK381" s="87"/>
      <c r="EL381" s="87"/>
      <c r="EM381" s="87"/>
      <c r="EN381" s="87"/>
      <c r="EO381" s="87"/>
      <c r="EP381" s="87"/>
      <c r="EQ381" s="87"/>
      <c r="ER381" s="87"/>
      <c r="ES381" s="87"/>
      <c r="ET381" s="87"/>
      <c r="EU381" s="87"/>
      <c r="EV381" s="87"/>
      <c r="EW381" s="87"/>
      <c r="EX381" s="87"/>
      <c r="EY381" s="87"/>
      <c r="EZ381" s="87"/>
      <c r="FA381" s="87"/>
      <c r="FB381" s="87"/>
      <c r="FC381" s="87"/>
      <c r="FD381" s="87"/>
      <c r="FE381" s="87"/>
      <c r="FF381" s="87"/>
      <c r="FG381" s="87"/>
      <c r="FH381" s="87"/>
      <c r="FI381" s="87"/>
      <c r="FJ381" s="87"/>
      <c r="FK381" s="87"/>
      <c r="FL381" s="87"/>
      <c r="FM381" s="87"/>
      <c r="FN381" s="87"/>
      <c r="FO381" s="87"/>
      <c r="FP381" s="87"/>
      <c r="FQ381" s="87"/>
      <c r="FR381" s="87"/>
      <c r="FS381" s="87"/>
      <c r="FT381" s="87"/>
      <c r="FU381" s="87"/>
      <c r="FV381" s="87"/>
      <c r="FW381" s="87"/>
      <c r="FX381" s="87"/>
      <c r="FY381" s="87"/>
      <c r="FZ381" s="87"/>
      <c r="GA381" s="87"/>
      <c r="GB381" s="87"/>
      <c r="GC381" s="87"/>
      <c r="GD381" s="87"/>
      <c r="GE381" s="87"/>
      <c r="GF381" s="87"/>
      <c r="GG381" s="87"/>
      <c r="GH381" s="87"/>
      <c r="GI381" s="87"/>
      <c r="GJ381" s="87"/>
      <c r="GK381" s="87"/>
      <c r="GL381" s="87"/>
      <c r="GM381" s="87"/>
      <c r="GN381" s="87"/>
      <c r="GO381" s="87"/>
      <c r="GP381" s="87"/>
      <c r="GQ381" s="87"/>
      <c r="GR381" s="87"/>
      <c r="GS381" s="87"/>
      <c r="GT381" s="87"/>
      <c r="GU381" s="87"/>
      <c r="GV381" s="87"/>
      <c r="GW381" s="87"/>
      <c r="GX381" s="87"/>
      <c r="GY381" s="87"/>
      <c r="GZ381" s="87"/>
      <c r="HA381" s="87"/>
      <c r="HB381" s="87"/>
      <c r="HC381" s="87"/>
      <c r="HD381" s="87"/>
      <c r="HE381" s="87"/>
      <c r="HF381" s="87"/>
      <c r="HG381" s="87"/>
      <c r="HH381" s="87"/>
      <c r="HI381" s="87"/>
      <c r="HJ381" s="87"/>
      <c r="HK381" s="87"/>
      <c r="HL381" s="87"/>
      <c r="HM381" s="87"/>
      <c r="HN381" s="87"/>
      <c r="HO381" s="87"/>
      <c r="HP381" s="87"/>
      <c r="HQ381" s="87"/>
      <c r="HR381" s="87"/>
      <c r="HS381" s="87"/>
      <c r="HT381" s="87"/>
      <c r="HU381" s="87"/>
      <c r="HV381" s="87"/>
      <c r="HW381" s="87"/>
      <c r="HX381" s="87"/>
      <c r="HY381" s="87"/>
      <c r="HZ381" s="87"/>
      <c r="IA381" s="87"/>
      <c r="IB381" s="87"/>
    </row>
    <row r="382" spans="1:236" s="125" customFormat="1">
      <c r="A382" s="121"/>
      <c r="B382" s="67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3"/>
      <c r="AS382" s="123"/>
      <c r="AT382" s="240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87"/>
      <c r="FB382" s="87"/>
      <c r="FC382" s="87"/>
      <c r="FD382" s="87"/>
      <c r="FE382" s="87"/>
      <c r="FF382" s="87"/>
      <c r="FG382" s="87"/>
      <c r="FH382" s="87"/>
      <c r="FI382" s="87"/>
      <c r="FJ382" s="87"/>
      <c r="FK382" s="87"/>
      <c r="FL382" s="87"/>
      <c r="FM382" s="87"/>
      <c r="FN382" s="87"/>
      <c r="FO382" s="87"/>
      <c r="FP382" s="87"/>
      <c r="FQ382" s="87"/>
      <c r="FR382" s="87"/>
      <c r="FS382" s="87"/>
      <c r="FT382" s="87"/>
      <c r="FU382" s="87"/>
      <c r="FV382" s="87"/>
      <c r="FW382" s="87"/>
      <c r="FX382" s="87"/>
      <c r="FY382" s="87"/>
      <c r="FZ382" s="87"/>
      <c r="GA382" s="87"/>
      <c r="GB382" s="87"/>
      <c r="GC382" s="87"/>
      <c r="GD382" s="87"/>
      <c r="GE382" s="87"/>
      <c r="GF382" s="87"/>
      <c r="GG382" s="87"/>
      <c r="GH382" s="87"/>
      <c r="GI382" s="87"/>
      <c r="GJ382" s="87"/>
      <c r="GK382" s="87"/>
      <c r="GL382" s="87"/>
      <c r="GM382" s="87"/>
      <c r="GN382" s="87"/>
      <c r="GO382" s="87"/>
      <c r="GP382" s="87"/>
      <c r="GQ382" s="87"/>
      <c r="GR382" s="87"/>
      <c r="GS382" s="87"/>
      <c r="GT382" s="87"/>
      <c r="GU382" s="87"/>
      <c r="GV382" s="87"/>
      <c r="GW382" s="87"/>
      <c r="GX382" s="87"/>
      <c r="GY382" s="87"/>
      <c r="GZ382" s="87"/>
      <c r="HA382" s="87"/>
      <c r="HB382" s="87"/>
      <c r="HC382" s="87"/>
      <c r="HD382" s="87"/>
      <c r="HE382" s="87"/>
      <c r="HF382" s="87"/>
      <c r="HG382" s="87"/>
      <c r="HH382" s="87"/>
      <c r="HI382" s="87"/>
      <c r="HJ382" s="87"/>
      <c r="HK382" s="87"/>
      <c r="HL382" s="87"/>
      <c r="HM382" s="87"/>
      <c r="HN382" s="87"/>
      <c r="HO382" s="87"/>
      <c r="HP382" s="87"/>
      <c r="HQ382" s="87"/>
      <c r="HR382" s="87"/>
      <c r="HS382" s="87"/>
      <c r="HT382" s="87"/>
      <c r="HU382" s="87"/>
      <c r="HV382" s="87"/>
      <c r="HW382" s="87"/>
      <c r="HX382" s="87"/>
      <c r="HY382" s="87"/>
      <c r="HZ382" s="87"/>
      <c r="IA382" s="87"/>
      <c r="IB382" s="87"/>
    </row>
    <row r="383" spans="1:236" s="125" customFormat="1">
      <c r="A383" s="121"/>
      <c r="B383" s="67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3"/>
      <c r="AS383" s="123"/>
      <c r="AT383" s="240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  <c r="EI383" s="87"/>
      <c r="EJ383" s="87"/>
      <c r="EK383" s="87"/>
      <c r="EL383" s="87"/>
      <c r="EM383" s="87"/>
      <c r="EN383" s="87"/>
      <c r="EO383" s="87"/>
      <c r="EP383" s="87"/>
      <c r="EQ383" s="87"/>
      <c r="ER383" s="87"/>
      <c r="ES383" s="87"/>
      <c r="ET383" s="87"/>
      <c r="EU383" s="87"/>
      <c r="EV383" s="87"/>
      <c r="EW383" s="87"/>
      <c r="EX383" s="87"/>
      <c r="EY383" s="87"/>
      <c r="EZ383" s="87"/>
      <c r="FA383" s="87"/>
      <c r="FB383" s="87"/>
      <c r="FC383" s="87"/>
      <c r="FD383" s="87"/>
      <c r="FE383" s="87"/>
      <c r="FF383" s="87"/>
      <c r="FG383" s="87"/>
      <c r="FH383" s="87"/>
      <c r="FI383" s="87"/>
      <c r="FJ383" s="87"/>
      <c r="FK383" s="87"/>
      <c r="FL383" s="87"/>
      <c r="FM383" s="87"/>
      <c r="FN383" s="87"/>
      <c r="FO383" s="87"/>
      <c r="FP383" s="87"/>
      <c r="FQ383" s="87"/>
      <c r="FR383" s="87"/>
      <c r="FS383" s="87"/>
      <c r="FT383" s="87"/>
      <c r="FU383" s="87"/>
      <c r="FV383" s="87"/>
      <c r="FW383" s="87"/>
      <c r="FX383" s="87"/>
      <c r="FY383" s="87"/>
      <c r="FZ383" s="87"/>
      <c r="GA383" s="87"/>
      <c r="GB383" s="87"/>
      <c r="GC383" s="87"/>
      <c r="GD383" s="87"/>
      <c r="GE383" s="87"/>
      <c r="GF383" s="87"/>
      <c r="GG383" s="87"/>
      <c r="GH383" s="87"/>
      <c r="GI383" s="87"/>
      <c r="GJ383" s="87"/>
      <c r="GK383" s="87"/>
      <c r="GL383" s="87"/>
      <c r="GM383" s="87"/>
      <c r="GN383" s="87"/>
      <c r="GO383" s="87"/>
      <c r="GP383" s="87"/>
      <c r="GQ383" s="87"/>
      <c r="GR383" s="87"/>
      <c r="GS383" s="87"/>
      <c r="GT383" s="87"/>
      <c r="GU383" s="87"/>
      <c r="GV383" s="87"/>
      <c r="GW383" s="87"/>
      <c r="GX383" s="87"/>
      <c r="GY383" s="87"/>
      <c r="GZ383" s="87"/>
      <c r="HA383" s="87"/>
      <c r="HB383" s="87"/>
      <c r="HC383" s="87"/>
      <c r="HD383" s="87"/>
      <c r="HE383" s="87"/>
      <c r="HF383" s="87"/>
      <c r="HG383" s="87"/>
      <c r="HH383" s="87"/>
      <c r="HI383" s="87"/>
      <c r="HJ383" s="87"/>
      <c r="HK383" s="87"/>
      <c r="HL383" s="87"/>
      <c r="HM383" s="87"/>
      <c r="HN383" s="87"/>
      <c r="HO383" s="87"/>
      <c r="HP383" s="87"/>
      <c r="HQ383" s="87"/>
      <c r="HR383" s="87"/>
      <c r="HS383" s="87"/>
      <c r="HT383" s="87"/>
      <c r="HU383" s="87"/>
      <c r="HV383" s="87"/>
      <c r="HW383" s="87"/>
      <c r="HX383" s="87"/>
      <c r="HY383" s="87"/>
      <c r="HZ383" s="87"/>
      <c r="IA383" s="87"/>
      <c r="IB383" s="87"/>
    </row>
    <row r="384" spans="1:236" s="125" customFormat="1">
      <c r="A384" s="121"/>
      <c r="B384" s="67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3"/>
      <c r="AS384" s="123"/>
      <c r="AT384" s="240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  <c r="EI384" s="87"/>
      <c r="EJ384" s="87"/>
      <c r="EK384" s="87"/>
      <c r="EL384" s="87"/>
      <c r="EM384" s="87"/>
      <c r="EN384" s="87"/>
      <c r="EO384" s="87"/>
      <c r="EP384" s="87"/>
      <c r="EQ384" s="87"/>
      <c r="ER384" s="87"/>
      <c r="ES384" s="87"/>
      <c r="ET384" s="87"/>
      <c r="EU384" s="87"/>
      <c r="EV384" s="87"/>
      <c r="EW384" s="87"/>
      <c r="EX384" s="87"/>
      <c r="EY384" s="87"/>
      <c r="EZ384" s="87"/>
      <c r="FA384" s="87"/>
      <c r="FB384" s="87"/>
      <c r="FC384" s="87"/>
      <c r="FD384" s="87"/>
      <c r="FE384" s="87"/>
      <c r="FF384" s="87"/>
      <c r="FG384" s="87"/>
      <c r="FH384" s="87"/>
      <c r="FI384" s="87"/>
      <c r="FJ384" s="87"/>
      <c r="FK384" s="87"/>
      <c r="FL384" s="87"/>
      <c r="FM384" s="87"/>
      <c r="FN384" s="87"/>
      <c r="FO384" s="87"/>
      <c r="FP384" s="87"/>
      <c r="FQ384" s="87"/>
      <c r="FR384" s="87"/>
      <c r="FS384" s="87"/>
      <c r="FT384" s="87"/>
      <c r="FU384" s="87"/>
      <c r="FV384" s="87"/>
      <c r="FW384" s="87"/>
      <c r="FX384" s="87"/>
      <c r="FY384" s="87"/>
      <c r="FZ384" s="87"/>
      <c r="GA384" s="87"/>
      <c r="GB384" s="87"/>
      <c r="GC384" s="87"/>
      <c r="GD384" s="87"/>
      <c r="GE384" s="87"/>
      <c r="GF384" s="87"/>
      <c r="GG384" s="87"/>
      <c r="GH384" s="87"/>
      <c r="GI384" s="87"/>
      <c r="GJ384" s="87"/>
      <c r="GK384" s="87"/>
      <c r="GL384" s="87"/>
      <c r="GM384" s="87"/>
      <c r="GN384" s="87"/>
      <c r="GO384" s="87"/>
      <c r="GP384" s="87"/>
      <c r="GQ384" s="87"/>
      <c r="GR384" s="87"/>
      <c r="GS384" s="87"/>
      <c r="GT384" s="87"/>
      <c r="GU384" s="87"/>
      <c r="GV384" s="87"/>
      <c r="GW384" s="87"/>
      <c r="GX384" s="87"/>
      <c r="GY384" s="87"/>
      <c r="GZ384" s="87"/>
      <c r="HA384" s="87"/>
      <c r="HB384" s="87"/>
      <c r="HC384" s="87"/>
      <c r="HD384" s="87"/>
      <c r="HE384" s="87"/>
      <c r="HF384" s="87"/>
      <c r="HG384" s="87"/>
      <c r="HH384" s="87"/>
      <c r="HI384" s="87"/>
      <c r="HJ384" s="87"/>
      <c r="HK384" s="87"/>
      <c r="HL384" s="87"/>
      <c r="HM384" s="87"/>
      <c r="HN384" s="87"/>
      <c r="HO384" s="87"/>
      <c r="HP384" s="87"/>
      <c r="HQ384" s="87"/>
      <c r="HR384" s="87"/>
      <c r="HS384" s="87"/>
      <c r="HT384" s="87"/>
      <c r="HU384" s="87"/>
      <c r="HV384" s="87"/>
      <c r="HW384" s="87"/>
      <c r="HX384" s="87"/>
      <c r="HY384" s="87"/>
      <c r="HZ384" s="87"/>
      <c r="IA384" s="87"/>
      <c r="IB384" s="87"/>
    </row>
    <row r="385" spans="1:236" s="125" customFormat="1">
      <c r="A385" s="121"/>
      <c r="B385" s="67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3"/>
      <c r="AS385" s="123"/>
      <c r="AT385" s="240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  <c r="EI385" s="87"/>
      <c r="EJ385" s="87"/>
      <c r="EK385" s="87"/>
      <c r="EL385" s="87"/>
      <c r="EM385" s="87"/>
      <c r="EN385" s="87"/>
      <c r="EO385" s="87"/>
      <c r="EP385" s="87"/>
      <c r="EQ385" s="87"/>
      <c r="ER385" s="87"/>
      <c r="ES385" s="87"/>
      <c r="ET385" s="87"/>
      <c r="EU385" s="87"/>
      <c r="EV385" s="87"/>
      <c r="EW385" s="87"/>
      <c r="EX385" s="87"/>
      <c r="EY385" s="87"/>
      <c r="EZ385" s="87"/>
      <c r="FA385" s="87"/>
      <c r="FB385" s="87"/>
      <c r="FC385" s="87"/>
      <c r="FD385" s="87"/>
      <c r="FE385" s="87"/>
      <c r="FF385" s="87"/>
      <c r="FG385" s="87"/>
      <c r="FH385" s="87"/>
      <c r="FI385" s="87"/>
      <c r="FJ385" s="87"/>
      <c r="FK385" s="87"/>
      <c r="FL385" s="87"/>
      <c r="FM385" s="87"/>
      <c r="FN385" s="87"/>
      <c r="FO385" s="87"/>
      <c r="FP385" s="87"/>
      <c r="FQ385" s="87"/>
      <c r="FR385" s="87"/>
      <c r="FS385" s="87"/>
      <c r="FT385" s="87"/>
      <c r="FU385" s="87"/>
      <c r="FV385" s="87"/>
      <c r="FW385" s="87"/>
      <c r="FX385" s="87"/>
      <c r="FY385" s="87"/>
      <c r="FZ385" s="87"/>
      <c r="GA385" s="87"/>
      <c r="GB385" s="87"/>
      <c r="GC385" s="87"/>
      <c r="GD385" s="87"/>
      <c r="GE385" s="87"/>
      <c r="GF385" s="87"/>
      <c r="GG385" s="87"/>
      <c r="GH385" s="87"/>
      <c r="GI385" s="87"/>
      <c r="GJ385" s="87"/>
      <c r="GK385" s="87"/>
      <c r="GL385" s="87"/>
      <c r="GM385" s="87"/>
      <c r="GN385" s="87"/>
      <c r="GO385" s="87"/>
      <c r="GP385" s="87"/>
      <c r="GQ385" s="87"/>
      <c r="GR385" s="87"/>
      <c r="GS385" s="87"/>
      <c r="GT385" s="87"/>
      <c r="GU385" s="87"/>
      <c r="GV385" s="87"/>
      <c r="GW385" s="87"/>
      <c r="GX385" s="87"/>
      <c r="GY385" s="87"/>
      <c r="GZ385" s="87"/>
      <c r="HA385" s="87"/>
      <c r="HB385" s="87"/>
      <c r="HC385" s="87"/>
      <c r="HD385" s="87"/>
      <c r="HE385" s="87"/>
      <c r="HF385" s="87"/>
      <c r="HG385" s="87"/>
      <c r="HH385" s="87"/>
      <c r="HI385" s="87"/>
      <c r="HJ385" s="87"/>
      <c r="HK385" s="87"/>
      <c r="HL385" s="87"/>
      <c r="HM385" s="87"/>
      <c r="HN385" s="87"/>
      <c r="HO385" s="87"/>
      <c r="HP385" s="87"/>
      <c r="HQ385" s="87"/>
      <c r="HR385" s="87"/>
      <c r="HS385" s="87"/>
      <c r="HT385" s="87"/>
      <c r="HU385" s="87"/>
      <c r="HV385" s="87"/>
      <c r="HW385" s="87"/>
      <c r="HX385" s="87"/>
      <c r="HY385" s="87"/>
      <c r="HZ385" s="87"/>
      <c r="IA385" s="87"/>
      <c r="IB385" s="87"/>
    </row>
    <row r="386" spans="1:236" s="125" customFormat="1">
      <c r="A386" s="121"/>
      <c r="B386" s="67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3"/>
      <c r="AS386" s="123"/>
      <c r="AT386" s="240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  <c r="EI386" s="87"/>
      <c r="EJ386" s="87"/>
      <c r="EK386" s="87"/>
      <c r="EL386" s="87"/>
      <c r="EM386" s="87"/>
      <c r="EN386" s="87"/>
      <c r="EO386" s="87"/>
      <c r="EP386" s="87"/>
      <c r="EQ386" s="87"/>
      <c r="ER386" s="87"/>
      <c r="ES386" s="87"/>
      <c r="ET386" s="87"/>
      <c r="EU386" s="87"/>
      <c r="EV386" s="87"/>
      <c r="EW386" s="87"/>
      <c r="EX386" s="87"/>
      <c r="EY386" s="87"/>
      <c r="EZ386" s="87"/>
      <c r="FA386" s="87"/>
      <c r="FB386" s="87"/>
      <c r="FC386" s="87"/>
      <c r="FD386" s="87"/>
      <c r="FE386" s="87"/>
      <c r="FF386" s="87"/>
      <c r="FG386" s="87"/>
      <c r="FH386" s="87"/>
      <c r="FI386" s="87"/>
      <c r="FJ386" s="87"/>
      <c r="FK386" s="87"/>
      <c r="FL386" s="87"/>
      <c r="FM386" s="87"/>
      <c r="FN386" s="87"/>
      <c r="FO386" s="87"/>
      <c r="FP386" s="87"/>
      <c r="FQ386" s="87"/>
      <c r="FR386" s="87"/>
      <c r="FS386" s="87"/>
      <c r="FT386" s="87"/>
      <c r="FU386" s="87"/>
      <c r="FV386" s="87"/>
      <c r="FW386" s="87"/>
      <c r="FX386" s="87"/>
      <c r="FY386" s="87"/>
      <c r="FZ386" s="87"/>
      <c r="GA386" s="87"/>
      <c r="GB386" s="87"/>
      <c r="GC386" s="87"/>
      <c r="GD386" s="87"/>
      <c r="GE386" s="87"/>
      <c r="GF386" s="87"/>
      <c r="GG386" s="87"/>
      <c r="GH386" s="87"/>
      <c r="GI386" s="87"/>
      <c r="GJ386" s="87"/>
      <c r="GK386" s="87"/>
      <c r="GL386" s="87"/>
      <c r="GM386" s="87"/>
      <c r="GN386" s="87"/>
      <c r="GO386" s="87"/>
      <c r="GP386" s="87"/>
      <c r="GQ386" s="87"/>
      <c r="GR386" s="87"/>
      <c r="GS386" s="87"/>
      <c r="GT386" s="87"/>
      <c r="GU386" s="87"/>
      <c r="GV386" s="87"/>
      <c r="GW386" s="87"/>
      <c r="GX386" s="87"/>
      <c r="GY386" s="87"/>
      <c r="GZ386" s="87"/>
      <c r="HA386" s="87"/>
      <c r="HB386" s="87"/>
      <c r="HC386" s="87"/>
      <c r="HD386" s="87"/>
      <c r="HE386" s="87"/>
      <c r="HF386" s="87"/>
      <c r="HG386" s="87"/>
      <c r="HH386" s="87"/>
      <c r="HI386" s="87"/>
      <c r="HJ386" s="87"/>
      <c r="HK386" s="87"/>
      <c r="HL386" s="87"/>
      <c r="HM386" s="87"/>
      <c r="HN386" s="87"/>
      <c r="HO386" s="87"/>
      <c r="HP386" s="87"/>
      <c r="HQ386" s="87"/>
      <c r="HR386" s="87"/>
      <c r="HS386" s="87"/>
      <c r="HT386" s="87"/>
      <c r="HU386" s="87"/>
      <c r="HV386" s="87"/>
      <c r="HW386" s="87"/>
      <c r="HX386" s="87"/>
      <c r="HY386" s="87"/>
      <c r="HZ386" s="87"/>
      <c r="IA386" s="87"/>
      <c r="IB386" s="87"/>
    </row>
    <row r="387" spans="1:236" s="125" customFormat="1">
      <c r="A387" s="121"/>
      <c r="B387" s="67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3"/>
      <c r="AS387" s="123"/>
      <c r="AT387" s="240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  <c r="EI387" s="87"/>
      <c r="EJ387" s="87"/>
      <c r="EK387" s="87"/>
      <c r="EL387" s="87"/>
      <c r="EM387" s="87"/>
      <c r="EN387" s="87"/>
      <c r="EO387" s="87"/>
      <c r="EP387" s="87"/>
      <c r="EQ387" s="87"/>
      <c r="ER387" s="87"/>
      <c r="ES387" s="87"/>
      <c r="ET387" s="87"/>
      <c r="EU387" s="87"/>
      <c r="EV387" s="87"/>
      <c r="EW387" s="87"/>
      <c r="EX387" s="87"/>
      <c r="EY387" s="87"/>
      <c r="EZ387" s="87"/>
      <c r="FA387" s="87"/>
      <c r="FB387" s="87"/>
      <c r="FC387" s="87"/>
      <c r="FD387" s="87"/>
      <c r="FE387" s="87"/>
      <c r="FF387" s="87"/>
      <c r="FG387" s="87"/>
      <c r="FH387" s="87"/>
      <c r="FI387" s="87"/>
      <c r="FJ387" s="87"/>
      <c r="FK387" s="87"/>
      <c r="FL387" s="87"/>
      <c r="FM387" s="87"/>
      <c r="FN387" s="87"/>
      <c r="FO387" s="87"/>
      <c r="FP387" s="87"/>
      <c r="FQ387" s="87"/>
      <c r="FR387" s="87"/>
      <c r="FS387" s="87"/>
      <c r="FT387" s="87"/>
      <c r="FU387" s="87"/>
      <c r="FV387" s="87"/>
      <c r="FW387" s="87"/>
      <c r="FX387" s="87"/>
      <c r="FY387" s="87"/>
      <c r="FZ387" s="87"/>
      <c r="GA387" s="87"/>
      <c r="GB387" s="87"/>
      <c r="GC387" s="87"/>
      <c r="GD387" s="87"/>
      <c r="GE387" s="87"/>
      <c r="GF387" s="87"/>
      <c r="GG387" s="87"/>
      <c r="GH387" s="87"/>
      <c r="GI387" s="87"/>
      <c r="GJ387" s="87"/>
      <c r="GK387" s="87"/>
      <c r="GL387" s="87"/>
      <c r="GM387" s="87"/>
      <c r="GN387" s="87"/>
      <c r="GO387" s="87"/>
      <c r="GP387" s="87"/>
      <c r="GQ387" s="87"/>
      <c r="GR387" s="87"/>
      <c r="GS387" s="87"/>
      <c r="GT387" s="87"/>
      <c r="GU387" s="87"/>
      <c r="GV387" s="87"/>
      <c r="GW387" s="87"/>
      <c r="GX387" s="87"/>
      <c r="GY387" s="87"/>
      <c r="GZ387" s="87"/>
      <c r="HA387" s="87"/>
      <c r="HB387" s="87"/>
      <c r="HC387" s="87"/>
      <c r="HD387" s="87"/>
      <c r="HE387" s="87"/>
      <c r="HF387" s="87"/>
      <c r="HG387" s="87"/>
      <c r="HH387" s="87"/>
      <c r="HI387" s="87"/>
      <c r="HJ387" s="87"/>
      <c r="HK387" s="87"/>
      <c r="HL387" s="87"/>
      <c r="HM387" s="87"/>
      <c r="HN387" s="87"/>
      <c r="HO387" s="87"/>
      <c r="HP387" s="87"/>
      <c r="HQ387" s="87"/>
      <c r="HR387" s="87"/>
      <c r="HS387" s="87"/>
      <c r="HT387" s="87"/>
      <c r="HU387" s="87"/>
      <c r="HV387" s="87"/>
      <c r="HW387" s="87"/>
      <c r="HX387" s="87"/>
      <c r="HY387" s="87"/>
      <c r="HZ387" s="87"/>
      <c r="IA387" s="87"/>
      <c r="IB387" s="87"/>
    </row>
    <row r="388" spans="1:236" s="125" customFormat="1">
      <c r="A388" s="121"/>
      <c r="B388" s="67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3"/>
      <c r="AS388" s="123"/>
      <c r="AT388" s="240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  <c r="EI388" s="87"/>
      <c r="EJ388" s="87"/>
      <c r="EK388" s="87"/>
      <c r="EL388" s="87"/>
      <c r="EM388" s="87"/>
      <c r="EN388" s="87"/>
      <c r="EO388" s="87"/>
      <c r="EP388" s="87"/>
      <c r="EQ388" s="87"/>
      <c r="ER388" s="87"/>
      <c r="ES388" s="87"/>
      <c r="ET388" s="87"/>
      <c r="EU388" s="87"/>
      <c r="EV388" s="87"/>
      <c r="EW388" s="87"/>
      <c r="EX388" s="87"/>
      <c r="EY388" s="87"/>
      <c r="EZ388" s="87"/>
      <c r="FA388" s="87"/>
      <c r="FB388" s="87"/>
      <c r="FC388" s="87"/>
      <c r="FD388" s="87"/>
      <c r="FE388" s="87"/>
      <c r="FF388" s="87"/>
      <c r="FG388" s="87"/>
      <c r="FH388" s="87"/>
      <c r="FI388" s="87"/>
      <c r="FJ388" s="87"/>
      <c r="FK388" s="87"/>
      <c r="FL388" s="87"/>
      <c r="FM388" s="87"/>
      <c r="FN388" s="87"/>
      <c r="FO388" s="87"/>
      <c r="FP388" s="87"/>
      <c r="FQ388" s="87"/>
      <c r="FR388" s="87"/>
      <c r="FS388" s="87"/>
      <c r="FT388" s="87"/>
      <c r="FU388" s="87"/>
      <c r="FV388" s="87"/>
      <c r="FW388" s="87"/>
      <c r="FX388" s="87"/>
      <c r="FY388" s="87"/>
      <c r="FZ388" s="87"/>
      <c r="GA388" s="87"/>
      <c r="GB388" s="87"/>
      <c r="GC388" s="87"/>
      <c r="GD388" s="87"/>
      <c r="GE388" s="87"/>
      <c r="GF388" s="87"/>
      <c r="GG388" s="87"/>
      <c r="GH388" s="87"/>
      <c r="GI388" s="87"/>
      <c r="GJ388" s="87"/>
      <c r="GK388" s="87"/>
      <c r="GL388" s="87"/>
      <c r="GM388" s="87"/>
      <c r="GN388" s="87"/>
      <c r="GO388" s="87"/>
      <c r="GP388" s="87"/>
      <c r="GQ388" s="87"/>
      <c r="GR388" s="87"/>
      <c r="GS388" s="87"/>
      <c r="GT388" s="87"/>
      <c r="GU388" s="87"/>
      <c r="GV388" s="87"/>
      <c r="GW388" s="87"/>
      <c r="GX388" s="87"/>
      <c r="GY388" s="87"/>
      <c r="GZ388" s="87"/>
      <c r="HA388" s="87"/>
      <c r="HB388" s="87"/>
      <c r="HC388" s="87"/>
      <c r="HD388" s="87"/>
      <c r="HE388" s="87"/>
      <c r="HF388" s="87"/>
      <c r="HG388" s="87"/>
      <c r="HH388" s="87"/>
      <c r="HI388" s="87"/>
      <c r="HJ388" s="87"/>
      <c r="HK388" s="87"/>
      <c r="HL388" s="87"/>
      <c r="HM388" s="87"/>
      <c r="HN388" s="87"/>
      <c r="HO388" s="87"/>
      <c r="HP388" s="87"/>
      <c r="HQ388" s="87"/>
      <c r="HR388" s="87"/>
      <c r="HS388" s="87"/>
      <c r="HT388" s="87"/>
      <c r="HU388" s="87"/>
      <c r="HV388" s="87"/>
      <c r="HW388" s="87"/>
      <c r="HX388" s="87"/>
      <c r="HY388" s="87"/>
      <c r="HZ388" s="87"/>
      <c r="IA388" s="87"/>
      <c r="IB388" s="87"/>
    </row>
    <row r="389" spans="1:236" s="125" customFormat="1">
      <c r="A389" s="121"/>
      <c r="B389" s="67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3"/>
      <c r="AS389" s="123"/>
      <c r="AT389" s="240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  <c r="EI389" s="87"/>
      <c r="EJ389" s="87"/>
      <c r="EK389" s="87"/>
      <c r="EL389" s="87"/>
      <c r="EM389" s="87"/>
      <c r="EN389" s="87"/>
      <c r="EO389" s="87"/>
      <c r="EP389" s="87"/>
      <c r="EQ389" s="87"/>
      <c r="ER389" s="87"/>
      <c r="ES389" s="87"/>
      <c r="ET389" s="87"/>
      <c r="EU389" s="87"/>
      <c r="EV389" s="87"/>
      <c r="EW389" s="87"/>
      <c r="EX389" s="87"/>
      <c r="EY389" s="87"/>
      <c r="EZ389" s="87"/>
      <c r="FA389" s="87"/>
      <c r="FB389" s="87"/>
      <c r="FC389" s="87"/>
      <c r="FD389" s="87"/>
      <c r="FE389" s="87"/>
      <c r="FF389" s="87"/>
      <c r="FG389" s="87"/>
      <c r="FH389" s="87"/>
      <c r="FI389" s="87"/>
      <c r="FJ389" s="87"/>
      <c r="FK389" s="87"/>
      <c r="FL389" s="87"/>
      <c r="FM389" s="87"/>
      <c r="FN389" s="87"/>
      <c r="FO389" s="87"/>
      <c r="FP389" s="87"/>
      <c r="FQ389" s="87"/>
      <c r="FR389" s="87"/>
      <c r="FS389" s="87"/>
      <c r="FT389" s="87"/>
      <c r="FU389" s="87"/>
      <c r="FV389" s="87"/>
      <c r="FW389" s="87"/>
      <c r="FX389" s="87"/>
      <c r="FY389" s="87"/>
      <c r="FZ389" s="87"/>
      <c r="GA389" s="87"/>
      <c r="GB389" s="87"/>
      <c r="GC389" s="87"/>
      <c r="GD389" s="87"/>
      <c r="GE389" s="87"/>
      <c r="GF389" s="87"/>
      <c r="GG389" s="87"/>
      <c r="GH389" s="87"/>
      <c r="GI389" s="87"/>
      <c r="GJ389" s="87"/>
      <c r="GK389" s="87"/>
      <c r="GL389" s="87"/>
      <c r="GM389" s="87"/>
      <c r="GN389" s="87"/>
      <c r="GO389" s="87"/>
      <c r="GP389" s="87"/>
      <c r="GQ389" s="87"/>
      <c r="GR389" s="87"/>
      <c r="GS389" s="87"/>
      <c r="GT389" s="87"/>
      <c r="GU389" s="87"/>
      <c r="GV389" s="87"/>
      <c r="GW389" s="87"/>
      <c r="GX389" s="87"/>
      <c r="GY389" s="87"/>
      <c r="GZ389" s="87"/>
      <c r="HA389" s="87"/>
      <c r="HB389" s="87"/>
      <c r="HC389" s="87"/>
      <c r="HD389" s="87"/>
      <c r="HE389" s="87"/>
      <c r="HF389" s="87"/>
      <c r="HG389" s="87"/>
      <c r="HH389" s="87"/>
      <c r="HI389" s="87"/>
      <c r="HJ389" s="87"/>
      <c r="HK389" s="87"/>
      <c r="HL389" s="87"/>
      <c r="HM389" s="87"/>
      <c r="HN389" s="87"/>
      <c r="HO389" s="87"/>
      <c r="HP389" s="87"/>
      <c r="HQ389" s="87"/>
      <c r="HR389" s="87"/>
      <c r="HS389" s="87"/>
      <c r="HT389" s="87"/>
      <c r="HU389" s="87"/>
      <c r="HV389" s="87"/>
      <c r="HW389" s="87"/>
      <c r="HX389" s="87"/>
      <c r="HY389" s="87"/>
      <c r="HZ389" s="87"/>
      <c r="IA389" s="87"/>
      <c r="IB389" s="87"/>
    </row>
    <row r="390" spans="1:236" s="125" customFormat="1">
      <c r="A390" s="121"/>
      <c r="B390" s="67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3"/>
      <c r="AS390" s="123"/>
      <c r="AT390" s="240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  <c r="EI390" s="87"/>
      <c r="EJ390" s="87"/>
      <c r="EK390" s="87"/>
      <c r="EL390" s="87"/>
      <c r="EM390" s="87"/>
      <c r="EN390" s="87"/>
      <c r="EO390" s="87"/>
      <c r="EP390" s="87"/>
      <c r="EQ390" s="87"/>
      <c r="ER390" s="87"/>
      <c r="ES390" s="87"/>
      <c r="ET390" s="87"/>
      <c r="EU390" s="87"/>
      <c r="EV390" s="87"/>
      <c r="EW390" s="87"/>
      <c r="EX390" s="87"/>
      <c r="EY390" s="87"/>
      <c r="EZ390" s="87"/>
      <c r="FA390" s="87"/>
      <c r="FB390" s="87"/>
      <c r="FC390" s="87"/>
      <c r="FD390" s="87"/>
      <c r="FE390" s="87"/>
      <c r="FF390" s="87"/>
      <c r="FG390" s="87"/>
      <c r="FH390" s="87"/>
      <c r="FI390" s="87"/>
      <c r="FJ390" s="87"/>
      <c r="FK390" s="87"/>
      <c r="FL390" s="87"/>
      <c r="FM390" s="87"/>
      <c r="FN390" s="87"/>
      <c r="FO390" s="87"/>
      <c r="FP390" s="87"/>
      <c r="FQ390" s="87"/>
      <c r="FR390" s="87"/>
      <c r="FS390" s="87"/>
      <c r="FT390" s="87"/>
      <c r="FU390" s="87"/>
      <c r="FV390" s="87"/>
      <c r="FW390" s="87"/>
      <c r="FX390" s="87"/>
      <c r="FY390" s="87"/>
      <c r="FZ390" s="87"/>
      <c r="GA390" s="87"/>
      <c r="GB390" s="87"/>
      <c r="GC390" s="87"/>
      <c r="GD390" s="87"/>
      <c r="GE390" s="87"/>
      <c r="GF390" s="87"/>
      <c r="GG390" s="87"/>
      <c r="GH390" s="87"/>
      <c r="GI390" s="87"/>
      <c r="GJ390" s="87"/>
      <c r="GK390" s="87"/>
      <c r="GL390" s="87"/>
      <c r="GM390" s="87"/>
      <c r="GN390" s="87"/>
      <c r="GO390" s="87"/>
      <c r="GP390" s="87"/>
      <c r="GQ390" s="87"/>
      <c r="GR390" s="87"/>
      <c r="GS390" s="87"/>
      <c r="GT390" s="87"/>
      <c r="GU390" s="87"/>
      <c r="GV390" s="87"/>
      <c r="GW390" s="87"/>
      <c r="GX390" s="87"/>
      <c r="GY390" s="87"/>
      <c r="GZ390" s="87"/>
      <c r="HA390" s="87"/>
      <c r="HB390" s="87"/>
      <c r="HC390" s="87"/>
      <c r="HD390" s="87"/>
      <c r="HE390" s="87"/>
      <c r="HF390" s="87"/>
      <c r="HG390" s="87"/>
      <c r="HH390" s="87"/>
      <c r="HI390" s="87"/>
      <c r="HJ390" s="87"/>
      <c r="HK390" s="87"/>
      <c r="HL390" s="87"/>
      <c r="HM390" s="87"/>
      <c r="HN390" s="87"/>
      <c r="HO390" s="87"/>
      <c r="HP390" s="87"/>
      <c r="HQ390" s="87"/>
      <c r="HR390" s="87"/>
      <c r="HS390" s="87"/>
      <c r="HT390" s="87"/>
      <c r="HU390" s="87"/>
      <c r="HV390" s="87"/>
      <c r="HW390" s="87"/>
      <c r="HX390" s="87"/>
      <c r="HY390" s="87"/>
      <c r="HZ390" s="87"/>
      <c r="IA390" s="87"/>
      <c r="IB390" s="87"/>
    </row>
    <row r="391" spans="1:236" s="125" customFormat="1">
      <c r="A391" s="121"/>
      <c r="B391" s="67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3"/>
      <c r="AS391" s="123"/>
      <c r="AT391" s="240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  <c r="EI391" s="87"/>
      <c r="EJ391" s="87"/>
      <c r="EK391" s="87"/>
      <c r="EL391" s="87"/>
      <c r="EM391" s="87"/>
      <c r="EN391" s="87"/>
      <c r="EO391" s="87"/>
      <c r="EP391" s="87"/>
      <c r="EQ391" s="87"/>
      <c r="ER391" s="87"/>
      <c r="ES391" s="87"/>
      <c r="ET391" s="87"/>
      <c r="EU391" s="87"/>
      <c r="EV391" s="87"/>
      <c r="EW391" s="87"/>
      <c r="EX391" s="87"/>
      <c r="EY391" s="87"/>
      <c r="EZ391" s="87"/>
      <c r="FA391" s="87"/>
      <c r="FB391" s="87"/>
      <c r="FC391" s="87"/>
      <c r="FD391" s="87"/>
      <c r="FE391" s="87"/>
      <c r="FF391" s="87"/>
      <c r="FG391" s="87"/>
      <c r="FH391" s="87"/>
      <c r="FI391" s="87"/>
      <c r="FJ391" s="87"/>
      <c r="FK391" s="87"/>
      <c r="FL391" s="87"/>
      <c r="FM391" s="87"/>
      <c r="FN391" s="87"/>
      <c r="FO391" s="87"/>
      <c r="FP391" s="87"/>
      <c r="FQ391" s="87"/>
      <c r="FR391" s="87"/>
      <c r="FS391" s="87"/>
      <c r="FT391" s="87"/>
      <c r="FU391" s="87"/>
      <c r="FV391" s="87"/>
      <c r="FW391" s="87"/>
      <c r="FX391" s="87"/>
      <c r="FY391" s="87"/>
      <c r="FZ391" s="87"/>
      <c r="GA391" s="87"/>
      <c r="GB391" s="87"/>
      <c r="GC391" s="87"/>
      <c r="GD391" s="87"/>
      <c r="GE391" s="87"/>
      <c r="GF391" s="87"/>
      <c r="GG391" s="87"/>
      <c r="GH391" s="87"/>
      <c r="GI391" s="87"/>
      <c r="GJ391" s="87"/>
      <c r="GK391" s="87"/>
      <c r="GL391" s="87"/>
      <c r="GM391" s="87"/>
      <c r="GN391" s="87"/>
      <c r="GO391" s="87"/>
      <c r="GP391" s="87"/>
      <c r="GQ391" s="87"/>
      <c r="GR391" s="87"/>
      <c r="GS391" s="87"/>
      <c r="GT391" s="87"/>
      <c r="GU391" s="87"/>
      <c r="GV391" s="87"/>
      <c r="GW391" s="87"/>
      <c r="GX391" s="87"/>
      <c r="GY391" s="87"/>
      <c r="GZ391" s="87"/>
      <c r="HA391" s="87"/>
      <c r="HB391" s="87"/>
      <c r="HC391" s="87"/>
      <c r="HD391" s="87"/>
      <c r="HE391" s="87"/>
      <c r="HF391" s="87"/>
      <c r="HG391" s="87"/>
      <c r="HH391" s="87"/>
      <c r="HI391" s="87"/>
      <c r="HJ391" s="87"/>
      <c r="HK391" s="87"/>
      <c r="HL391" s="87"/>
      <c r="HM391" s="87"/>
      <c r="HN391" s="87"/>
      <c r="HO391" s="87"/>
      <c r="HP391" s="87"/>
      <c r="HQ391" s="87"/>
      <c r="HR391" s="87"/>
      <c r="HS391" s="87"/>
      <c r="HT391" s="87"/>
      <c r="HU391" s="87"/>
      <c r="HV391" s="87"/>
      <c r="HW391" s="87"/>
      <c r="HX391" s="87"/>
      <c r="HY391" s="87"/>
      <c r="HZ391" s="87"/>
      <c r="IA391" s="87"/>
      <c r="IB391" s="87"/>
    </row>
    <row r="392" spans="1:236" s="125" customFormat="1">
      <c r="A392" s="121"/>
      <c r="B392" s="67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3"/>
      <c r="AS392" s="123"/>
      <c r="AT392" s="240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  <c r="EI392" s="87"/>
      <c r="EJ392" s="87"/>
      <c r="EK392" s="87"/>
      <c r="EL392" s="87"/>
      <c r="EM392" s="87"/>
      <c r="EN392" s="87"/>
      <c r="EO392" s="87"/>
      <c r="EP392" s="87"/>
      <c r="EQ392" s="87"/>
      <c r="ER392" s="87"/>
      <c r="ES392" s="87"/>
      <c r="ET392" s="87"/>
      <c r="EU392" s="87"/>
      <c r="EV392" s="87"/>
      <c r="EW392" s="87"/>
      <c r="EX392" s="87"/>
      <c r="EY392" s="87"/>
      <c r="EZ392" s="87"/>
      <c r="FA392" s="87"/>
      <c r="FB392" s="87"/>
      <c r="FC392" s="87"/>
      <c r="FD392" s="87"/>
      <c r="FE392" s="87"/>
      <c r="FF392" s="87"/>
      <c r="FG392" s="87"/>
      <c r="FH392" s="87"/>
      <c r="FI392" s="87"/>
      <c r="FJ392" s="87"/>
      <c r="FK392" s="87"/>
      <c r="FL392" s="87"/>
      <c r="FM392" s="87"/>
      <c r="FN392" s="87"/>
      <c r="FO392" s="87"/>
      <c r="FP392" s="87"/>
      <c r="FQ392" s="87"/>
      <c r="FR392" s="87"/>
      <c r="FS392" s="87"/>
      <c r="FT392" s="87"/>
      <c r="FU392" s="87"/>
      <c r="FV392" s="87"/>
      <c r="FW392" s="87"/>
      <c r="FX392" s="87"/>
      <c r="FY392" s="87"/>
      <c r="FZ392" s="87"/>
      <c r="GA392" s="87"/>
      <c r="GB392" s="87"/>
      <c r="GC392" s="87"/>
      <c r="GD392" s="87"/>
      <c r="GE392" s="87"/>
      <c r="GF392" s="87"/>
      <c r="GG392" s="87"/>
      <c r="GH392" s="87"/>
      <c r="GI392" s="87"/>
      <c r="GJ392" s="87"/>
      <c r="GK392" s="87"/>
      <c r="GL392" s="87"/>
      <c r="GM392" s="87"/>
      <c r="GN392" s="87"/>
      <c r="GO392" s="87"/>
      <c r="GP392" s="87"/>
      <c r="GQ392" s="87"/>
      <c r="GR392" s="87"/>
      <c r="GS392" s="87"/>
      <c r="GT392" s="87"/>
      <c r="GU392" s="87"/>
      <c r="GV392" s="87"/>
      <c r="GW392" s="87"/>
      <c r="GX392" s="87"/>
      <c r="GY392" s="87"/>
      <c r="GZ392" s="87"/>
      <c r="HA392" s="87"/>
      <c r="HB392" s="87"/>
      <c r="HC392" s="87"/>
      <c r="HD392" s="87"/>
      <c r="HE392" s="87"/>
      <c r="HF392" s="87"/>
      <c r="HG392" s="87"/>
      <c r="HH392" s="87"/>
      <c r="HI392" s="87"/>
      <c r="HJ392" s="87"/>
      <c r="HK392" s="87"/>
      <c r="HL392" s="87"/>
      <c r="HM392" s="87"/>
      <c r="HN392" s="87"/>
      <c r="HO392" s="87"/>
      <c r="HP392" s="87"/>
      <c r="HQ392" s="87"/>
      <c r="HR392" s="87"/>
      <c r="HS392" s="87"/>
      <c r="HT392" s="87"/>
      <c r="HU392" s="87"/>
      <c r="HV392" s="87"/>
      <c r="HW392" s="87"/>
      <c r="HX392" s="87"/>
      <c r="HY392" s="87"/>
      <c r="HZ392" s="87"/>
      <c r="IA392" s="87"/>
      <c r="IB392" s="87"/>
    </row>
    <row r="393" spans="1:236" s="125" customFormat="1">
      <c r="A393" s="121"/>
      <c r="B393" s="67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3"/>
      <c r="AS393" s="123"/>
      <c r="AT393" s="240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  <c r="EI393" s="87"/>
      <c r="EJ393" s="87"/>
      <c r="EK393" s="87"/>
      <c r="EL393" s="87"/>
      <c r="EM393" s="87"/>
      <c r="EN393" s="87"/>
      <c r="EO393" s="87"/>
      <c r="EP393" s="87"/>
      <c r="EQ393" s="87"/>
      <c r="ER393" s="87"/>
      <c r="ES393" s="87"/>
      <c r="ET393" s="87"/>
      <c r="EU393" s="87"/>
      <c r="EV393" s="87"/>
      <c r="EW393" s="87"/>
      <c r="EX393" s="87"/>
      <c r="EY393" s="87"/>
      <c r="EZ393" s="87"/>
      <c r="FA393" s="87"/>
      <c r="FB393" s="87"/>
      <c r="FC393" s="87"/>
      <c r="FD393" s="87"/>
      <c r="FE393" s="87"/>
      <c r="FF393" s="87"/>
      <c r="FG393" s="87"/>
      <c r="FH393" s="87"/>
      <c r="FI393" s="87"/>
      <c r="FJ393" s="87"/>
      <c r="FK393" s="87"/>
      <c r="FL393" s="87"/>
      <c r="FM393" s="87"/>
      <c r="FN393" s="87"/>
      <c r="FO393" s="87"/>
      <c r="FP393" s="87"/>
      <c r="FQ393" s="87"/>
      <c r="FR393" s="87"/>
      <c r="FS393" s="87"/>
      <c r="FT393" s="87"/>
      <c r="FU393" s="87"/>
      <c r="FV393" s="87"/>
      <c r="FW393" s="87"/>
      <c r="FX393" s="87"/>
      <c r="FY393" s="87"/>
      <c r="FZ393" s="87"/>
      <c r="GA393" s="87"/>
      <c r="GB393" s="87"/>
      <c r="GC393" s="87"/>
      <c r="GD393" s="87"/>
      <c r="GE393" s="87"/>
      <c r="GF393" s="87"/>
      <c r="GG393" s="87"/>
      <c r="GH393" s="87"/>
      <c r="GI393" s="87"/>
      <c r="GJ393" s="87"/>
      <c r="GK393" s="87"/>
      <c r="GL393" s="87"/>
      <c r="GM393" s="87"/>
      <c r="GN393" s="87"/>
      <c r="GO393" s="87"/>
      <c r="GP393" s="87"/>
      <c r="GQ393" s="87"/>
      <c r="GR393" s="87"/>
      <c r="GS393" s="87"/>
      <c r="GT393" s="87"/>
      <c r="GU393" s="87"/>
      <c r="GV393" s="87"/>
      <c r="GW393" s="87"/>
      <c r="GX393" s="87"/>
      <c r="GY393" s="87"/>
      <c r="GZ393" s="87"/>
      <c r="HA393" s="87"/>
      <c r="HB393" s="87"/>
      <c r="HC393" s="87"/>
      <c r="HD393" s="87"/>
      <c r="HE393" s="87"/>
      <c r="HF393" s="87"/>
      <c r="HG393" s="87"/>
      <c r="HH393" s="87"/>
      <c r="HI393" s="87"/>
      <c r="HJ393" s="87"/>
      <c r="HK393" s="87"/>
      <c r="HL393" s="87"/>
      <c r="HM393" s="87"/>
      <c r="HN393" s="87"/>
      <c r="HO393" s="87"/>
      <c r="HP393" s="87"/>
      <c r="HQ393" s="87"/>
      <c r="HR393" s="87"/>
      <c r="HS393" s="87"/>
      <c r="HT393" s="87"/>
      <c r="HU393" s="87"/>
      <c r="HV393" s="87"/>
      <c r="HW393" s="87"/>
      <c r="HX393" s="87"/>
      <c r="HY393" s="87"/>
      <c r="HZ393" s="87"/>
      <c r="IA393" s="87"/>
      <c r="IB393" s="87"/>
    </row>
    <row r="394" spans="1:236" s="125" customFormat="1">
      <c r="A394" s="121"/>
      <c r="B394" s="67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3"/>
      <c r="AS394" s="123"/>
      <c r="AT394" s="240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  <c r="EI394" s="87"/>
      <c r="EJ394" s="87"/>
      <c r="EK394" s="87"/>
      <c r="EL394" s="87"/>
      <c r="EM394" s="87"/>
      <c r="EN394" s="87"/>
      <c r="EO394" s="87"/>
      <c r="EP394" s="87"/>
      <c r="EQ394" s="87"/>
      <c r="ER394" s="87"/>
      <c r="ES394" s="87"/>
      <c r="ET394" s="87"/>
      <c r="EU394" s="87"/>
      <c r="EV394" s="87"/>
      <c r="EW394" s="87"/>
      <c r="EX394" s="87"/>
      <c r="EY394" s="87"/>
      <c r="EZ394" s="87"/>
      <c r="FA394" s="87"/>
      <c r="FB394" s="87"/>
      <c r="FC394" s="87"/>
      <c r="FD394" s="87"/>
      <c r="FE394" s="87"/>
      <c r="FF394" s="87"/>
      <c r="FG394" s="87"/>
      <c r="FH394" s="87"/>
      <c r="FI394" s="87"/>
      <c r="FJ394" s="87"/>
      <c r="FK394" s="87"/>
      <c r="FL394" s="87"/>
      <c r="FM394" s="87"/>
      <c r="FN394" s="87"/>
      <c r="FO394" s="87"/>
      <c r="FP394" s="87"/>
      <c r="FQ394" s="87"/>
      <c r="FR394" s="87"/>
      <c r="FS394" s="87"/>
      <c r="FT394" s="87"/>
      <c r="FU394" s="87"/>
      <c r="FV394" s="87"/>
      <c r="FW394" s="87"/>
      <c r="FX394" s="87"/>
      <c r="FY394" s="87"/>
      <c r="FZ394" s="87"/>
      <c r="GA394" s="87"/>
      <c r="GB394" s="87"/>
      <c r="GC394" s="87"/>
      <c r="GD394" s="87"/>
      <c r="GE394" s="87"/>
      <c r="GF394" s="87"/>
      <c r="GG394" s="87"/>
      <c r="GH394" s="87"/>
      <c r="GI394" s="87"/>
      <c r="GJ394" s="87"/>
      <c r="GK394" s="87"/>
      <c r="GL394" s="87"/>
      <c r="GM394" s="87"/>
      <c r="GN394" s="87"/>
      <c r="GO394" s="87"/>
      <c r="GP394" s="87"/>
      <c r="GQ394" s="87"/>
      <c r="GR394" s="87"/>
      <c r="GS394" s="87"/>
      <c r="GT394" s="87"/>
      <c r="GU394" s="87"/>
      <c r="GV394" s="87"/>
      <c r="GW394" s="87"/>
      <c r="GX394" s="87"/>
      <c r="GY394" s="87"/>
      <c r="GZ394" s="87"/>
      <c r="HA394" s="87"/>
      <c r="HB394" s="87"/>
      <c r="HC394" s="87"/>
      <c r="HD394" s="87"/>
      <c r="HE394" s="87"/>
      <c r="HF394" s="87"/>
      <c r="HG394" s="87"/>
      <c r="HH394" s="87"/>
      <c r="HI394" s="87"/>
      <c r="HJ394" s="87"/>
      <c r="HK394" s="87"/>
      <c r="HL394" s="87"/>
      <c r="HM394" s="87"/>
      <c r="HN394" s="87"/>
      <c r="HO394" s="87"/>
      <c r="HP394" s="87"/>
      <c r="HQ394" s="87"/>
      <c r="HR394" s="87"/>
      <c r="HS394" s="87"/>
      <c r="HT394" s="87"/>
      <c r="HU394" s="87"/>
      <c r="HV394" s="87"/>
      <c r="HW394" s="87"/>
      <c r="HX394" s="87"/>
      <c r="HY394" s="87"/>
      <c r="HZ394" s="87"/>
      <c r="IA394" s="87"/>
      <c r="IB394" s="87"/>
    </row>
    <row r="395" spans="1:236" s="125" customFormat="1">
      <c r="A395" s="121"/>
      <c r="B395" s="67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3"/>
      <c r="AS395" s="123"/>
      <c r="AT395" s="240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  <c r="EI395" s="87"/>
      <c r="EJ395" s="87"/>
      <c r="EK395" s="87"/>
      <c r="EL395" s="87"/>
      <c r="EM395" s="87"/>
      <c r="EN395" s="87"/>
      <c r="EO395" s="87"/>
      <c r="EP395" s="87"/>
      <c r="EQ395" s="87"/>
      <c r="ER395" s="87"/>
      <c r="ES395" s="87"/>
      <c r="ET395" s="87"/>
      <c r="EU395" s="87"/>
      <c r="EV395" s="87"/>
      <c r="EW395" s="87"/>
      <c r="EX395" s="87"/>
      <c r="EY395" s="87"/>
      <c r="EZ395" s="87"/>
      <c r="FA395" s="87"/>
      <c r="FB395" s="87"/>
      <c r="FC395" s="87"/>
      <c r="FD395" s="87"/>
      <c r="FE395" s="87"/>
      <c r="FF395" s="87"/>
      <c r="FG395" s="87"/>
      <c r="FH395" s="87"/>
      <c r="FI395" s="87"/>
      <c r="FJ395" s="87"/>
      <c r="FK395" s="87"/>
      <c r="FL395" s="87"/>
      <c r="FM395" s="87"/>
      <c r="FN395" s="87"/>
      <c r="FO395" s="87"/>
      <c r="FP395" s="87"/>
      <c r="FQ395" s="87"/>
      <c r="FR395" s="87"/>
      <c r="FS395" s="87"/>
      <c r="FT395" s="87"/>
      <c r="FU395" s="87"/>
      <c r="FV395" s="87"/>
      <c r="FW395" s="87"/>
      <c r="FX395" s="87"/>
      <c r="FY395" s="87"/>
      <c r="FZ395" s="87"/>
      <c r="GA395" s="87"/>
      <c r="GB395" s="87"/>
      <c r="GC395" s="87"/>
      <c r="GD395" s="87"/>
      <c r="GE395" s="87"/>
      <c r="GF395" s="87"/>
      <c r="GG395" s="87"/>
      <c r="GH395" s="87"/>
      <c r="GI395" s="87"/>
      <c r="GJ395" s="87"/>
      <c r="GK395" s="87"/>
      <c r="GL395" s="87"/>
      <c r="GM395" s="87"/>
      <c r="GN395" s="87"/>
      <c r="GO395" s="87"/>
      <c r="GP395" s="87"/>
      <c r="GQ395" s="87"/>
      <c r="GR395" s="87"/>
      <c r="GS395" s="87"/>
      <c r="GT395" s="87"/>
      <c r="GU395" s="87"/>
      <c r="GV395" s="87"/>
      <c r="GW395" s="87"/>
      <c r="GX395" s="87"/>
      <c r="GY395" s="87"/>
      <c r="GZ395" s="87"/>
      <c r="HA395" s="87"/>
      <c r="HB395" s="87"/>
      <c r="HC395" s="87"/>
      <c r="HD395" s="87"/>
      <c r="HE395" s="87"/>
      <c r="HF395" s="87"/>
      <c r="HG395" s="87"/>
      <c r="HH395" s="87"/>
      <c r="HI395" s="87"/>
      <c r="HJ395" s="87"/>
      <c r="HK395" s="87"/>
      <c r="HL395" s="87"/>
      <c r="HM395" s="87"/>
      <c r="HN395" s="87"/>
      <c r="HO395" s="87"/>
      <c r="HP395" s="87"/>
      <c r="HQ395" s="87"/>
      <c r="HR395" s="87"/>
      <c r="HS395" s="87"/>
      <c r="HT395" s="87"/>
      <c r="HU395" s="87"/>
      <c r="HV395" s="87"/>
      <c r="HW395" s="87"/>
      <c r="HX395" s="87"/>
      <c r="HY395" s="87"/>
      <c r="HZ395" s="87"/>
      <c r="IA395" s="87"/>
      <c r="IB395" s="87"/>
    </row>
    <row r="396" spans="1:236" s="125" customFormat="1">
      <c r="A396" s="121"/>
      <c r="B396" s="67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3"/>
      <c r="AS396" s="123"/>
      <c r="AT396" s="240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  <c r="FI396" s="87"/>
      <c r="FJ396" s="87"/>
      <c r="FK396" s="87"/>
      <c r="FL396" s="87"/>
      <c r="FM396" s="87"/>
      <c r="FN396" s="87"/>
      <c r="FO396" s="87"/>
      <c r="FP396" s="87"/>
      <c r="FQ396" s="87"/>
      <c r="FR396" s="87"/>
      <c r="FS396" s="87"/>
      <c r="FT396" s="87"/>
      <c r="FU396" s="87"/>
      <c r="FV396" s="87"/>
      <c r="FW396" s="87"/>
      <c r="FX396" s="87"/>
      <c r="FY396" s="87"/>
      <c r="FZ396" s="87"/>
      <c r="GA396" s="87"/>
      <c r="GB396" s="87"/>
      <c r="GC396" s="87"/>
      <c r="GD396" s="87"/>
      <c r="GE396" s="87"/>
      <c r="GF396" s="87"/>
      <c r="GG396" s="87"/>
      <c r="GH396" s="87"/>
      <c r="GI396" s="87"/>
      <c r="GJ396" s="87"/>
      <c r="GK396" s="87"/>
      <c r="GL396" s="87"/>
      <c r="GM396" s="87"/>
      <c r="GN396" s="87"/>
      <c r="GO396" s="87"/>
      <c r="GP396" s="87"/>
      <c r="GQ396" s="87"/>
      <c r="GR396" s="87"/>
      <c r="GS396" s="87"/>
      <c r="GT396" s="87"/>
      <c r="GU396" s="87"/>
      <c r="GV396" s="87"/>
      <c r="GW396" s="87"/>
      <c r="GX396" s="87"/>
      <c r="GY396" s="87"/>
      <c r="GZ396" s="87"/>
      <c r="HA396" s="87"/>
      <c r="HB396" s="87"/>
      <c r="HC396" s="87"/>
      <c r="HD396" s="87"/>
      <c r="HE396" s="87"/>
      <c r="HF396" s="87"/>
      <c r="HG396" s="87"/>
      <c r="HH396" s="87"/>
      <c r="HI396" s="87"/>
      <c r="HJ396" s="87"/>
      <c r="HK396" s="87"/>
      <c r="HL396" s="87"/>
      <c r="HM396" s="87"/>
      <c r="HN396" s="87"/>
      <c r="HO396" s="87"/>
      <c r="HP396" s="87"/>
      <c r="HQ396" s="87"/>
      <c r="HR396" s="87"/>
      <c r="HS396" s="87"/>
      <c r="HT396" s="87"/>
      <c r="HU396" s="87"/>
      <c r="HV396" s="87"/>
      <c r="HW396" s="87"/>
      <c r="HX396" s="87"/>
      <c r="HY396" s="87"/>
      <c r="HZ396" s="87"/>
      <c r="IA396" s="87"/>
      <c r="IB396" s="87"/>
    </row>
    <row r="397" spans="1:236" s="125" customFormat="1">
      <c r="A397" s="121"/>
      <c r="B397" s="67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3"/>
      <c r="AS397" s="123"/>
      <c r="AT397" s="240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  <c r="FI397" s="87"/>
      <c r="FJ397" s="87"/>
      <c r="FK397" s="87"/>
      <c r="FL397" s="87"/>
      <c r="FM397" s="87"/>
      <c r="FN397" s="87"/>
      <c r="FO397" s="87"/>
      <c r="FP397" s="87"/>
      <c r="FQ397" s="87"/>
      <c r="FR397" s="87"/>
      <c r="FS397" s="87"/>
      <c r="FT397" s="87"/>
      <c r="FU397" s="87"/>
      <c r="FV397" s="87"/>
      <c r="FW397" s="87"/>
      <c r="FX397" s="87"/>
      <c r="FY397" s="87"/>
      <c r="FZ397" s="87"/>
      <c r="GA397" s="87"/>
      <c r="GB397" s="87"/>
      <c r="GC397" s="87"/>
      <c r="GD397" s="87"/>
      <c r="GE397" s="87"/>
      <c r="GF397" s="87"/>
      <c r="GG397" s="87"/>
      <c r="GH397" s="87"/>
      <c r="GI397" s="87"/>
      <c r="GJ397" s="87"/>
      <c r="GK397" s="87"/>
      <c r="GL397" s="87"/>
      <c r="GM397" s="87"/>
      <c r="GN397" s="87"/>
      <c r="GO397" s="87"/>
      <c r="GP397" s="87"/>
      <c r="GQ397" s="87"/>
      <c r="GR397" s="87"/>
      <c r="GS397" s="87"/>
      <c r="GT397" s="87"/>
      <c r="GU397" s="87"/>
      <c r="GV397" s="87"/>
      <c r="GW397" s="87"/>
      <c r="GX397" s="87"/>
      <c r="GY397" s="87"/>
      <c r="GZ397" s="87"/>
      <c r="HA397" s="87"/>
      <c r="HB397" s="87"/>
      <c r="HC397" s="87"/>
      <c r="HD397" s="87"/>
      <c r="HE397" s="87"/>
      <c r="HF397" s="87"/>
      <c r="HG397" s="87"/>
      <c r="HH397" s="87"/>
      <c r="HI397" s="87"/>
      <c r="HJ397" s="87"/>
      <c r="HK397" s="87"/>
      <c r="HL397" s="87"/>
      <c r="HM397" s="87"/>
      <c r="HN397" s="87"/>
      <c r="HO397" s="87"/>
      <c r="HP397" s="87"/>
      <c r="HQ397" s="87"/>
      <c r="HR397" s="87"/>
      <c r="HS397" s="87"/>
      <c r="HT397" s="87"/>
      <c r="HU397" s="87"/>
      <c r="HV397" s="87"/>
      <c r="HW397" s="87"/>
      <c r="HX397" s="87"/>
      <c r="HY397" s="87"/>
      <c r="HZ397" s="87"/>
      <c r="IA397" s="87"/>
      <c r="IB397" s="87"/>
    </row>
    <row r="398" spans="1:236" s="125" customFormat="1">
      <c r="A398" s="121"/>
      <c r="B398" s="67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3"/>
      <c r="AS398" s="123"/>
      <c r="AT398" s="240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  <c r="FI398" s="87"/>
      <c r="FJ398" s="87"/>
      <c r="FK398" s="87"/>
      <c r="FL398" s="87"/>
      <c r="FM398" s="87"/>
      <c r="FN398" s="87"/>
      <c r="FO398" s="87"/>
      <c r="FP398" s="87"/>
      <c r="FQ398" s="87"/>
      <c r="FR398" s="87"/>
      <c r="FS398" s="87"/>
      <c r="FT398" s="87"/>
      <c r="FU398" s="87"/>
      <c r="FV398" s="87"/>
      <c r="FW398" s="87"/>
      <c r="FX398" s="87"/>
      <c r="FY398" s="87"/>
      <c r="FZ398" s="87"/>
      <c r="GA398" s="87"/>
      <c r="GB398" s="87"/>
      <c r="GC398" s="87"/>
      <c r="GD398" s="87"/>
      <c r="GE398" s="87"/>
      <c r="GF398" s="87"/>
      <c r="GG398" s="87"/>
      <c r="GH398" s="87"/>
      <c r="GI398" s="87"/>
      <c r="GJ398" s="87"/>
      <c r="GK398" s="87"/>
      <c r="GL398" s="87"/>
      <c r="GM398" s="87"/>
      <c r="GN398" s="87"/>
      <c r="GO398" s="87"/>
      <c r="GP398" s="87"/>
      <c r="GQ398" s="87"/>
      <c r="GR398" s="87"/>
      <c r="GS398" s="87"/>
      <c r="GT398" s="87"/>
      <c r="GU398" s="87"/>
      <c r="GV398" s="87"/>
      <c r="GW398" s="87"/>
      <c r="GX398" s="87"/>
      <c r="GY398" s="87"/>
      <c r="GZ398" s="87"/>
      <c r="HA398" s="87"/>
      <c r="HB398" s="87"/>
      <c r="HC398" s="87"/>
      <c r="HD398" s="87"/>
      <c r="HE398" s="87"/>
      <c r="HF398" s="87"/>
      <c r="HG398" s="87"/>
      <c r="HH398" s="87"/>
      <c r="HI398" s="87"/>
      <c r="HJ398" s="87"/>
      <c r="HK398" s="87"/>
      <c r="HL398" s="87"/>
      <c r="HM398" s="87"/>
      <c r="HN398" s="87"/>
      <c r="HO398" s="87"/>
      <c r="HP398" s="87"/>
      <c r="HQ398" s="87"/>
      <c r="HR398" s="87"/>
      <c r="HS398" s="87"/>
      <c r="HT398" s="87"/>
      <c r="HU398" s="87"/>
      <c r="HV398" s="87"/>
      <c r="HW398" s="87"/>
      <c r="HX398" s="87"/>
      <c r="HY398" s="87"/>
      <c r="HZ398" s="87"/>
      <c r="IA398" s="87"/>
      <c r="IB398" s="87"/>
    </row>
    <row r="399" spans="1:236" s="125" customFormat="1">
      <c r="A399" s="121"/>
      <c r="B399" s="67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3"/>
      <c r="AS399" s="123"/>
      <c r="AT399" s="240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  <c r="FI399" s="87"/>
      <c r="FJ399" s="87"/>
      <c r="FK399" s="87"/>
      <c r="FL399" s="87"/>
      <c r="FM399" s="87"/>
      <c r="FN399" s="87"/>
      <c r="FO399" s="87"/>
      <c r="FP399" s="87"/>
      <c r="FQ399" s="87"/>
      <c r="FR399" s="87"/>
      <c r="FS399" s="87"/>
      <c r="FT399" s="87"/>
      <c r="FU399" s="87"/>
      <c r="FV399" s="87"/>
      <c r="FW399" s="87"/>
      <c r="FX399" s="87"/>
      <c r="FY399" s="87"/>
      <c r="FZ399" s="87"/>
      <c r="GA399" s="87"/>
      <c r="GB399" s="87"/>
      <c r="GC399" s="87"/>
      <c r="GD399" s="87"/>
      <c r="GE399" s="87"/>
      <c r="GF399" s="87"/>
      <c r="GG399" s="87"/>
      <c r="GH399" s="87"/>
      <c r="GI399" s="87"/>
      <c r="GJ399" s="87"/>
      <c r="GK399" s="87"/>
      <c r="GL399" s="87"/>
      <c r="GM399" s="87"/>
      <c r="GN399" s="87"/>
      <c r="GO399" s="87"/>
      <c r="GP399" s="87"/>
      <c r="GQ399" s="87"/>
      <c r="GR399" s="87"/>
      <c r="GS399" s="87"/>
      <c r="GT399" s="87"/>
      <c r="GU399" s="87"/>
      <c r="GV399" s="87"/>
      <c r="GW399" s="87"/>
      <c r="GX399" s="87"/>
      <c r="GY399" s="87"/>
      <c r="GZ399" s="87"/>
      <c r="HA399" s="87"/>
      <c r="HB399" s="87"/>
      <c r="HC399" s="87"/>
      <c r="HD399" s="87"/>
      <c r="HE399" s="87"/>
      <c r="HF399" s="87"/>
      <c r="HG399" s="87"/>
      <c r="HH399" s="87"/>
      <c r="HI399" s="87"/>
      <c r="HJ399" s="87"/>
      <c r="HK399" s="87"/>
      <c r="HL399" s="87"/>
      <c r="HM399" s="87"/>
      <c r="HN399" s="87"/>
      <c r="HO399" s="87"/>
      <c r="HP399" s="87"/>
      <c r="HQ399" s="87"/>
      <c r="HR399" s="87"/>
      <c r="HS399" s="87"/>
      <c r="HT399" s="87"/>
      <c r="HU399" s="87"/>
      <c r="HV399" s="87"/>
      <c r="HW399" s="87"/>
      <c r="HX399" s="87"/>
      <c r="HY399" s="87"/>
      <c r="HZ399" s="87"/>
      <c r="IA399" s="87"/>
      <c r="IB399" s="87"/>
    </row>
    <row r="400" spans="1:236" s="125" customFormat="1">
      <c r="A400" s="121"/>
      <c r="B400" s="67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3"/>
      <c r="AS400" s="123"/>
      <c r="AT400" s="240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  <c r="FI400" s="87"/>
      <c r="FJ400" s="87"/>
      <c r="FK400" s="87"/>
      <c r="FL400" s="87"/>
      <c r="FM400" s="87"/>
      <c r="FN400" s="87"/>
      <c r="FO400" s="87"/>
      <c r="FP400" s="87"/>
      <c r="FQ400" s="87"/>
      <c r="FR400" s="87"/>
      <c r="FS400" s="87"/>
      <c r="FT400" s="87"/>
      <c r="FU400" s="87"/>
      <c r="FV400" s="87"/>
      <c r="FW400" s="87"/>
      <c r="FX400" s="87"/>
      <c r="FY400" s="87"/>
      <c r="FZ400" s="87"/>
      <c r="GA400" s="87"/>
      <c r="GB400" s="87"/>
      <c r="GC400" s="87"/>
      <c r="GD400" s="87"/>
      <c r="GE400" s="87"/>
      <c r="GF400" s="87"/>
      <c r="GG400" s="87"/>
      <c r="GH400" s="87"/>
      <c r="GI400" s="87"/>
      <c r="GJ400" s="87"/>
      <c r="GK400" s="87"/>
      <c r="GL400" s="87"/>
      <c r="GM400" s="87"/>
      <c r="GN400" s="87"/>
      <c r="GO400" s="87"/>
      <c r="GP400" s="87"/>
      <c r="GQ400" s="87"/>
      <c r="GR400" s="87"/>
      <c r="GS400" s="87"/>
      <c r="GT400" s="87"/>
      <c r="GU400" s="87"/>
      <c r="GV400" s="87"/>
      <c r="GW400" s="87"/>
      <c r="GX400" s="87"/>
      <c r="GY400" s="87"/>
      <c r="GZ400" s="87"/>
      <c r="HA400" s="87"/>
      <c r="HB400" s="87"/>
      <c r="HC400" s="87"/>
      <c r="HD400" s="87"/>
      <c r="HE400" s="87"/>
      <c r="HF400" s="87"/>
      <c r="HG400" s="87"/>
      <c r="HH400" s="87"/>
      <c r="HI400" s="87"/>
      <c r="HJ400" s="87"/>
      <c r="HK400" s="87"/>
      <c r="HL400" s="87"/>
      <c r="HM400" s="87"/>
      <c r="HN400" s="87"/>
      <c r="HO400" s="87"/>
      <c r="HP400" s="87"/>
      <c r="HQ400" s="87"/>
      <c r="HR400" s="87"/>
      <c r="HS400" s="87"/>
      <c r="HT400" s="87"/>
      <c r="HU400" s="87"/>
      <c r="HV400" s="87"/>
      <c r="HW400" s="87"/>
      <c r="HX400" s="87"/>
      <c r="HY400" s="87"/>
      <c r="HZ400" s="87"/>
      <c r="IA400" s="87"/>
      <c r="IB400" s="87"/>
    </row>
    <row r="401" spans="1:236" s="125" customFormat="1">
      <c r="A401" s="121"/>
      <c r="B401" s="67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3"/>
      <c r="AS401" s="123"/>
      <c r="AT401" s="240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  <c r="FI401" s="87"/>
      <c r="FJ401" s="87"/>
      <c r="FK401" s="87"/>
      <c r="FL401" s="87"/>
      <c r="FM401" s="87"/>
      <c r="FN401" s="87"/>
      <c r="FO401" s="87"/>
      <c r="FP401" s="87"/>
      <c r="FQ401" s="87"/>
      <c r="FR401" s="87"/>
      <c r="FS401" s="87"/>
      <c r="FT401" s="87"/>
      <c r="FU401" s="87"/>
      <c r="FV401" s="87"/>
      <c r="FW401" s="87"/>
      <c r="FX401" s="87"/>
      <c r="FY401" s="87"/>
      <c r="FZ401" s="87"/>
      <c r="GA401" s="87"/>
      <c r="GB401" s="87"/>
      <c r="GC401" s="87"/>
      <c r="GD401" s="87"/>
      <c r="GE401" s="87"/>
      <c r="GF401" s="87"/>
      <c r="GG401" s="87"/>
      <c r="GH401" s="87"/>
      <c r="GI401" s="87"/>
      <c r="GJ401" s="87"/>
      <c r="GK401" s="87"/>
      <c r="GL401" s="87"/>
      <c r="GM401" s="87"/>
      <c r="GN401" s="87"/>
      <c r="GO401" s="87"/>
      <c r="GP401" s="87"/>
      <c r="GQ401" s="87"/>
      <c r="GR401" s="87"/>
      <c r="GS401" s="87"/>
      <c r="GT401" s="87"/>
      <c r="GU401" s="87"/>
      <c r="GV401" s="87"/>
      <c r="GW401" s="87"/>
      <c r="GX401" s="87"/>
      <c r="GY401" s="87"/>
      <c r="GZ401" s="87"/>
      <c r="HA401" s="87"/>
      <c r="HB401" s="87"/>
      <c r="HC401" s="87"/>
      <c r="HD401" s="87"/>
      <c r="HE401" s="87"/>
      <c r="HF401" s="87"/>
      <c r="HG401" s="87"/>
      <c r="HH401" s="87"/>
      <c r="HI401" s="87"/>
      <c r="HJ401" s="87"/>
      <c r="HK401" s="87"/>
      <c r="HL401" s="87"/>
      <c r="HM401" s="87"/>
      <c r="HN401" s="87"/>
      <c r="HO401" s="87"/>
      <c r="HP401" s="87"/>
      <c r="HQ401" s="87"/>
      <c r="HR401" s="87"/>
      <c r="HS401" s="87"/>
      <c r="HT401" s="87"/>
      <c r="HU401" s="87"/>
      <c r="HV401" s="87"/>
      <c r="HW401" s="87"/>
      <c r="HX401" s="87"/>
      <c r="HY401" s="87"/>
      <c r="HZ401" s="87"/>
      <c r="IA401" s="87"/>
      <c r="IB401" s="87"/>
    </row>
    <row r="402" spans="1:236" s="125" customFormat="1">
      <c r="A402" s="121"/>
      <c r="B402" s="67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3"/>
      <c r="AS402" s="123"/>
      <c r="AT402" s="240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  <c r="FI402" s="87"/>
      <c r="FJ402" s="87"/>
      <c r="FK402" s="87"/>
      <c r="FL402" s="87"/>
      <c r="FM402" s="87"/>
      <c r="FN402" s="87"/>
      <c r="FO402" s="87"/>
      <c r="FP402" s="87"/>
      <c r="FQ402" s="87"/>
      <c r="FR402" s="87"/>
      <c r="FS402" s="87"/>
      <c r="FT402" s="87"/>
      <c r="FU402" s="87"/>
      <c r="FV402" s="87"/>
      <c r="FW402" s="87"/>
      <c r="FX402" s="87"/>
      <c r="FY402" s="87"/>
      <c r="FZ402" s="87"/>
      <c r="GA402" s="87"/>
      <c r="GB402" s="87"/>
      <c r="GC402" s="87"/>
      <c r="GD402" s="87"/>
      <c r="GE402" s="87"/>
      <c r="GF402" s="87"/>
      <c r="GG402" s="87"/>
      <c r="GH402" s="87"/>
      <c r="GI402" s="87"/>
      <c r="GJ402" s="87"/>
      <c r="GK402" s="87"/>
      <c r="GL402" s="87"/>
      <c r="GM402" s="87"/>
      <c r="GN402" s="87"/>
      <c r="GO402" s="87"/>
      <c r="GP402" s="87"/>
      <c r="GQ402" s="87"/>
      <c r="GR402" s="87"/>
      <c r="GS402" s="87"/>
      <c r="GT402" s="87"/>
      <c r="GU402" s="87"/>
      <c r="GV402" s="87"/>
      <c r="GW402" s="87"/>
      <c r="GX402" s="87"/>
      <c r="GY402" s="87"/>
      <c r="GZ402" s="87"/>
      <c r="HA402" s="87"/>
      <c r="HB402" s="87"/>
      <c r="HC402" s="87"/>
      <c r="HD402" s="87"/>
      <c r="HE402" s="87"/>
      <c r="HF402" s="87"/>
      <c r="HG402" s="87"/>
      <c r="HH402" s="87"/>
      <c r="HI402" s="87"/>
      <c r="HJ402" s="87"/>
      <c r="HK402" s="87"/>
      <c r="HL402" s="87"/>
      <c r="HM402" s="87"/>
      <c r="HN402" s="87"/>
      <c r="HO402" s="87"/>
      <c r="HP402" s="87"/>
      <c r="HQ402" s="87"/>
      <c r="HR402" s="87"/>
      <c r="HS402" s="87"/>
      <c r="HT402" s="87"/>
      <c r="HU402" s="87"/>
      <c r="HV402" s="87"/>
      <c r="HW402" s="87"/>
      <c r="HX402" s="87"/>
      <c r="HY402" s="87"/>
      <c r="HZ402" s="87"/>
      <c r="IA402" s="87"/>
      <c r="IB402" s="87"/>
    </row>
    <row r="403" spans="1:236" s="125" customFormat="1">
      <c r="A403" s="121"/>
      <c r="B403" s="67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3"/>
      <c r="AS403" s="123"/>
      <c r="AT403" s="240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  <c r="FI403" s="87"/>
      <c r="FJ403" s="87"/>
      <c r="FK403" s="87"/>
      <c r="FL403" s="87"/>
      <c r="FM403" s="87"/>
      <c r="FN403" s="87"/>
      <c r="FO403" s="87"/>
      <c r="FP403" s="87"/>
      <c r="FQ403" s="87"/>
      <c r="FR403" s="87"/>
      <c r="FS403" s="87"/>
      <c r="FT403" s="87"/>
      <c r="FU403" s="87"/>
      <c r="FV403" s="87"/>
      <c r="FW403" s="87"/>
      <c r="FX403" s="87"/>
      <c r="FY403" s="87"/>
      <c r="FZ403" s="87"/>
      <c r="GA403" s="87"/>
      <c r="GB403" s="87"/>
      <c r="GC403" s="87"/>
      <c r="GD403" s="87"/>
      <c r="GE403" s="87"/>
      <c r="GF403" s="87"/>
      <c r="GG403" s="87"/>
      <c r="GH403" s="87"/>
      <c r="GI403" s="87"/>
      <c r="GJ403" s="87"/>
      <c r="GK403" s="87"/>
      <c r="GL403" s="87"/>
      <c r="GM403" s="87"/>
      <c r="GN403" s="87"/>
      <c r="GO403" s="87"/>
      <c r="GP403" s="87"/>
      <c r="GQ403" s="87"/>
      <c r="GR403" s="87"/>
      <c r="GS403" s="87"/>
      <c r="GT403" s="87"/>
      <c r="GU403" s="87"/>
      <c r="GV403" s="87"/>
      <c r="GW403" s="87"/>
      <c r="GX403" s="87"/>
      <c r="GY403" s="87"/>
      <c r="GZ403" s="87"/>
      <c r="HA403" s="87"/>
      <c r="HB403" s="87"/>
      <c r="HC403" s="87"/>
      <c r="HD403" s="87"/>
      <c r="HE403" s="87"/>
      <c r="HF403" s="87"/>
      <c r="HG403" s="87"/>
      <c r="HH403" s="87"/>
      <c r="HI403" s="87"/>
      <c r="HJ403" s="87"/>
      <c r="HK403" s="87"/>
      <c r="HL403" s="87"/>
      <c r="HM403" s="87"/>
      <c r="HN403" s="87"/>
      <c r="HO403" s="87"/>
      <c r="HP403" s="87"/>
      <c r="HQ403" s="87"/>
      <c r="HR403" s="87"/>
      <c r="HS403" s="87"/>
      <c r="HT403" s="87"/>
      <c r="HU403" s="87"/>
      <c r="HV403" s="87"/>
      <c r="HW403" s="87"/>
      <c r="HX403" s="87"/>
      <c r="HY403" s="87"/>
      <c r="HZ403" s="87"/>
      <c r="IA403" s="87"/>
      <c r="IB403" s="87"/>
    </row>
    <row r="404" spans="1:236" s="125" customFormat="1">
      <c r="A404" s="121"/>
      <c r="B404" s="67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3"/>
      <c r="AS404" s="123"/>
      <c r="AT404" s="240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  <c r="EI404" s="87"/>
      <c r="EJ404" s="87"/>
      <c r="EK404" s="87"/>
      <c r="EL404" s="87"/>
      <c r="EM404" s="87"/>
      <c r="EN404" s="87"/>
      <c r="EO404" s="87"/>
      <c r="EP404" s="87"/>
      <c r="EQ404" s="87"/>
      <c r="ER404" s="87"/>
      <c r="ES404" s="87"/>
      <c r="ET404" s="87"/>
      <c r="EU404" s="87"/>
      <c r="EV404" s="87"/>
      <c r="EW404" s="87"/>
      <c r="EX404" s="87"/>
      <c r="EY404" s="87"/>
      <c r="EZ404" s="87"/>
      <c r="FA404" s="87"/>
      <c r="FB404" s="87"/>
      <c r="FC404" s="87"/>
      <c r="FD404" s="87"/>
      <c r="FE404" s="87"/>
      <c r="FF404" s="87"/>
      <c r="FG404" s="87"/>
      <c r="FH404" s="87"/>
      <c r="FI404" s="87"/>
      <c r="FJ404" s="87"/>
      <c r="FK404" s="87"/>
      <c r="FL404" s="87"/>
      <c r="FM404" s="87"/>
      <c r="FN404" s="87"/>
      <c r="FO404" s="87"/>
      <c r="FP404" s="87"/>
      <c r="FQ404" s="87"/>
      <c r="FR404" s="87"/>
      <c r="FS404" s="87"/>
      <c r="FT404" s="87"/>
      <c r="FU404" s="87"/>
      <c r="FV404" s="87"/>
      <c r="FW404" s="87"/>
      <c r="FX404" s="87"/>
      <c r="FY404" s="87"/>
      <c r="FZ404" s="87"/>
      <c r="GA404" s="87"/>
      <c r="GB404" s="87"/>
      <c r="GC404" s="87"/>
      <c r="GD404" s="87"/>
      <c r="GE404" s="87"/>
      <c r="GF404" s="87"/>
      <c r="GG404" s="87"/>
      <c r="GH404" s="87"/>
      <c r="GI404" s="87"/>
      <c r="GJ404" s="87"/>
      <c r="GK404" s="87"/>
      <c r="GL404" s="87"/>
      <c r="GM404" s="87"/>
      <c r="GN404" s="87"/>
      <c r="GO404" s="87"/>
      <c r="GP404" s="87"/>
      <c r="GQ404" s="87"/>
      <c r="GR404" s="87"/>
      <c r="GS404" s="87"/>
      <c r="GT404" s="87"/>
      <c r="GU404" s="87"/>
      <c r="GV404" s="87"/>
      <c r="GW404" s="87"/>
      <c r="GX404" s="87"/>
      <c r="GY404" s="87"/>
      <c r="GZ404" s="87"/>
      <c r="HA404" s="87"/>
      <c r="HB404" s="87"/>
      <c r="HC404" s="87"/>
      <c r="HD404" s="87"/>
      <c r="HE404" s="87"/>
      <c r="HF404" s="87"/>
      <c r="HG404" s="87"/>
      <c r="HH404" s="87"/>
      <c r="HI404" s="87"/>
      <c r="HJ404" s="87"/>
      <c r="HK404" s="87"/>
      <c r="HL404" s="87"/>
      <c r="HM404" s="87"/>
      <c r="HN404" s="87"/>
      <c r="HO404" s="87"/>
      <c r="HP404" s="87"/>
      <c r="HQ404" s="87"/>
      <c r="HR404" s="87"/>
      <c r="HS404" s="87"/>
      <c r="HT404" s="87"/>
      <c r="HU404" s="87"/>
      <c r="HV404" s="87"/>
      <c r="HW404" s="87"/>
      <c r="HX404" s="87"/>
      <c r="HY404" s="87"/>
      <c r="HZ404" s="87"/>
      <c r="IA404" s="87"/>
      <c r="IB404" s="87"/>
    </row>
    <row r="405" spans="1:236" s="125" customFormat="1">
      <c r="A405" s="121"/>
      <c r="B405" s="67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3"/>
      <c r="AS405" s="123"/>
      <c r="AT405" s="240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  <c r="EI405" s="87"/>
      <c r="EJ405" s="87"/>
      <c r="EK405" s="87"/>
      <c r="EL405" s="87"/>
      <c r="EM405" s="87"/>
      <c r="EN405" s="87"/>
      <c r="EO405" s="87"/>
      <c r="EP405" s="87"/>
      <c r="EQ405" s="87"/>
      <c r="ER405" s="87"/>
      <c r="ES405" s="87"/>
      <c r="ET405" s="87"/>
      <c r="EU405" s="87"/>
      <c r="EV405" s="87"/>
      <c r="EW405" s="87"/>
      <c r="EX405" s="87"/>
      <c r="EY405" s="87"/>
      <c r="EZ405" s="87"/>
      <c r="FA405" s="87"/>
      <c r="FB405" s="87"/>
      <c r="FC405" s="87"/>
      <c r="FD405" s="87"/>
      <c r="FE405" s="87"/>
      <c r="FF405" s="87"/>
      <c r="FG405" s="87"/>
      <c r="FH405" s="87"/>
      <c r="FI405" s="87"/>
      <c r="FJ405" s="87"/>
      <c r="FK405" s="87"/>
      <c r="FL405" s="87"/>
      <c r="FM405" s="87"/>
      <c r="FN405" s="87"/>
      <c r="FO405" s="87"/>
      <c r="FP405" s="87"/>
      <c r="FQ405" s="87"/>
      <c r="FR405" s="87"/>
      <c r="FS405" s="87"/>
      <c r="FT405" s="87"/>
      <c r="FU405" s="87"/>
      <c r="FV405" s="87"/>
      <c r="FW405" s="87"/>
      <c r="FX405" s="87"/>
      <c r="FY405" s="87"/>
      <c r="FZ405" s="87"/>
      <c r="GA405" s="87"/>
      <c r="GB405" s="87"/>
      <c r="GC405" s="87"/>
      <c r="GD405" s="87"/>
      <c r="GE405" s="87"/>
      <c r="GF405" s="87"/>
      <c r="GG405" s="87"/>
      <c r="GH405" s="87"/>
      <c r="GI405" s="87"/>
      <c r="GJ405" s="87"/>
      <c r="GK405" s="87"/>
      <c r="GL405" s="87"/>
      <c r="GM405" s="87"/>
      <c r="GN405" s="87"/>
      <c r="GO405" s="87"/>
      <c r="GP405" s="87"/>
      <c r="GQ405" s="87"/>
      <c r="GR405" s="87"/>
      <c r="GS405" s="87"/>
      <c r="GT405" s="87"/>
      <c r="GU405" s="87"/>
      <c r="GV405" s="87"/>
      <c r="GW405" s="87"/>
      <c r="GX405" s="87"/>
      <c r="GY405" s="87"/>
      <c r="GZ405" s="87"/>
      <c r="HA405" s="87"/>
      <c r="HB405" s="87"/>
      <c r="HC405" s="87"/>
      <c r="HD405" s="87"/>
      <c r="HE405" s="87"/>
      <c r="HF405" s="87"/>
      <c r="HG405" s="87"/>
      <c r="HH405" s="87"/>
      <c r="HI405" s="87"/>
      <c r="HJ405" s="87"/>
      <c r="HK405" s="87"/>
      <c r="HL405" s="87"/>
      <c r="HM405" s="87"/>
      <c r="HN405" s="87"/>
      <c r="HO405" s="87"/>
      <c r="HP405" s="87"/>
      <c r="HQ405" s="87"/>
      <c r="HR405" s="87"/>
      <c r="HS405" s="87"/>
      <c r="HT405" s="87"/>
      <c r="HU405" s="87"/>
      <c r="HV405" s="87"/>
      <c r="HW405" s="87"/>
      <c r="HX405" s="87"/>
      <c r="HY405" s="87"/>
      <c r="HZ405" s="87"/>
      <c r="IA405" s="87"/>
      <c r="IB405" s="87"/>
    </row>
    <row r="406" spans="1:236" s="125" customFormat="1">
      <c r="A406" s="121"/>
      <c r="B406" s="67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3"/>
      <c r="AS406" s="123"/>
      <c r="AT406" s="240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  <c r="EI406" s="87"/>
      <c r="EJ406" s="87"/>
      <c r="EK406" s="87"/>
      <c r="EL406" s="87"/>
      <c r="EM406" s="87"/>
      <c r="EN406" s="87"/>
      <c r="EO406" s="87"/>
      <c r="EP406" s="87"/>
      <c r="EQ406" s="87"/>
      <c r="ER406" s="87"/>
      <c r="ES406" s="87"/>
      <c r="ET406" s="87"/>
      <c r="EU406" s="87"/>
      <c r="EV406" s="87"/>
      <c r="EW406" s="87"/>
      <c r="EX406" s="87"/>
      <c r="EY406" s="87"/>
      <c r="EZ406" s="87"/>
      <c r="FA406" s="87"/>
      <c r="FB406" s="87"/>
      <c r="FC406" s="87"/>
      <c r="FD406" s="87"/>
      <c r="FE406" s="87"/>
      <c r="FF406" s="87"/>
      <c r="FG406" s="87"/>
      <c r="FH406" s="87"/>
      <c r="FI406" s="87"/>
      <c r="FJ406" s="87"/>
      <c r="FK406" s="87"/>
      <c r="FL406" s="87"/>
      <c r="FM406" s="87"/>
      <c r="FN406" s="87"/>
      <c r="FO406" s="87"/>
      <c r="FP406" s="87"/>
      <c r="FQ406" s="87"/>
      <c r="FR406" s="87"/>
      <c r="FS406" s="87"/>
      <c r="FT406" s="87"/>
      <c r="FU406" s="87"/>
      <c r="FV406" s="87"/>
      <c r="FW406" s="87"/>
      <c r="FX406" s="87"/>
      <c r="FY406" s="87"/>
      <c r="FZ406" s="87"/>
      <c r="GA406" s="87"/>
      <c r="GB406" s="87"/>
      <c r="GC406" s="87"/>
      <c r="GD406" s="87"/>
      <c r="GE406" s="87"/>
      <c r="GF406" s="87"/>
      <c r="GG406" s="87"/>
      <c r="GH406" s="87"/>
      <c r="GI406" s="87"/>
      <c r="GJ406" s="87"/>
      <c r="GK406" s="87"/>
      <c r="GL406" s="87"/>
      <c r="GM406" s="87"/>
      <c r="GN406" s="87"/>
      <c r="GO406" s="87"/>
      <c r="GP406" s="87"/>
      <c r="GQ406" s="87"/>
      <c r="GR406" s="87"/>
      <c r="GS406" s="87"/>
      <c r="GT406" s="87"/>
      <c r="GU406" s="87"/>
      <c r="GV406" s="87"/>
      <c r="GW406" s="87"/>
      <c r="GX406" s="87"/>
      <c r="GY406" s="87"/>
      <c r="GZ406" s="87"/>
      <c r="HA406" s="87"/>
      <c r="HB406" s="87"/>
      <c r="HC406" s="87"/>
      <c r="HD406" s="87"/>
      <c r="HE406" s="87"/>
      <c r="HF406" s="87"/>
      <c r="HG406" s="87"/>
      <c r="HH406" s="87"/>
      <c r="HI406" s="87"/>
      <c r="HJ406" s="87"/>
      <c r="HK406" s="87"/>
      <c r="HL406" s="87"/>
      <c r="HM406" s="87"/>
      <c r="HN406" s="87"/>
      <c r="HO406" s="87"/>
      <c r="HP406" s="87"/>
      <c r="HQ406" s="87"/>
      <c r="HR406" s="87"/>
      <c r="HS406" s="87"/>
      <c r="HT406" s="87"/>
      <c r="HU406" s="87"/>
      <c r="HV406" s="87"/>
      <c r="HW406" s="87"/>
      <c r="HX406" s="87"/>
      <c r="HY406" s="87"/>
      <c r="HZ406" s="87"/>
      <c r="IA406" s="87"/>
      <c r="IB406" s="87"/>
    </row>
    <row r="407" spans="1:236" s="125" customFormat="1">
      <c r="A407" s="121"/>
      <c r="B407" s="67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3"/>
      <c r="AS407" s="123"/>
      <c r="AT407" s="240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  <c r="EI407" s="87"/>
      <c r="EJ407" s="87"/>
      <c r="EK407" s="87"/>
      <c r="EL407" s="87"/>
      <c r="EM407" s="87"/>
      <c r="EN407" s="87"/>
      <c r="EO407" s="87"/>
      <c r="EP407" s="87"/>
      <c r="EQ407" s="87"/>
      <c r="ER407" s="87"/>
      <c r="ES407" s="87"/>
      <c r="ET407" s="87"/>
      <c r="EU407" s="87"/>
      <c r="EV407" s="87"/>
      <c r="EW407" s="87"/>
      <c r="EX407" s="87"/>
      <c r="EY407" s="87"/>
      <c r="EZ407" s="87"/>
      <c r="FA407" s="87"/>
      <c r="FB407" s="87"/>
      <c r="FC407" s="87"/>
      <c r="FD407" s="87"/>
      <c r="FE407" s="87"/>
      <c r="FF407" s="87"/>
      <c r="FG407" s="87"/>
      <c r="FH407" s="87"/>
      <c r="FI407" s="87"/>
      <c r="FJ407" s="87"/>
      <c r="FK407" s="87"/>
      <c r="FL407" s="87"/>
      <c r="FM407" s="87"/>
      <c r="FN407" s="87"/>
      <c r="FO407" s="87"/>
      <c r="FP407" s="87"/>
      <c r="FQ407" s="87"/>
      <c r="FR407" s="87"/>
      <c r="FS407" s="87"/>
      <c r="FT407" s="87"/>
      <c r="FU407" s="87"/>
      <c r="FV407" s="87"/>
      <c r="FW407" s="87"/>
      <c r="FX407" s="87"/>
      <c r="FY407" s="87"/>
      <c r="FZ407" s="87"/>
      <c r="GA407" s="87"/>
      <c r="GB407" s="87"/>
      <c r="GC407" s="87"/>
      <c r="GD407" s="87"/>
      <c r="GE407" s="87"/>
      <c r="GF407" s="87"/>
      <c r="GG407" s="87"/>
      <c r="GH407" s="87"/>
      <c r="GI407" s="87"/>
      <c r="GJ407" s="87"/>
      <c r="GK407" s="87"/>
      <c r="GL407" s="87"/>
      <c r="GM407" s="87"/>
      <c r="GN407" s="87"/>
      <c r="GO407" s="87"/>
      <c r="GP407" s="87"/>
      <c r="GQ407" s="87"/>
      <c r="GR407" s="87"/>
      <c r="GS407" s="87"/>
      <c r="GT407" s="87"/>
      <c r="GU407" s="87"/>
      <c r="GV407" s="87"/>
      <c r="GW407" s="87"/>
      <c r="GX407" s="87"/>
      <c r="GY407" s="87"/>
      <c r="GZ407" s="87"/>
      <c r="HA407" s="87"/>
      <c r="HB407" s="87"/>
      <c r="HC407" s="87"/>
      <c r="HD407" s="87"/>
      <c r="HE407" s="87"/>
      <c r="HF407" s="87"/>
      <c r="HG407" s="87"/>
      <c r="HH407" s="87"/>
      <c r="HI407" s="87"/>
      <c r="HJ407" s="87"/>
      <c r="HK407" s="87"/>
      <c r="HL407" s="87"/>
      <c r="HM407" s="87"/>
      <c r="HN407" s="87"/>
      <c r="HO407" s="87"/>
      <c r="HP407" s="87"/>
      <c r="HQ407" s="87"/>
      <c r="HR407" s="87"/>
      <c r="HS407" s="87"/>
      <c r="HT407" s="87"/>
      <c r="HU407" s="87"/>
      <c r="HV407" s="87"/>
      <c r="HW407" s="87"/>
      <c r="HX407" s="87"/>
      <c r="HY407" s="87"/>
      <c r="HZ407" s="87"/>
      <c r="IA407" s="87"/>
      <c r="IB407" s="87"/>
    </row>
    <row r="408" spans="1:236" s="125" customFormat="1">
      <c r="A408" s="121"/>
      <c r="B408" s="67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3"/>
      <c r="AS408" s="123"/>
      <c r="AT408" s="240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  <c r="EI408" s="87"/>
      <c r="EJ408" s="87"/>
      <c r="EK408" s="87"/>
      <c r="EL408" s="87"/>
      <c r="EM408" s="87"/>
      <c r="EN408" s="87"/>
      <c r="EO408" s="87"/>
      <c r="EP408" s="87"/>
      <c r="EQ408" s="87"/>
      <c r="ER408" s="87"/>
      <c r="ES408" s="87"/>
      <c r="ET408" s="87"/>
      <c r="EU408" s="87"/>
      <c r="EV408" s="87"/>
      <c r="EW408" s="87"/>
      <c r="EX408" s="87"/>
      <c r="EY408" s="87"/>
      <c r="EZ408" s="87"/>
      <c r="FA408" s="87"/>
      <c r="FB408" s="87"/>
      <c r="FC408" s="87"/>
      <c r="FD408" s="87"/>
      <c r="FE408" s="87"/>
      <c r="FF408" s="87"/>
      <c r="FG408" s="87"/>
      <c r="FH408" s="87"/>
      <c r="FI408" s="87"/>
      <c r="FJ408" s="87"/>
      <c r="FK408" s="87"/>
      <c r="FL408" s="87"/>
      <c r="FM408" s="87"/>
      <c r="FN408" s="87"/>
      <c r="FO408" s="87"/>
      <c r="FP408" s="87"/>
      <c r="FQ408" s="87"/>
      <c r="FR408" s="87"/>
      <c r="FS408" s="87"/>
      <c r="FT408" s="87"/>
      <c r="FU408" s="87"/>
      <c r="FV408" s="87"/>
      <c r="FW408" s="87"/>
      <c r="FX408" s="87"/>
      <c r="FY408" s="87"/>
      <c r="FZ408" s="87"/>
      <c r="GA408" s="87"/>
      <c r="GB408" s="87"/>
      <c r="GC408" s="87"/>
      <c r="GD408" s="87"/>
      <c r="GE408" s="87"/>
      <c r="GF408" s="87"/>
      <c r="GG408" s="87"/>
      <c r="GH408" s="87"/>
      <c r="GI408" s="87"/>
      <c r="GJ408" s="87"/>
      <c r="GK408" s="87"/>
      <c r="GL408" s="87"/>
      <c r="GM408" s="87"/>
      <c r="GN408" s="87"/>
      <c r="GO408" s="87"/>
      <c r="GP408" s="87"/>
      <c r="GQ408" s="87"/>
      <c r="GR408" s="87"/>
      <c r="GS408" s="87"/>
      <c r="GT408" s="87"/>
      <c r="GU408" s="87"/>
      <c r="GV408" s="87"/>
      <c r="GW408" s="87"/>
      <c r="GX408" s="87"/>
      <c r="GY408" s="87"/>
      <c r="GZ408" s="87"/>
      <c r="HA408" s="87"/>
      <c r="HB408" s="87"/>
      <c r="HC408" s="87"/>
      <c r="HD408" s="87"/>
      <c r="HE408" s="87"/>
      <c r="HF408" s="87"/>
      <c r="HG408" s="87"/>
      <c r="HH408" s="87"/>
      <c r="HI408" s="87"/>
      <c r="HJ408" s="87"/>
      <c r="HK408" s="87"/>
      <c r="HL408" s="87"/>
      <c r="HM408" s="87"/>
      <c r="HN408" s="87"/>
      <c r="HO408" s="87"/>
      <c r="HP408" s="87"/>
      <c r="HQ408" s="87"/>
      <c r="HR408" s="87"/>
      <c r="HS408" s="87"/>
      <c r="HT408" s="87"/>
      <c r="HU408" s="87"/>
      <c r="HV408" s="87"/>
      <c r="HW408" s="87"/>
      <c r="HX408" s="87"/>
      <c r="HY408" s="87"/>
      <c r="HZ408" s="87"/>
      <c r="IA408" s="87"/>
      <c r="IB408" s="87"/>
    </row>
    <row r="409" spans="1:236" s="125" customFormat="1">
      <c r="A409" s="121"/>
      <c r="B409" s="67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3"/>
      <c r="AS409" s="123"/>
      <c r="AT409" s="240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  <c r="EI409" s="87"/>
      <c r="EJ409" s="87"/>
      <c r="EK409" s="87"/>
      <c r="EL409" s="87"/>
      <c r="EM409" s="87"/>
      <c r="EN409" s="87"/>
      <c r="EO409" s="87"/>
      <c r="EP409" s="87"/>
      <c r="EQ409" s="87"/>
      <c r="ER409" s="87"/>
      <c r="ES409" s="87"/>
      <c r="ET409" s="87"/>
      <c r="EU409" s="87"/>
      <c r="EV409" s="87"/>
      <c r="EW409" s="87"/>
      <c r="EX409" s="87"/>
      <c r="EY409" s="87"/>
      <c r="EZ409" s="87"/>
      <c r="FA409" s="87"/>
      <c r="FB409" s="87"/>
      <c r="FC409" s="87"/>
      <c r="FD409" s="87"/>
      <c r="FE409" s="87"/>
      <c r="FF409" s="87"/>
      <c r="FG409" s="87"/>
      <c r="FH409" s="87"/>
      <c r="FI409" s="87"/>
      <c r="FJ409" s="87"/>
      <c r="FK409" s="87"/>
      <c r="FL409" s="87"/>
      <c r="FM409" s="87"/>
      <c r="FN409" s="87"/>
      <c r="FO409" s="87"/>
      <c r="FP409" s="87"/>
      <c r="FQ409" s="87"/>
      <c r="FR409" s="87"/>
      <c r="FS409" s="87"/>
      <c r="FT409" s="87"/>
      <c r="FU409" s="87"/>
      <c r="FV409" s="87"/>
      <c r="FW409" s="87"/>
      <c r="FX409" s="87"/>
      <c r="FY409" s="87"/>
      <c r="FZ409" s="87"/>
      <c r="GA409" s="87"/>
      <c r="GB409" s="87"/>
      <c r="GC409" s="87"/>
      <c r="GD409" s="87"/>
      <c r="GE409" s="87"/>
      <c r="GF409" s="87"/>
      <c r="GG409" s="87"/>
      <c r="GH409" s="87"/>
      <c r="GI409" s="87"/>
      <c r="GJ409" s="87"/>
      <c r="GK409" s="87"/>
      <c r="GL409" s="87"/>
      <c r="GM409" s="87"/>
      <c r="GN409" s="87"/>
      <c r="GO409" s="87"/>
      <c r="GP409" s="87"/>
      <c r="GQ409" s="87"/>
      <c r="GR409" s="87"/>
      <c r="GS409" s="87"/>
      <c r="GT409" s="87"/>
      <c r="GU409" s="87"/>
      <c r="GV409" s="87"/>
      <c r="GW409" s="87"/>
      <c r="GX409" s="87"/>
      <c r="GY409" s="87"/>
      <c r="GZ409" s="87"/>
      <c r="HA409" s="87"/>
      <c r="HB409" s="87"/>
      <c r="HC409" s="87"/>
      <c r="HD409" s="87"/>
      <c r="HE409" s="87"/>
      <c r="HF409" s="87"/>
      <c r="HG409" s="87"/>
      <c r="HH409" s="87"/>
      <c r="HI409" s="87"/>
      <c r="HJ409" s="87"/>
      <c r="HK409" s="87"/>
      <c r="HL409" s="87"/>
      <c r="HM409" s="87"/>
      <c r="HN409" s="87"/>
      <c r="HO409" s="87"/>
      <c r="HP409" s="87"/>
      <c r="HQ409" s="87"/>
      <c r="HR409" s="87"/>
      <c r="HS409" s="87"/>
      <c r="HT409" s="87"/>
      <c r="HU409" s="87"/>
      <c r="HV409" s="87"/>
      <c r="HW409" s="87"/>
      <c r="HX409" s="87"/>
      <c r="HY409" s="87"/>
      <c r="HZ409" s="87"/>
      <c r="IA409" s="87"/>
      <c r="IB409" s="87"/>
    </row>
    <row r="410" spans="1:236" s="125" customFormat="1">
      <c r="A410" s="121"/>
      <c r="B410" s="67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3"/>
      <c r="AS410" s="123"/>
      <c r="AT410" s="240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  <c r="EI410" s="87"/>
      <c r="EJ410" s="87"/>
      <c r="EK410" s="87"/>
      <c r="EL410" s="87"/>
      <c r="EM410" s="87"/>
      <c r="EN410" s="87"/>
      <c r="EO410" s="87"/>
      <c r="EP410" s="87"/>
      <c r="EQ410" s="87"/>
      <c r="ER410" s="87"/>
      <c r="ES410" s="87"/>
      <c r="ET410" s="87"/>
      <c r="EU410" s="87"/>
      <c r="EV410" s="87"/>
      <c r="EW410" s="87"/>
      <c r="EX410" s="87"/>
      <c r="EY410" s="87"/>
      <c r="EZ410" s="87"/>
      <c r="FA410" s="87"/>
      <c r="FB410" s="87"/>
      <c r="FC410" s="87"/>
      <c r="FD410" s="87"/>
      <c r="FE410" s="87"/>
      <c r="FF410" s="87"/>
      <c r="FG410" s="87"/>
      <c r="FH410" s="87"/>
      <c r="FI410" s="87"/>
      <c r="FJ410" s="87"/>
      <c r="FK410" s="87"/>
      <c r="FL410" s="87"/>
      <c r="FM410" s="87"/>
      <c r="FN410" s="87"/>
      <c r="FO410" s="87"/>
      <c r="FP410" s="87"/>
      <c r="FQ410" s="87"/>
      <c r="FR410" s="87"/>
      <c r="FS410" s="87"/>
      <c r="FT410" s="87"/>
      <c r="FU410" s="87"/>
      <c r="FV410" s="87"/>
      <c r="FW410" s="87"/>
      <c r="FX410" s="87"/>
      <c r="FY410" s="87"/>
      <c r="FZ410" s="87"/>
      <c r="GA410" s="87"/>
      <c r="GB410" s="87"/>
      <c r="GC410" s="87"/>
      <c r="GD410" s="87"/>
      <c r="GE410" s="87"/>
      <c r="GF410" s="87"/>
      <c r="GG410" s="87"/>
      <c r="GH410" s="87"/>
      <c r="GI410" s="87"/>
      <c r="GJ410" s="87"/>
      <c r="GK410" s="87"/>
      <c r="GL410" s="87"/>
      <c r="GM410" s="87"/>
      <c r="GN410" s="87"/>
      <c r="GO410" s="87"/>
      <c r="GP410" s="87"/>
      <c r="GQ410" s="87"/>
      <c r="GR410" s="87"/>
      <c r="GS410" s="87"/>
      <c r="GT410" s="87"/>
      <c r="GU410" s="87"/>
      <c r="GV410" s="87"/>
      <c r="GW410" s="87"/>
      <c r="GX410" s="87"/>
      <c r="GY410" s="87"/>
      <c r="GZ410" s="87"/>
      <c r="HA410" s="87"/>
      <c r="HB410" s="87"/>
      <c r="HC410" s="87"/>
      <c r="HD410" s="87"/>
      <c r="HE410" s="87"/>
      <c r="HF410" s="87"/>
      <c r="HG410" s="87"/>
      <c r="HH410" s="87"/>
      <c r="HI410" s="87"/>
      <c r="HJ410" s="87"/>
      <c r="HK410" s="87"/>
      <c r="HL410" s="87"/>
      <c r="HM410" s="87"/>
      <c r="HN410" s="87"/>
      <c r="HO410" s="87"/>
      <c r="HP410" s="87"/>
      <c r="HQ410" s="87"/>
      <c r="HR410" s="87"/>
      <c r="HS410" s="87"/>
      <c r="HT410" s="87"/>
      <c r="HU410" s="87"/>
      <c r="HV410" s="87"/>
      <c r="HW410" s="87"/>
      <c r="HX410" s="87"/>
      <c r="HY410" s="87"/>
      <c r="HZ410" s="87"/>
      <c r="IA410" s="87"/>
      <c r="IB410" s="87"/>
    </row>
    <row r="411" spans="1:236" s="125" customFormat="1">
      <c r="A411" s="121"/>
      <c r="B411" s="67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3"/>
      <c r="AS411" s="123"/>
      <c r="AT411" s="240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  <c r="EI411" s="87"/>
      <c r="EJ411" s="87"/>
      <c r="EK411" s="87"/>
      <c r="EL411" s="87"/>
      <c r="EM411" s="87"/>
      <c r="EN411" s="87"/>
      <c r="EO411" s="87"/>
      <c r="EP411" s="87"/>
      <c r="EQ411" s="87"/>
      <c r="ER411" s="87"/>
      <c r="ES411" s="87"/>
      <c r="ET411" s="87"/>
      <c r="EU411" s="87"/>
      <c r="EV411" s="87"/>
      <c r="EW411" s="87"/>
      <c r="EX411" s="87"/>
      <c r="EY411" s="87"/>
      <c r="EZ411" s="87"/>
      <c r="FA411" s="87"/>
      <c r="FB411" s="87"/>
      <c r="FC411" s="87"/>
      <c r="FD411" s="87"/>
      <c r="FE411" s="87"/>
      <c r="FF411" s="87"/>
      <c r="FG411" s="87"/>
      <c r="FH411" s="87"/>
      <c r="FI411" s="87"/>
      <c r="FJ411" s="87"/>
      <c r="FK411" s="87"/>
      <c r="FL411" s="87"/>
      <c r="FM411" s="87"/>
      <c r="FN411" s="87"/>
      <c r="FO411" s="87"/>
      <c r="FP411" s="87"/>
      <c r="FQ411" s="87"/>
      <c r="FR411" s="87"/>
      <c r="FS411" s="87"/>
      <c r="FT411" s="87"/>
      <c r="FU411" s="87"/>
      <c r="FV411" s="87"/>
      <c r="FW411" s="87"/>
      <c r="FX411" s="87"/>
      <c r="FY411" s="87"/>
      <c r="FZ411" s="87"/>
      <c r="GA411" s="87"/>
      <c r="GB411" s="87"/>
      <c r="GC411" s="87"/>
      <c r="GD411" s="87"/>
      <c r="GE411" s="87"/>
      <c r="GF411" s="87"/>
      <c r="GG411" s="87"/>
      <c r="GH411" s="87"/>
      <c r="GI411" s="87"/>
      <c r="GJ411" s="87"/>
      <c r="GK411" s="87"/>
      <c r="GL411" s="87"/>
      <c r="GM411" s="87"/>
      <c r="GN411" s="87"/>
      <c r="GO411" s="87"/>
      <c r="GP411" s="87"/>
      <c r="GQ411" s="87"/>
      <c r="GR411" s="87"/>
      <c r="GS411" s="87"/>
      <c r="GT411" s="87"/>
      <c r="GU411" s="87"/>
      <c r="GV411" s="87"/>
      <c r="GW411" s="87"/>
      <c r="GX411" s="87"/>
      <c r="GY411" s="87"/>
      <c r="GZ411" s="87"/>
      <c r="HA411" s="87"/>
      <c r="HB411" s="87"/>
      <c r="HC411" s="87"/>
      <c r="HD411" s="87"/>
      <c r="HE411" s="87"/>
      <c r="HF411" s="87"/>
      <c r="HG411" s="87"/>
      <c r="HH411" s="87"/>
      <c r="HI411" s="87"/>
      <c r="HJ411" s="87"/>
      <c r="HK411" s="87"/>
      <c r="HL411" s="87"/>
      <c r="HM411" s="87"/>
      <c r="HN411" s="87"/>
      <c r="HO411" s="87"/>
      <c r="HP411" s="87"/>
      <c r="HQ411" s="87"/>
      <c r="HR411" s="87"/>
      <c r="HS411" s="87"/>
      <c r="HT411" s="87"/>
      <c r="HU411" s="87"/>
      <c r="HV411" s="87"/>
      <c r="HW411" s="87"/>
      <c r="HX411" s="87"/>
      <c r="HY411" s="87"/>
      <c r="HZ411" s="87"/>
      <c r="IA411" s="87"/>
      <c r="IB411" s="87"/>
    </row>
    <row r="412" spans="1:236" s="125" customFormat="1">
      <c r="A412" s="121"/>
      <c r="B412" s="67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3"/>
      <c r="AS412" s="123"/>
      <c r="AT412" s="240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  <c r="EI412" s="87"/>
      <c r="EJ412" s="87"/>
      <c r="EK412" s="87"/>
      <c r="EL412" s="87"/>
      <c r="EM412" s="87"/>
      <c r="EN412" s="87"/>
      <c r="EO412" s="87"/>
      <c r="EP412" s="87"/>
      <c r="EQ412" s="87"/>
      <c r="ER412" s="87"/>
      <c r="ES412" s="87"/>
      <c r="ET412" s="87"/>
      <c r="EU412" s="87"/>
      <c r="EV412" s="87"/>
      <c r="EW412" s="87"/>
      <c r="EX412" s="87"/>
      <c r="EY412" s="87"/>
      <c r="EZ412" s="87"/>
      <c r="FA412" s="87"/>
      <c r="FB412" s="87"/>
      <c r="FC412" s="87"/>
      <c r="FD412" s="87"/>
      <c r="FE412" s="87"/>
      <c r="FF412" s="87"/>
      <c r="FG412" s="87"/>
      <c r="FH412" s="87"/>
      <c r="FI412" s="87"/>
      <c r="FJ412" s="87"/>
      <c r="FK412" s="87"/>
      <c r="FL412" s="87"/>
      <c r="FM412" s="87"/>
      <c r="FN412" s="87"/>
      <c r="FO412" s="87"/>
      <c r="FP412" s="87"/>
      <c r="FQ412" s="87"/>
      <c r="FR412" s="87"/>
      <c r="FS412" s="87"/>
      <c r="FT412" s="87"/>
      <c r="FU412" s="87"/>
      <c r="FV412" s="87"/>
      <c r="FW412" s="87"/>
      <c r="FX412" s="87"/>
      <c r="FY412" s="87"/>
      <c r="FZ412" s="87"/>
      <c r="GA412" s="87"/>
      <c r="GB412" s="87"/>
      <c r="GC412" s="87"/>
      <c r="GD412" s="87"/>
      <c r="GE412" s="87"/>
      <c r="GF412" s="87"/>
      <c r="GG412" s="87"/>
      <c r="GH412" s="87"/>
      <c r="GI412" s="87"/>
      <c r="GJ412" s="87"/>
      <c r="GK412" s="87"/>
      <c r="GL412" s="87"/>
      <c r="GM412" s="87"/>
      <c r="GN412" s="87"/>
      <c r="GO412" s="87"/>
      <c r="GP412" s="87"/>
      <c r="GQ412" s="87"/>
      <c r="GR412" s="87"/>
      <c r="GS412" s="87"/>
      <c r="GT412" s="87"/>
      <c r="GU412" s="87"/>
      <c r="GV412" s="87"/>
      <c r="GW412" s="87"/>
      <c r="GX412" s="87"/>
      <c r="GY412" s="87"/>
      <c r="GZ412" s="87"/>
      <c r="HA412" s="87"/>
      <c r="HB412" s="87"/>
      <c r="HC412" s="87"/>
      <c r="HD412" s="87"/>
      <c r="HE412" s="87"/>
      <c r="HF412" s="87"/>
      <c r="HG412" s="87"/>
      <c r="HH412" s="87"/>
      <c r="HI412" s="87"/>
      <c r="HJ412" s="87"/>
      <c r="HK412" s="87"/>
      <c r="HL412" s="87"/>
      <c r="HM412" s="87"/>
      <c r="HN412" s="87"/>
      <c r="HO412" s="87"/>
      <c r="HP412" s="87"/>
      <c r="HQ412" s="87"/>
      <c r="HR412" s="87"/>
      <c r="HS412" s="87"/>
      <c r="HT412" s="87"/>
      <c r="HU412" s="87"/>
      <c r="HV412" s="87"/>
      <c r="HW412" s="87"/>
      <c r="HX412" s="87"/>
      <c r="HY412" s="87"/>
      <c r="HZ412" s="87"/>
      <c r="IA412" s="87"/>
      <c r="IB412" s="87"/>
    </row>
    <row r="413" spans="1:236" s="125" customFormat="1">
      <c r="A413" s="121"/>
      <c r="B413" s="67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3"/>
      <c r="AS413" s="123"/>
      <c r="AT413" s="240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  <c r="EI413" s="87"/>
      <c r="EJ413" s="87"/>
      <c r="EK413" s="87"/>
      <c r="EL413" s="87"/>
      <c r="EM413" s="87"/>
      <c r="EN413" s="87"/>
      <c r="EO413" s="87"/>
      <c r="EP413" s="87"/>
      <c r="EQ413" s="87"/>
      <c r="ER413" s="87"/>
      <c r="ES413" s="87"/>
      <c r="ET413" s="87"/>
      <c r="EU413" s="87"/>
      <c r="EV413" s="87"/>
      <c r="EW413" s="87"/>
      <c r="EX413" s="87"/>
      <c r="EY413" s="87"/>
      <c r="EZ413" s="87"/>
      <c r="FA413" s="87"/>
      <c r="FB413" s="87"/>
      <c r="FC413" s="87"/>
      <c r="FD413" s="87"/>
      <c r="FE413" s="87"/>
      <c r="FF413" s="87"/>
      <c r="FG413" s="87"/>
      <c r="FH413" s="87"/>
      <c r="FI413" s="87"/>
      <c r="FJ413" s="87"/>
      <c r="FK413" s="87"/>
      <c r="FL413" s="87"/>
      <c r="FM413" s="87"/>
      <c r="FN413" s="87"/>
      <c r="FO413" s="87"/>
      <c r="FP413" s="87"/>
      <c r="FQ413" s="87"/>
      <c r="FR413" s="87"/>
      <c r="FS413" s="87"/>
      <c r="FT413" s="87"/>
      <c r="FU413" s="87"/>
      <c r="FV413" s="87"/>
      <c r="FW413" s="87"/>
      <c r="FX413" s="87"/>
      <c r="FY413" s="87"/>
      <c r="FZ413" s="87"/>
      <c r="GA413" s="87"/>
      <c r="GB413" s="87"/>
      <c r="GC413" s="87"/>
      <c r="GD413" s="87"/>
      <c r="GE413" s="87"/>
      <c r="GF413" s="87"/>
      <c r="GG413" s="87"/>
      <c r="GH413" s="87"/>
      <c r="GI413" s="87"/>
      <c r="GJ413" s="87"/>
      <c r="GK413" s="87"/>
      <c r="GL413" s="87"/>
      <c r="GM413" s="87"/>
      <c r="GN413" s="87"/>
      <c r="GO413" s="87"/>
      <c r="GP413" s="87"/>
      <c r="GQ413" s="87"/>
      <c r="GR413" s="87"/>
      <c r="GS413" s="87"/>
      <c r="GT413" s="87"/>
      <c r="GU413" s="87"/>
      <c r="GV413" s="87"/>
      <c r="GW413" s="87"/>
      <c r="GX413" s="87"/>
      <c r="GY413" s="87"/>
      <c r="GZ413" s="87"/>
      <c r="HA413" s="87"/>
      <c r="HB413" s="87"/>
      <c r="HC413" s="87"/>
      <c r="HD413" s="87"/>
      <c r="HE413" s="87"/>
      <c r="HF413" s="87"/>
      <c r="HG413" s="87"/>
      <c r="HH413" s="87"/>
      <c r="HI413" s="87"/>
      <c r="HJ413" s="87"/>
      <c r="HK413" s="87"/>
      <c r="HL413" s="87"/>
      <c r="HM413" s="87"/>
      <c r="HN413" s="87"/>
      <c r="HO413" s="87"/>
      <c r="HP413" s="87"/>
      <c r="HQ413" s="87"/>
      <c r="HR413" s="87"/>
      <c r="HS413" s="87"/>
      <c r="HT413" s="87"/>
      <c r="HU413" s="87"/>
      <c r="HV413" s="87"/>
      <c r="HW413" s="87"/>
      <c r="HX413" s="87"/>
      <c r="HY413" s="87"/>
      <c r="HZ413" s="87"/>
      <c r="IA413" s="87"/>
      <c r="IB413" s="87"/>
    </row>
    <row r="414" spans="1:236" s="125" customFormat="1">
      <c r="A414" s="121"/>
      <c r="B414" s="67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3"/>
      <c r="AS414" s="123"/>
      <c r="AT414" s="240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  <c r="EI414" s="87"/>
      <c r="EJ414" s="87"/>
      <c r="EK414" s="87"/>
      <c r="EL414" s="87"/>
      <c r="EM414" s="87"/>
      <c r="EN414" s="87"/>
      <c r="EO414" s="87"/>
      <c r="EP414" s="87"/>
      <c r="EQ414" s="87"/>
      <c r="ER414" s="87"/>
      <c r="ES414" s="87"/>
      <c r="ET414" s="87"/>
      <c r="EU414" s="87"/>
      <c r="EV414" s="87"/>
      <c r="EW414" s="87"/>
      <c r="EX414" s="87"/>
      <c r="EY414" s="87"/>
      <c r="EZ414" s="87"/>
      <c r="FA414" s="87"/>
      <c r="FB414" s="87"/>
      <c r="FC414" s="87"/>
      <c r="FD414" s="87"/>
      <c r="FE414" s="87"/>
      <c r="FF414" s="87"/>
      <c r="FG414" s="87"/>
      <c r="FH414" s="87"/>
      <c r="FI414" s="87"/>
      <c r="FJ414" s="87"/>
      <c r="FK414" s="87"/>
      <c r="FL414" s="87"/>
      <c r="FM414" s="87"/>
      <c r="FN414" s="87"/>
      <c r="FO414" s="87"/>
      <c r="FP414" s="87"/>
      <c r="FQ414" s="87"/>
      <c r="FR414" s="87"/>
      <c r="FS414" s="87"/>
      <c r="FT414" s="87"/>
      <c r="FU414" s="87"/>
      <c r="FV414" s="87"/>
      <c r="FW414" s="87"/>
      <c r="FX414" s="87"/>
      <c r="FY414" s="87"/>
      <c r="FZ414" s="87"/>
      <c r="GA414" s="87"/>
      <c r="GB414" s="87"/>
      <c r="GC414" s="87"/>
      <c r="GD414" s="87"/>
      <c r="GE414" s="87"/>
      <c r="GF414" s="87"/>
      <c r="GG414" s="87"/>
      <c r="GH414" s="87"/>
      <c r="GI414" s="87"/>
      <c r="GJ414" s="87"/>
      <c r="GK414" s="87"/>
      <c r="GL414" s="87"/>
      <c r="GM414" s="87"/>
      <c r="GN414" s="87"/>
      <c r="GO414" s="87"/>
      <c r="GP414" s="87"/>
      <c r="GQ414" s="87"/>
      <c r="GR414" s="87"/>
      <c r="GS414" s="87"/>
      <c r="GT414" s="87"/>
      <c r="GU414" s="87"/>
      <c r="GV414" s="87"/>
      <c r="GW414" s="87"/>
      <c r="GX414" s="87"/>
      <c r="GY414" s="87"/>
      <c r="GZ414" s="87"/>
      <c r="HA414" s="87"/>
      <c r="HB414" s="87"/>
      <c r="HC414" s="87"/>
      <c r="HD414" s="87"/>
      <c r="HE414" s="87"/>
      <c r="HF414" s="87"/>
      <c r="HG414" s="87"/>
      <c r="HH414" s="87"/>
      <c r="HI414" s="87"/>
      <c r="HJ414" s="87"/>
      <c r="HK414" s="87"/>
      <c r="HL414" s="87"/>
      <c r="HM414" s="87"/>
      <c r="HN414" s="87"/>
      <c r="HO414" s="87"/>
      <c r="HP414" s="87"/>
      <c r="HQ414" s="87"/>
      <c r="HR414" s="87"/>
      <c r="HS414" s="87"/>
      <c r="HT414" s="87"/>
      <c r="HU414" s="87"/>
      <c r="HV414" s="87"/>
      <c r="HW414" s="87"/>
      <c r="HX414" s="87"/>
      <c r="HY414" s="87"/>
      <c r="HZ414" s="87"/>
      <c r="IA414" s="87"/>
      <c r="IB414" s="87"/>
    </row>
    <row r="415" spans="1:236" s="125" customFormat="1">
      <c r="A415" s="121"/>
      <c r="B415" s="67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3"/>
      <c r="AS415" s="123"/>
      <c r="AT415" s="240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  <c r="EI415" s="87"/>
      <c r="EJ415" s="87"/>
      <c r="EK415" s="87"/>
      <c r="EL415" s="87"/>
      <c r="EM415" s="87"/>
      <c r="EN415" s="87"/>
      <c r="EO415" s="87"/>
      <c r="EP415" s="87"/>
      <c r="EQ415" s="87"/>
      <c r="ER415" s="87"/>
      <c r="ES415" s="87"/>
      <c r="ET415" s="87"/>
      <c r="EU415" s="87"/>
      <c r="EV415" s="87"/>
      <c r="EW415" s="87"/>
      <c r="EX415" s="87"/>
      <c r="EY415" s="87"/>
      <c r="EZ415" s="87"/>
      <c r="FA415" s="87"/>
      <c r="FB415" s="87"/>
      <c r="FC415" s="87"/>
      <c r="FD415" s="87"/>
      <c r="FE415" s="87"/>
      <c r="FF415" s="87"/>
      <c r="FG415" s="87"/>
      <c r="FH415" s="87"/>
      <c r="FI415" s="87"/>
      <c r="FJ415" s="87"/>
      <c r="FK415" s="87"/>
      <c r="FL415" s="87"/>
      <c r="FM415" s="87"/>
      <c r="FN415" s="87"/>
      <c r="FO415" s="87"/>
      <c r="FP415" s="87"/>
      <c r="FQ415" s="87"/>
      <c r="FR415" s="87"/>
      <c r="FS415" s="87"/>
      <c r="FT415" s="87"/>
      <c r="FU415" s="87"/>
      <c r="FV415" s="87"/>
      <c r="FW415" s="87"/>
      <c r="FX415" s="87"/>
      <c r="FY415" s="87"/>
      <c r="FZ415" s="87"/>
      <c r="GA415" s="87"/>
      <c r="GB415" s="87"/>
      <c r="GC415" s="87"/>
      <c r="GD415" s="87"/>
      <c r="GE415" s="87"/>
      <c r="GF415" s="87"/>
      <c r="GG415" s="87"/>
      <c r="GH415" s="87"/>
      <c r="GI415" s="87"/>
      <c r="GJ415" s="87"/>
      <c r="GK415" s="87"/>
      <c r="GL415" s="87"/>
      <c r="GM415" s="87"/>
      <c r="GN415" s="87"/>
      <c r="GO415" s="87"/>
      <c r="GP415" s="87"/>
      <c r="GQ415" s="87"/>
      <c r="GR415" s="87"/>
      <c r="GS415" s="87"/>
      <c r="GT415" s="87"/>
      <c r="GU415" s="87"/>
      <c r="GV415" s="87"/>
      <c r="GW415" s="87"/>
      <c r="GX415" s="87"/>
      <c r="GY415" s="87"/>
      <c r="GZ415" s="87"/>
      <c r="HA415" s="87"/>
      <c r="HB415" s="87"/>
      <c r="HC415" s="87"/>
      <c r="HD415" s="87"/>
      <c r="HE415" s="87"/>
      <c r="HF415" s="87"/>
      <c r="HG415" s="87"/>
      <c r="HH415" s="87"/>
      <c r="HI415" s="87"/>
      <c r="HJ415" s="87"/>
      <c r="HK415" s="87"/>
      <c r="HL415" s="87"/>
      <c r="HM415" s="87"/>
      <c r="HN415" s="87"/>
      <c r="HO415" s="87"/>
      <c r="HP415" s="87"/>
      <c r="HQ415" s="87"/>
      <c r="HR415" s="87"/>
      <c r="HS415" s="87"/>
      <c r="HT415" s="87"/>
      <c r="HU415" s="87"/>
      <c r="HV415" s="87"/>
      <c r="HW415" s="87"/>
      <c r="HX415" s="87"/>
      <c r="HY415" s="87"/>
      <c r="HZ415" s="87"/>
      <c r="IA415" s="87"/>
      <c r="IB415" s="87"/>
    </row>
    <row r="416" spans="1:236" s="125" customFormat="1">
      <c r="A416" s="121"/>
      <c r="B416" s="67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3"/>
      <c r="AS416" s="123"/>
      <c r="AT416" s="240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  <c r="EI416" s="87"/>
      <c r="EJ416" s="87"/>
      <c r="EK416" s="87"/>
      <c r="EL416" s="87"/>
      <c r="EM416" s="87"/>
      <c r="EN416" s="87"/>
      <c r="EO416" s="87"/>
      <c r="EP416" s="87"/>
      <c r="EQ416" s="87"/>
      <c r="ER416" s="87"/>
      <c r="ES416" s="87"/>
      <c r="ET416" s="87"/>
      <c r="EU416" s="87"/>
      <c r="EV416" s="87"/>
      <c r="EW416" s="87"/>
      <c r="EX416" s="87"/>
      <c r="EY416" s="87"/>
      <c r="EZ416" s="87"/>
      <c r="FA416" s="87"/>
      <c r="FB416" s="87"/>
      <c r="FC416" s="87"/>
      <c r="FD416" s="87"/>
      <c r="FE416" s="87"/>
      <c r="FF416" s="87"/>
      <c r="FG416" s="87"/>
      <c r="FH416" s="87"/>
      <c r="FI416" s="87"/>
      <c r="FJ416" s="87"/>
      <c r="FK416" s="87"/>
      <c r="FL416" s="87"/>
      <c r="FM416" s="87"/>
      <c r="FN416" s="87"/>
      <c r="FO416" s="87"/>
      <c r="FP416" s="87"/>
      <c r="FQ416" s="87"/>
      <c r="FR416" s="87"/>
      <c r="FS416" s="87"/>
      <c r="FT416" s="87"/>
      <c r="FU416" s="87"/>
      <c r="FV416" s="87"/>
      <c r="FW416" s="87"/>
      <c r="FX416" s="87"/>
      <c r="FY416" s="87"/>
      <c r="FZ416" s="87"/>
      <c r="GA416" s="87"/>
      <c r="GB416" s="87"/>
      <c r="GC416" s="87"/>
      <c r="GD416" s="87"/>
      <c r="GE416" s="87"/>
      <c r="GF416" s="87"/>
      <c r="GG416" s="87"/>
      <c r="GH416" s="87"/>
      <c r="GI416" s="87"/>
      <c r="GJ416" s="87"/>
      <c r="GK416" s="87"/>
      <c r="GL416" s="87"/>
      <c r="GM416" s="87"/>
      <c r="GN416" s="87"/>
      <c r="GO416" s="87"/>
      <c r="GP416" s="87"/>
      <c r="GQ416" s="87"/>
      <c r="GR416" s="87"/>
      <c r="GS416" s="87"/>
      <c r="GT416" s="87"/>
      <c r="GU416" s="87"/>
      <c r="GV416" s="87"/>
      <c r="GW416" s="87"/>
      <c r="GX416" s="87"/>
      <c r="GY416" s="87"/>
      <c r="GZ416" s="87"/>
      <c r="HA416" s="87"/>
      <c r="HB416" s="87"/>
      <c r="HC416" s="87"/>
      <c r="HD416" s="87"/>
      <c r="HE416" s="87"/>
      <c r="HF416" s="87"/>
      <c r="HG416" s="87"/>
      <c r="HH416" s="87"/>
      <c r="HI416" s="87"/>
      <c r="HJ416" s="87"/>
      <c r="HK416" s="87"/>
      <c r="HL416" s="87"/>
      <c r="HM416" s="87"/>
      <c r="HN416" s="87"/>
      <c r="HO416" s="87"/>
      <c r="HP416" s="87"/>
      <c r="HQ416" s="87"/>
      <c r="HR416" s="87"/>
      <c r="HS416" s="87"/>
      <c r="HT416" s="87"/>
      <c r="HU416" s="87"/>
      <c r="HV416" s="87"/>
      <c r="HW416" s="87"/>
      <c r="HX416" s="87"/>
      <c r="HY416" s="87"/>
      <c r="HZ416" s="87"/>
      <c r="IA416" s="87"/>
      <c r="IB416" s="87"/>
    </row>
    <row r="417" spans="1:236" s="125" customFormat="1">
      <c r="A417" s="121"/>
      <c r="B417" s="67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3"/>
      <c r="AS417" s="123"/>
      <c r="AT417" s="240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  <c r="EI417" s="87"/>
      <c r="EJ417" s="87"/>
      <c r="EK417" s="87"/>
      <c r="EL417" s="87"/>
      <c r="EM417" s="87"/>
      <c r="EN417" s="87"/>
      <c r="EO417" s="87"/>
      <c r="EP417" s="87"/>
      <c r="EQ417" s="87"/>
      <c r="ER417" s="87"/>
      <c r="ES417" s="87"/>
      <c r="ET417" s="87"/>
      <c r="EU417" s="87"/>
      <c r="EV417" s="87"/>
      <c r="EW417" s="87"/>
      <c r="EX417" s="87"/>
      <c r="EY417" s="87"/>
      <c r="EZ417" s="87"/>
      <c r="FA417" s="87"/>
      <c r="FB417" s="87"/>
      <c r="FC417" s="87"/>
      <c r="FD417" s="87"/>
      <c r="FE417" s="87"/>
      <c r="FF417" s="87"/>
      <c r="FG417" s="87"/>
      <c r="FH417" s="87"/>
      <c r="FI417" s="87"/>
      <c r="FJ417" s="87"/>
      <c r="FK417" s="87"/>
      <c r="FL417" s="87"/>
      <c r="FM417" s="87"/>
      <c r="FN417" s="87"/>
      <c r="FO417" s="87"/>
      <c r="FP417" s="87"/>
      <c r="FQ417" s="87"/>
      <c r="FR417" s="87"/>
      <c r="FS417" s="87"/>
      <c r="FT417" s="87"/>
      <c r="FU417" s="87"/>
      <c r="FV417" s="87"/>
      <c r="FW417" s="87"/>
      <c r="FX417" s="87"/>
      <c r="FY417" s="87"/>
      <c r="FZ417" s="87"/>
      <c r="GA417" s="87"/>
      <c r="GB417" s="87"/>
      <c r="GC417" s="87"/>
      <c r="GD417" s="87"/>
      <c r="GE417" s="87"/>
      <c r="GF417" s="87"/>
      <c r="GG417" s="87"/>
      <c r="GH417" s="87"/>
      <c r="GI417" s="87"/>
      <c r="GJ417" s="87"/>
      <c r="GK417" s="87"/>
      <c r="GL417" s="87"/>
      <c r="GM417" s="87"/>
      <c r="GN417" s="87"/>
      <c r="GO417" s="87"/>
      <c r="GP417" s="87"/>
      <c r="GQ417" s="87"/>
      <c r="GR417" s="87"/>
      <c r="GS417" s="87"/>
      <c r="GT417" s="87"/>
      <c r="GU417" s="87"/>
      <c r="GV417" s="87"/>
      <c r="GW417" s="87"/>
      <c r="GX417" s="87"/>
      <c r="GY417" s="87"/>
      <c r="GZ417" s="87"/>
      <c r="HA417" s="87"/>
      <c r="HB417" s="87"/>
      <c r="HC417" s="87"/>
      <c r="HD417" s="87"/>
      <c r="HE417" s="87"/>
      <c r="HF417" s="87"/>
      <c r="HG417" s="87"/>
      <c r="HH417" s="87"/>
      <c r="HI417" s="87"/>
      <c r="HJ417" s="87"/>
      <c r="HK417" s="87"/>
      <c r="HL417" s="87"/>
      <c r="HM417" s="87"/>
      <c r="HN417" s="87"/>
      <c r="HO417" s="87"/>
      <c r="HP417" s="87"/>
      <c r="HQ417" s="87"/>
      <c r="HR417" s="87"/>
      <c r="HS417" s="87"/>
      <c r="HT417" s="87"/>
      <c r="HU417" s="87"/>
      <c r="HV417" s="87"/>
      <c r="HW417" s="87"/>
      <c r="HX417" s="87"/>
      <c r="HY417" s="87"/>
      <c r="HZ417" s="87"/>
      <c r="IA417" s="87"/>
      <c r="IB417" s="87"/>
    </row>
    <row r="418" spans="1:236" s="125" customFormat="1">
      <c r="A418" s="121"/>
      <c r="B418" s="67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3"/>
      <c r="AS418" s="123"/>
      <c r="AT418" s="240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  <c r="EI418" s="87"/>
      <c r="EJ418" s="87"/>
      <c r="EK418" s="87"/>
      <c r="EL418" s="87"/>
      <c r="EM418" s="87"/>
      <c r="EN418" s="87"/>
      <c r="EO418" s="87"/>
      <c r="EP418" s="87"/>
      <c r="EQ418" s="87"/>
      <c r="ER418" s="87"/>
      <c r="ES418" s="87"/>
      <c r="ET418" s="87"/>
      <c r="EU418" s="87"/>
      <c r="EV418" s="87"/>
      <c r="EW418" s="87"/>
      <c r="EX418" s="87"/>
      <c r="EY418" s="87"/>
      <c r="EZ418" s="87"/>
      <c r="FA418" s="87"/>
      <c r="FB418" s="87"/>
      <c r="FC418" s="87"/>
      <c r="FD418" s="87"/>
      <c r="FE418" s="87"/>
      <c r="FF418" s="87"/>
      <c r="FG418" s="87"/>
      <c r="FH418" s="87"/>
      <c r="FI418" s="87"/>
      <c r="FJ418" s="87"/>
      <c r="FK418" s="87"/>
      <c r="FL418" s="87"/>
      <c r="FM418" s="87"/>
      <c r="FN418" s="87"/>
      <c r="FO418" s="87"/>
      <c r="FP418" s="87"/>
      <c r="FQ418" s="87"/>
      <c r="FR418" s="87"/>
      <c r="FS418" s="87"/>
      <c r="FT418" s="87"/>
      <c r="FU418" s="87"/>
      <c r="FV418" s="87"/>
      <c r="FW418" s="87"/>
      <c r="FX418" s="87"/>
      <c r="FY418" s="87"/>
      <c r="FZ418" s="87"/>
      <c r="GA418" s="87"/>
      <c r="GB418" s="87"/>
      <c r="GC418" s="87"/>
      <c r="GD418" s="87"/>
      <c r="GE418" s="87"/>
      <c r="GF418" s="87"/>
      <c r="GG418" s="87"/>
      <c r="GH418" s="87"/>
      <c r="GI418" s="87"/>
      <c r="GJ418" s="87"/>
      <c r="GK418" s="87"/>
      <c r="GL418" s="87"/>
      <c r="GM418" s="87"/>
      <c r="GN418" s="87"/>
      <c r="GO418" s="87"/>
      <c r="GP418" s="87"/>
      <c r="GQ418" s="87"/>
      <c r="GR418" s="87"/>
      <c r="GS418" s="87"/>
      <c r="GT418" s="87"/>
      <c r="GU418" s="87"/>
      <c r="GV418" s="87"/>
      <c r="GW418" s="87"/>
      <c r="GX418" s="87"/>
      <c r="GY418" s="87"/>
      <c r="GZ418" s="87"/>
      <c r="HA418" s="87"/>
      <c r="HB418" s="87"/>
      <c r="HC418" s="87"/>
      <c r="HD418" s="87"/>
      <c r="HE418" s="87"/>
      <c r="HF418" s="87"/>
      <c r="HG418" s="87"/>
      <c r="HH418" s="87"/>
      <c r="HI418" s="87"/>
      <c r="HJ418" s="87"/>
      <c r="HK418" s="87"/>
      <c r="HL418" s="87"/>
      <c r="HM418" s="87"/>
      <c r="HN418" s="87"/>
      <c r="HO418" s="87"/>
      <c r="HP418" s="87"/>
      <c r="HQ418" s="87"/>
      <c r="HR418" s="87"/>
      <c r="HS418" s="87"/>
      <c r="HT418" s="87"/>
      <c r="HU418" s="87"/>
      <c r="HV418" s="87"/>
      <c r="HW418" s="87"/>
      <c r="HX418" s="87"/>
      <c r="HY418" s="87"/>
      <c r="HZ418" s="87"/>
      <c r="IA418" s="87"/>
      <c r="IB418" s="87"/>
    </row>
    <row r="419" spans="1:236" s="125" customFormat="1">
      <c r="A419" s="121"/>
      <c r="B419" s="67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3"/>
      <c r="AS419" s="123"/>
      <c r="AT419" s="240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  <c r="EI419" s="87"/>
      <c r="EJ419" s="87"/>
      <c r="EK419" s="87"/>
      <c r="EL419" s="87"/>
      <c r="EM419" s="87"/>
      <c r="EN419" s="87"/>
      <c r="EO419" s="87"/>
      <c r="EP419" s="87"/>
      <c r="EQ419" s="87"/>
      <c r="ER419" s="87"/>
      <c r="ES419" s="87"/>
      <c r="ET419" s="87"/>
      <c r="EU419" s="87"/>
      <c r="EV419" s="87"/>
      <c r="EW419" s="87"/>
      <c r="EX419" s="87"/>
      <c r="EY419" s="87"/>
      <c r="EZ419" s="87"/>
      <c r="FA419" s="87"/>
      <c r="FB419" s="87"/>
      <c r="FC419" s="87"/>
      <c r="FD419" s="87"/>
      <c r="FE419" s="87"/>
      <c r="FF419" s="87"/>
      <c r="FG419" s="87"/>
      <c r="FH419" s="87"/>
      <c r="FI419" s="87"/>
      <c r="FJ419" s="87"/>
      <c r="FK419" s="87"/>
      <c r="FL419" s="87"/>
      <c r="FM419" s="87"/>
      <c r="FN419" s="87"/>
      <c r="FO419" s="87"/>
      <c r="FP419" s="87"/>
      <c r="FQ419" s="87"/>
      <c r="FR419" s="87"/>
      <c r="FS419" s="87"/>
      <c r="FT419" s="87"/>
      <c r="FU419" s="87"/>
      <c r="FV419" s="87"/>
      <c r="FW419" s="87"/>
      <c r="FX419" s="87"/>
      <c r="FY419" s="87"/>
      <c r="FZ419" s="87"/>
      <c r="GA419" s="87"/>
      <c r="GB419" s="87"/>
      <c r="GC419" s="87"/>
      <c r="GD419" s="87"/>
      <c r="GE419" s="87"/>
      <c r="GF419" s="87"/>
      <c r="GG419" s="87"/>
      <c r="GH419" s="87"/>
      <c r="GI419" s="87"/>
      <c r="GJ419" s="87"/>
      <c r="GK419" s="87"/>
      <c r="GL419" s="87"/>
      <c r="GM419" s="87"/>
      <c r="GN419" s="87"/>
      <c r="GO419" s="87"/>
      <c r="GP419" s="87"/>
      <c r="GQ419" s="87"/>
      <c r="GR419" s="87"/>
      <c r="GS419" s="87"/>
      <c r="GT419" s="87"/>
      <c r="GU419" s="87"/>
      <c r="GV419" s="87"/>
      <c r="GW419" s="87"/>
      <c r="GX419" s="87"/>
      <c r="GY419" s="87"/>
      <c r="GZ419" s="87"/>
      <c r="HA419" s="87"/>
      <c r="HB419" s="87"/>
      <c r="HC419" s="87"/>
      <c r="HD419" s="87"/>
      <c r="HE419" s="87"/>
      <c r="HF419" s="87"/>
      <c r="HG419" s="87"/>
      <c r="HH419" s="87"/>
      <c r="HI419" s="87"/>
      <c r="HJ419" s="87"/>
      <c r="HK419" s="87"/>
      <c r="HL419" s="87"/>
      <c r="HM419" s="87"/>
      <c r="HN419" s="87"/>
      <c r="HO419" s="87"/>
      <c r="HP419" s="87"/>
      <c r="HQ419" s="87"/>
      <c r="HR419" s="87"/>
      <c r="HS419" s="87"/>
      <c r="HT419" s="87"/>
      <c r="HU419" s="87"/>
      <c r="HV419" s="87"/>
      <c r="HW419" s="87"/>
      <c r="HX419" s="87"/>
      <c r="HY419" s="87"/>
      <c r="HZ419" s="87"/>
      <c r="IA419" s="87"/>
      <c r="IB419" s="87"/>
    </row>
    <row r="420" spans="1:236" s="125" customFormat="1">
      <c r="A420" s="121"/>
      <c r="B420" s="67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3"/>
      <c r="AS420" s="123"/>
      <c r="AT420" s="240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  <c r="EI420" s="87"/>
      <c r="EJ420" s="87"/>
      <c r="EK420" s="87"/>
      <c r="EL420" s="87"/>
      <c r="EM420" s="87"/>
      <c r="EN420" s="87"/>
      <c r="EO420" s="87"/>
      <c r="EP420" s="87"/>
      <c r="EQ420" s="87"/>
      <c r="ER420" s="87"/>
      <c r="ES420" s="87"/>
      <c r="ET420" s="87"/>
      <c r="EU420" s="87"/>
      <c r="EV420" s="87"/>
      <c r="EW420" s="87"/>
      <c r="EX420" s="87"/>
      <c r="EY420" s="87"/>
      <c r="EZ420" s="87"/>
      <c r="FA420" s="87"/>
      <c r="FB420" s="87"/>
      <c r="FC420" s="87"/>
      <c r="FD420" s="87"/>
      <c r="FE420" s="87"/>
      <c r="FF420" s="87"/>
      <c r="FG420" s="87"/>
      <c r="FH420" s="87"/>
      <c r="FI420" s="87"/>
      <c r="FJ420" s="87"/>
      <c r="FK420" s="87"/>
      <c r="FL420" s="87"/>
      <c r="FM420" s="87"/>
      <c r="FN420" s="87"/>
      <c r="FO420" s="87"/>
      <c r="FP420" s="87"/>
      <c r="FQ420" s="87"/>
      <c r="FR420" s="87"/>
      <c r="FS420" s="87"/>
      <c r="FT420" s="87"/>
      <c r="FU420" s="87"/>
      <c r="FV420" s="87"/>
      <c r="FW420" s="87"/>
      <c r="FX420" s="87"/>
      <c r="FY420" s="87"/>
      <c r="FZ420" s="87"/>
      <c r="GA420" s="87"/>
      <c r="GB420" s="87"/>
      <c r="GC420" s="87"/>
      <c r="GD420" s="87"/>
      <c r="GE420" s="87"/>
      <c r="GF420" s="87"/>
      <c r="GG420" s="87"/>
      <c r="GH420" s="87"/>
      <c r="GI420" s="87"/>
      <c r="GJ420" s="87"/>
      <c r="GK420" s="87"/>
      <c r="GL420" s="87"/>
      <c r="GM420" s="87"/>
      <c r="GN420" s="87"/>
      <c r="GO420" s="87"/>
      <c r="GP420" s="87"/>
      <c r="GQ420" s="87"/>
      <c r="GR420" s="87"/>
      <c r="GS420" s="87"/>
      <c r="GT420" s="87"/>
      <c r="GU420" s="87"/>
      <c r="GV420" s="87"/>
      <c r="GW420" s="87"/>
      <c r="GX420" s="87"/>
      <c r="GY420" s="87"/>
      <c r="GZ420" s="87"/>
      <c r="HA420" s="87"/>
      <c r="HB420" s="87"/>
      <c r="HC420" s="87"/>
      <c r="HD420" s="87"/>
      <c r="HE420" s="87"/>
      <c r="HF420" s="87"/>
      <c r="HG420" s="87"/>
      <c r="HH420" s="87"/>
      <c r="HI420" s="87"/>
      <c r="HJ420" s="87"/>
      <c r="HK420" s="87"/>
      <c r="HL420" s="87"/>
      <c r="HM420" s="87"/>
      <c r="HN420" s="87"/>
      <c r="HO420" s="87"/>
      <c r="HP420" s="87"/>
      <c r="HQ420" s="87"/>
      <c r="HR420" s="87"/>
      <c r="HS420" s="87"/>
      <c r="HT420" s="87"/>
      <c r="HU420" s="87"/>
      <c r="HV420" s="87"/>
      <c r="HW420" s="87"/>
      <c r="HX420" s="87"/>
      <c r="HY420" s="87"/>
      <c r="HZ420" s="87"/>
      <c r="IA420" s="87"/>
      <c r="IB420" s="87"/>
    </row>
    <row r="421" spans="1:236" s="125" customFormat="1">
      <c r="A421" s="121"/>
      <c r="B421" s="67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3"/>
      <c r="AS421" s="123"/>
      <c r="AT421" s="240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  <c r="EI421" s="87"/>
      <c r="EJ421" s="87"/>
      <c r="EK421" s="87"/>
      <c r="EL421" s="87"/>
      <c r="EM421" s="87"/>
      <c r="EN421" s="87"/>
      <c r="EO421" s="87"/>
      <c r="EP421" s="87"/>
      <c r="EQ421" s="87"/>
      <c r="ER421" s="87"/>
      <c r="ES421" s="87"/>
      <c r="ET421" s="87"/>
      <c r="EU421" s="87"/>
      <c r="EV421" s="87"/>
      <c r="EW421" s="87"/>
      <c r="EX421" s="87"/>
      <c r="EY421" s="87"/>
      <c r="EZ421" s="87"/>
      <c r="FA421" s="87"/>
      <c r="FB421" s="87"/>
      <c r="FC421" s="87"/>
      <c r="FD421" s="87"/>
      <c r="FE421" s="87"/>
      <c r="FF421" s="87"/>
      <c r="FG421" s="87"/>
      <c r="FH421" s="87"/>
      <c r="FI421" s="87"/>
      <c r="FJ421" s="87"/>
      <c r="FK421" s="87"/>
      <c r="FL421" s="87"/>
      <c r="FM421" s="87"/>
      <c r="FN421" s="87"/>
      <c r="FO421" s="87"/>
      <c r="FP421" s="87"/>
      <c r="FQ421" s="87"/>
      <c r="FR421" s="87"/>
      <c r="FS421" s="87"/>
      <c r="FT421" s="87"/>
      <c r="FU421" s="87"/>
      <c r="FV421" s="87"/>
      <c r="FW421" s="87"/>
      <c r="FX421" s="87"/>
      <c r="FY421" s="87"/>
      <c r="FZ421" s="87"/>
      <c r="GA421" s="87"/>
      <c r="GB421" s="87"/>
      <c r="GC421" s="87"/>
      <c r="GD421" s="87"/>
      <c r="GE421" s="87"/>
      <c r="GF421" s="87"/>
      <c r="GG421" s="87"/>
      <c r="GH421" s="87"/>
      <c r="GI421" s="87"/>
      <c r="GJ421" s="87"/>
      <c r="GK421" s="87"/>
      <c r="GL421" s="87"/>
      <c r="GM421" s="87"/>
      <c r="GN421" s="87"/>
      <c r="GO421" s="87"/>
      <c r="GP421" s="87"/>
      <c r="GQ421" s="87"/>
      <c r="GR421" s="87"/>
      <c r="GS421" s="87"/>
      <c r="GT421" s="87"/>
      <c r="GU421" s="87"/>
      <c r="GV421" s="87"/>
      <c r="GW421" s="87"/>
      <c r="GX421" s="87"/>
      <c r="GY421" s="87"/>
      <c r="GZ421" s="87"/>
      <c r="HA421" s="87"/>
      <c r="HB421" s="87"/>
      <c r="HC421" s="87"/>
      <c r="HD421" s="87"/>
      <c r="HE421" s="87"/>
      <c r="HF421" s="87"/>
      <c r="HG421" s="87"/>
      <c r="HH421" s="87"/>
      <c r="HI421" s="87"/>
      <c r="HJ421" s="87"/>
      <c r="HK421" s="87"/>
      <c r="HL421" s="87"/>
      <c r="HM421" s="87"/>
      <c r="HN421" s="87"/>
      <c r="HO421" s="87"/>
      <c r="HP421" s="87"/>
      <c r="HQ421" s="87"/>
      <c r="HR421" s="87"/>
      <c r="HS421" s="87"/>
      <c r="HT421" s="87"/>
      <c r="HU421" s="87"/>
      <c r="HV421" s="87"/>
      <c r="HW421" s="87"/>
      <c r="HX421" s="87"/>
      <c r="HY421" s="87"/>
      <c r="HZ421" s="87"/>
      <c r="IA421" s="87"/>
      <c r="IB421" s="87"/>
    </row>
    <row r="422" spans="1:236" s="125" customFormat="1">
      <c r="A422" s="121"/>
      <c r="B422" s="67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3"/>
      <c r="AS422" s="123"/>
      <c r="AT422" s="240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  <c r="EI422" s="87"/>
      <c r="EJ422" s="87"/>
      <c r="EK422" s="87"/>
      <c r="EL422" s="87"/>
      <c r="EM422" s="87"/>
      <c r="EN422" s="87"/>
      <c r="EO422" s="87"/>
      <c r="EP422" s="87"/>
      <c r="EQ422" s="87"/>
      <c r="ER422" s="87"/>
      <c r="ES422" s="87"/>
      <c r="ET422" s="87"/>
      <c r="EU422" s="87"/>
      <c r="EV422" s="87"/>
      <c r="EW422" s="87"/>
      <c r="EX422" s="87"/>
      <c r="EY422" s="87"/>
      <c r="EZ422" s="87"/>
      <c r="FA422" s="87"/>
      <c r="FB422" s="87"/>
      <c r="FC422" s="87"/>
      <c r="FD422" s="87"/>
      <c r="FE422" s="87"/>
      <c r="FF422" s="87"/>
      <c r="FG422" s="87"/>
      <c r="FH422" s="87"/>
      <c r="FI422" s="87"/>
      <c r="FJ422" s="87"/>
      <c r="FK422" s="87"/>
      <c r="FL422" s="87"/>
      <c r="FM422" s="87"/>
      <c r="FN422" s="87"/>
      <c r="FO422" s="87"/>
      <c r="FP422" s="87"/>
      <c r="FQ422" s="87"/>
      <c r="FR422" s="87"/>
      <c r="FS422" s="87"/>
      <c r="FT422" s="87"/>
      <c r="FU422" s="87"/>
      <c r="FV422" s="87"/>
      <c r="FW422" s="87"/>
      <c r="FX422" s="87"/>
      <c r="FY422" s="87"/>
      <c r="FZ422" s="87"/>
      <c r="GA422" s="87"/>
      <c r="GB422" s="87"/>
      <c r="GC422" s="87"/>
      <c r="GD422" s="87"/>
      <c r="GE422" s="87"/>
      <c r="GF422" s="87"/>
      <c r="GG422" s="87"/>
      <c r="GH422" s="87"/>
      <c r="GI422" s="87"/>
      <c r="GJ422" s="87"/>
      <c r="GK422" s="87"/>
      <c r="GL422" s="87"/>
      <c r="GM422" s="87"/>
      <c r="GN422" s="87"/>
      <c r="GO422" s="87"/>
      <c r="GP422" s="87"/>
      <c r="GQ422" s="87"/>
      <c r="GR422" s="87"/>
      <c r="GS422" s="87"/>
      <c r="GT422" s="87"/>
      <c r="GU422" s="87"/>
      <c r="GV422" s="87"/>
      <c r="GW422" s="87"/>
      <c r="GX422" s="87"/>
      <c r="GY422" s="87"/>
      <c r="GZ422" s="87"/>
      <c r="HA422" s="87"/>
      <c r="HB422" s="87"/>
      <c r="HC422" s="87"/>
      <c r="HD422" s="87"/>
      <c r="HE422" s="87"/>
      <c r="HF422" s="87"/>
      <c r="HG422" s="87"/>
      <c r="HH422" s="87"/>
      <c r="HI422" s="87"/>
      <c r="HJ422" s="87"/>
      <c r="HK422" s="87"/>
      <c r="HL422" s="87"/>
      <c r="HM422" s="87"/>
      <c r="HN422" s="87"/>
      <c r="HO422" s="87"/>
      <c r="HP422" s="87"/>
      <c r="HQ422" s="87"/>
      <c r="HR422" s="87"/>
      <c r="HS422" s="87"/>
      <c r="HT422" s="87"/>
      <c r="HU422" s="87"/>
      <c r="HV422" s="87"/>
      <c r="HW422" s="87"/>
      <c r="HX422" s="87"/>
      <c r="HY422" s="87"/>
      <c r="HZ422" s="87"/>
      <c r="IA422" s="87"/>
      <c r="IB422" s="87"/>
    </row>
    <row r="423" spans="1:236" s="125" customFormat="1">
      <c r="A423" s="121"/>
      <c r="B423" s="67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3"/>
      <c r="AS423" s="123"/>
      <c r="AT423" s="240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  <c r="EI423" s="87"/>
      <c r="EJ423" s="87"/>
      <c r="EK423" s="87"/>
      <c r="EL423" s="87"/>
      <c r="EM423" s="87"/>
      <c r="EN423" s="87"/>
      <c r="EO423" s="87"/>
      <c r="EP423" s="87"/>
      <c r="EQ423" s="87"/>
      <c r="ER423" s="87"/>
      <c r="ES423" s="87"/>
      <c r="ET423" s="87"/>
      <c r="EU423" s="87"/>
      <c r="EV423" s="87"/>
      <c r="EW423" s="87"/>
      <c r="EX423" s="87"/>
      <c r="EY423" s="87"/>
      <c r="EZ423" s="87"/>
      <c r="FA423" s="87"/>
      <c r="FB423" s="87"/>
      <c r="FC423" s="87"/>
      <c r="FD423" s="87"/>
      <c r="FE423" s="87"/>
      <c r="FF423" s="87"/>
      <c r="FG423" s="87"/>
      <c r="FH423" s="87"/>
      <c r="FI423" s="87"/>
      <c r="FJ423" s="87"/>
      <c r="FK423" s="87"/>
      <c r="FL423" s="87"/>
      <c r="FM423" s="87"/>
      <c r="FN423" s="87"/>
      <c r="FO423" s="87"/>
      <c r="FP423" s="87"/>
      <c r="FQ423" s="87"/>
      <c r="FR423" s="87"/>
      <c r="FS423" s="87"/>
      <c r="FT423" s="87"/>
      <c r="FU423" s="87"/>
      <c r="FV423" s="87"/>
      <c r="FW423" s="87"/>
      <c r="FX423" s="87"/>
      <c r="FY423" s="87"/>
      <c r="FZ423" s="87"/>
      <c r="GA423" s="87"/>
      <c r="GB423" s="87"/>
      <c r="GC423" s="87"/>
      <c r="GD423" s="87"/>
      <c r="GE423" s="87"/>
      <c r="GF423" s="87"/>
      <c r="GG423" s="87"/>
      <c r="GH423" s="87"/>
      <c r="GI423" s="87"/>
      <c r="GJ423" s="87"/>
      <c r="GK423" s="87"/>
      <c r="GL423" s="87"/>
      <c r="GM423" s="87"/>
      <c r="GN423" s="87"/>
      <c r="GO423" s="87"/>
      <c r="GP423" s="87"/>
      <c r="GQ423" s="87"/>
      <c r="GR423" s="87"/>
      <c r="GS423" s="87"/>
      <c r="GT423" s="87"/>
      <c r="GU423" s="87"/>
      <c r="GV423" s="87"/>
      <c r="GW423" s="87"/>
      <c r="GX423" s="87"/>
      <c r="GY423" s="87"/>
      <c r="GZ423" s="87"/>
      <c r="HA423" s="87"/>
      <c r="HB423" s="87"/>
      <c r="HC423" s="87"/>
      <c r="HD423" s="87"/>
      <c r="HE423" s="87"/>
      <c r="HF423" s="87"/>
      <c r="HG423" s="87"/>
      <c r="HH423" s="87"/>
      <c r="HI423" s="87"/>
      <c r="HJ423" s="87"/>
      <c r="HK423" s="87"/>
      <c r="HL423" s="87"/>
      <c r="HM423" s="87"/>
      <c r="HN423" s="87"/>
      <c r="HO423" s="87"/>
      <c r="HP423" s="87"/>
      <c r="HQ423" s="87"/>
      <c r="HR423" s="87"/>
      <c r="HS423" s="87"/>
      <c r="HT423" s="87"/>
      <c r="HU423" s="87"/>
      <c r="HV423" s="87"/>
      <c r="HW423" s="87"/>
      <c r="HX423" s="87"/>
      <c r="HY423" s="87"/>
      <c r="HZ423" s="87"/>
      <c r="IA423" s="87"/>
      <c r="IB423" s="87"/>
    </row>
    <row r="424" spans="1:236" s="125" customFormat="1">
      <c r="A424" s="121"/>
      <c r="B424" s="67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3"/>
      <c r="AS424" s="123"/>
      <c r="AT424" s="240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  <c r="EI424" s="87"/>
      <c r="EJ424" s="87"/>
      <c r="EK424" s="87"/>
      <c r="EL424" s="87"/>
      <c r="EM424" s="87"/>
      <c r="EN424" s="87"/>
      <c r="EO424" s="87"/>
      <c r="EP424" s="87"/>
      <c r="EQ424" s="87"/>
      <c r="ER424" s="87"/>
      <c r="ES424" s="87"/>
      <c r="ET424" s="87"/>
      <c r="EU424" s="87"/>
      <c r="EV424" s="87"/>
      <c r="EW424" s="87"/>
      <c r="EX424" s="87"/>
      <c r="EY424" s="87"/>
      <c r="EZ424" s="87"/>
      <c r="FA424" s="87"/>
      <c r="FB424" s="87"/>
      <c r="FC424" s="87"/>
      <c r="FD424" s="87"/>
      <c r="FE424" s="87"/>
      <c r="FF424" s="87"/>
      <c r="FG424" s="87"/>
      <c r="FH424" s="87"/>
      <c r="FI424" s="87"/>
      <c r="FJ424" s="87"/>
      <c r="FK424" s="87"/>
      <c r="FL424" s="87"/>
      <c r="FM424" s="87"/>
      <c r="FN424" s="87"/>
      <c r="FO424" s="87"/>
      <c r="FP424" s="87"/>
      <c r="FQ424" s="87"/>
      <c r="FR424" s="87"/>
      <c r="FS424" s="87"/>
      <c r="FT424" s="87"/>
      <c r="FU424" s="87"/>
      <c r="FV424" s="87"/>
      <c r="FW424" s="87"/>
      <c r="FX424" s="87"/>
      <c r="FY424" s="87"/>
      <c r="FZ424" s="87"/>
      <c r="GA424" s="87"/>
      <c r="GB424" s="87"/>
      <c r="GC424" s="87"/>
      <c r="GD424" s="87"/>
      <c r="GE424" s="87"/>
      <c r="GF424" s="87"/>
      <c r="GG424" s="87"/>
      <c r="GH424" s="87"/>
      <c r="GI424" s="87"/>
      <c r="GJ424" s="87"/>
      <c r="GK424" s="87"/>
      <c r="GL424" s="87"/>
      <c r="GM424" s="87"/>
      <c r="GN424" s="87"/>
      <c r="GO424" s="87"/>
      <c r="GP424" s="87"/>
      <c r="GQ424" s="87"/>
      <c r="GR424" s="87"/>
      <c r="GS424" s="87"/>
      <c r="GT424" s="87"/>
      <c r="GU424" s="87"/>
      <c r="GV424" s="87"/>
      <c r="GW424" s="87"/>
      <c r="GX424" s="87"/>
      <c r="GY424" s="87"/>
      <c r="GZ424" s="87"/>
      <c r="HA424" s="87"/>
      <c r="HB424" s="87"/>
      <c r="HC424" s="87"/>
      <c r="HD424" s="87"/>
      <c r="HE424" s="87"/>
      <c r="HF424" s="87"/>
      <c r="HG424" s="87"/>
      <c r="HH424" s="87"/>
      <c r="HI424" s="87"/>
      <c r="HJ424" s="87"/>
      <c r="HK424" s="87"/>
      <c r="HL424" s="87"/>
      <c r="HM424" s="87"/>
      <c r="HN424" s="87"/>
      <c r="HO424" s="87"/>
      <c r="HP424" s="87"/>
      <c r="HQ424" s="87"/>
      <c r="HR424" s="87"/>
      <c r="HS424" s="87"/>
      <c r="HT424" s="87"/>
      <c r="HU424" s="87"/>
      <c r="HV424" s="87"/>
      <c r="HW424" s="87"/>
      <c r="HX424" s="87"/>
      <c r="HY424" s="87"/>
      <c r="HZ424" s="87"/>
      <c r="IA424" s="87"/>
      <c r="IB424" s="87"/>
    </row>
    <row r="425" spans="1:236" s="125" customFormat="1">
      <c r="A425" s="121"/>
      <c r="B425" s="67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3"/>
      <c r="AS425" s="123"/>
      <c r="AT425" s="240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  <c r="EK425" s="87"/>
      <c r="EL425" s="87"/>
      <c r="EM425" s="87"/>
      <c r="EN425" s="87"/>
      <c r="EO425" s="87"/>
      <c r="EP425" s="87"/>
      <c r="EQ425" s="87"/>
      <c r="ER425" s="87"/>
      <c r="ES425" s="87"/>
      <c r="ET425" s="87"/>
      <c r="EU425" s="87"/>
      <c r="EV425" s="87"/>
      <c r="EW425" s="87"/>
      <c r="EX425" s="87"/>
      <c r="EY425" s="87"/>
      <c r="EZ425" s="87"/>
      <c r="FA425" s="87"/>
      <c r="FB425" s="87"/>
      <c r="FC425" s="87"/>
      <c r="FD425" s="87"/>
      <c r="FE425" s="87"/>
      <c r="FF425" s="87"/>
      <c r="FG425" s="87"/>
      <c r="FH425" s="87"/>
      <c r="FI425" s="87"/>
      <c r="FJ425" s="87"/>
      <c r="FK425" s="87"/>
      <c r="FL425" s="87"/>
      <c r="FM425" s="87"/>
      <c r="FN425" s="87"/>
      <c r="FO425" s="87"/>
      <c r="FP425" s="87"/>
      <c r="FQ425" s="87"/>
      <c r="FR425" s="87"/>
      <c r="FS425" s="87"/>
      <c r="FT425" s="87"/>
      <c r="FU425" s="87"/>
      <c r="FV425" s="87"/>
      <c r="FW425" s="87"/>
      <c r="FX425" s="87"/>
      <c r="FY425" s="87"/>
      <c r="FZ425" s="87"/>
      <c r="GA425" s="87"/>
      <c r="GB425" s="87"/>
      <c r="GC425" s="87"/>
      <c r="GD425" s="87"/>
      <c r="GE425" s="87"/>
      <c r="GF425" s="87"/>
      <c r="GG425" s="87"/>
      <c r="GH425" s="87"/>
      <c r="GI425" s="87"/>
      <c r="GJ425" s="87"/>
      <c r="GK425" s="87"/>
      <c r="GL425" s="87"/>
      <c r="GM425" s="87"/>
      <c r="GN425" s="87"/>
      <c r="GO425" s="87"/>
      <c r="GP425" s="87"/>
      <c r="GQ425" s="87"/>
      <c r="GR425" s="87"/>
      <c r="GS425" s="87"/>
      <c r="GT425" s="87"/>
      <c r="GU425" s="87"/>
      <c r="GV425" s="87"/>
      <c r="GW425" s="87"/>
      <c r="GX425" s="87"/>
      <c r="GY425" s="87"/>
      <c r="GZ425" s="87"/>
      <c r="HA425" s="87"/>
      <c r="HB425" s="87"/>
      <c r="HC425" s="87"/>
      <c r="HD425" s="87"/>
      <c r="HE425" s="87"/>
      <c r="HF425" s="87"/>
      <c r="HG425" s="87"/>
      <c r="HH425" s="87"/>
      <c r="HI425" s="87"/>
      <c r="HJ425" s="87"/>
      <c r="HK425" s="87"/>
      <c r="HL425" s="87"/>
      <c r="HM425" s="87"/>
      <c r="HN425" s="87"/>
      <c r="HO425" s="87"/>
      <c r="HP425" s="87"/>
      <c r="HQ425" s="87"/>
      <c r="HR425" s="87"/>
      <c r="HS425" s="87"/>
      <c r="HT425" s="87"/>
      <c r="HU425" s="87"/>
      <c r="HV425" s="87"/>
      <c r="HW425" s="87"/>
      <c r="HX425" s="87"/>
      <c r="HY425" s="87"/>
      <c r="HZ425" s="87"/>
      <c r="IA425" s="87"/>
      <c r="IB425" s="87"/>
    </row>
    <row r="426" spans="1:236" s="125" customFormat="1">
      <c r="A426" s="121"/>
      <c r="B426" s="67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3"/>
      <c r="AS426" s="123"/>
      <c r="AT426" s="240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7"/>
      <c r="EP426" s="87"/>
      <c r="EQ426" s="87"/>
      <c r="ER426" s="87"/>
      <c r="ES426" s="87"/>
      <c r="ET426" s="87"/>
      <c r="EU426" s="87"/>
      <c r="EV426" s="87"/>
      <c r="EW426" s="87"/>
      <c r="EX426" s="87"/>
      <c r="EY426" s="87"/>
      <c r="EZ426" s="87"/>
      <c r="FA426" s="87"/>
      <c r="FB426" s="87"/>
      <c r="FC426" s="87"/>
      <c r="FD426" s="87"/>
      <c r="FE426" s="87"/>
      <c r="FF426" s="87"/>
      <c r="FG426" s="87"/>
      <c r="FH426" s="87"/>
      <c r="FI426" s="87"/>
      <c r="FJ426" s="87"/>
      <c r="FK426" s="87"/>
      <c r="FL426" s="87"/>
      <c r="FM426" s="87"/>
      <c r="FN426" s="87"/>
      <c r="FO426" s="87"/>
      <c r="FP426" s="87"/>
      <c r="FQ426" s="87"/>
      <c r="FR426" s="87"/>
      <c r="FS426" s="87"/>
      <c r="FT426" s="87"/>
      <c r="FU426" s="87"/>
      <c r="FV426" s="87"/>
      <c r="FW426" s="87"/>
      <c r="FX426" s="87"/>
      <c r="FY426" s="87"/>
      <c r="FZ426" s="87"/>
      <c r="GA426" s="87"/>
      <c r="GB426" s="87"/>
      <c r="GC426" s="87"/>
      <c r="GD426" s="87"/>
      <c r="GE426" s="87"/>
      <c r="GF426" s="87"/>
      <c r="GG426" s="87"/>
      <c r="GH426" s="87"/>
      <c r="GI426" s="87"/>
      <c r="GJ426" s="87"/>
      <c r="GK426" s="87"/>
      <c r="GL426" s="87"/>
      <c r="GM426" s="87"/>
      <c r="GN426" s="87"/>
      <c r="GO426" s="87"/>
      <c r="GP426" s="87"/>
      <c r="GQ426" s="87"/>
      <c r="GR426" s="87"/>
      <c r="GS426" s="87"/>
      <c r="GT426" s="87"/>
      <c r="GU426" s="87"/>
      <c r="GV426" s="87"/>
      <c r="GW426" s="87"/>
      <c r="GX426" s="87"/>
      <c r="GY426" s="87"/>
      <c r="GZ426" s="87"/>
      <c r="HA426" s="87"/>
      <c r="HB426" s="87"/>
      <c r="HC426" s="87"/>
      <c r="HD426" s="87"/>
      <c r="HE426" s="87"/>
      <c r="HF426" s="87"/>
      <c r="HG426" s="87"/>
      <c r="HH426" s="87"/>
      <c r="HI426" s="87"/>
      <c r="HJ426" s="87"/>
      <c r="HK426" s="87"/>
      <c r="HL426" s="87"/>
      <c r="HM426" s="87"/>
      <c r="HN426" s="87"/>
      <c r="HO426" s="87"/>
      <c r="HP426" s="87"/>
      <c r="HQ426" s="87"/>
      <c r="HR426" s="87"/>
      <c r="HS426" s="87"/>
      <c r="HT426" s="87"/>
      <c r="HU426" s="87"/>
      <c r="HV426" s="87"/>
      <c r="HW426" s="87"/>
      <c r="HX426" s="87"/>
      <c r="HY426" s="87"/>
      <c r="HZ426" s="87"/>
      <c r="IA426" s="87"/>
      <c r="IB426" s="87"/>
    </row>
    <row r="427" spans="1:236" s="125" customFormat="1">
      <c r="A427" s="121"/>
      <c r="B427" s="67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3"/>
      <c r="AS427" s="123"/>
      <c r="AT427" s="240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  <c r="EI427" s="87"/>
      <c r="EJ427" s="87"/>
      <c r="EK427" s="87"/>
      <c r="EL427" s="87"/>
      <c r="EM427" s="87"/>
      <c r="EN427" s="87"/>
      <c r="EO427" s="87"/>
      <c r="EP427" s="87"/>
      <c r="EQ427" s="87"/>
      <c r="ER427" s="87"/>
      <c r="ES427" s="87"/>
      <c r="ET427" s="87"/>
      <c r="EU427" s="87"/>
      <c r="EV427" s="87"/>
      <c r="EW427" s="87"/>
      <c r="EX427" s="87"/>
      <c r="EY427" s="87"/>
      <c r="EZ427" s="87"/>
      <c r="FA427" s="87"/>
      <c r="FB427" s="87"/>
      <c r="FC427" s="87"/>
      <c r="FD427" s="87"/>
      <c r="FE427" s="87"/>
      <c r="FF427" s="87"/>
      <c r="FG427" s="87"/>
      <c r="FH427" s="87"/>
      <c r="FI427" s="87"/>
      <c r="FJ427" s="87"/>
      <c r="FK427" s="87"/>
      <c r="FL427" s="87"/>
      <c r="FM427" s="87"/>
      <c r="FN427" s="87"/>
      <c r="FO427" s="87"/>
      <c r="FP427" s="87"/>
      <c r="FQ427" s="87"/>
      <c r="FR427" s="87"/>
      <c r="FS427" s="87"/>
      <c r="FT427" s="87"/>
      <c r="FU427" s="87"/>
      <c r="FV427" s="87"/>
      <c r="FW427" s="87"/>
      <c r="FX427" s="87"/>
      <c r="FY427" s="87"/>
      <c r="FZ427" s="87"/>
      <c r="GA427" s="87"/>
      <c r="GB427" s="87"/>
      <c r="GC427" s="87"/>
      <c r="GD427" s="87"/>
      <c r="GE427" s="87"/>
      <c r="GF427" s="87"/>
      <c r="GG427" s="87"/>
      <c r="GH427" s="87"/>
      <c r="GI427" s="87"/>
      <c r="GJ427" s="87"/>
      <c r="GK427" s="87"/>
      <c r="GL427" s="87"/>
      <c r="GM427" s="87"/>
      <c r="GN427" s="87"/>
      <c r="GO427" s="87"/>
      <c r="GP427" s="87"/>
      <c r="GQ427" s="87"/>
      <c r="GR427" s="87"/>
      <c r="GS427" s="87"/>
      <c r="GT427" s="87"/>
      <c r="GU427" s="87"/>
      <c r="GV427" s="87"/>
      <c r="GW427" s="87"/>
      <c r="GX427" s="87"/>
      <c r="GY427" s="87"/>
      <c r="GZ427" s="87"/>
      <c r="HA427" s="87"/>
      <c r="HB427" s="87"/>
      <c r="HC427" s="87"/>
      <c r="HD427" s="87"/>
      <c r="HE427" s="87"/>
      <c r="HF427" s="87"/>
      <c r="HG427" s="87"/>
      <c r="HH427" s="87"/>
      <c r="HI427" s="87"/>
      <c r="HJ427" s="87"/>
      <c r="HK427" s="87"/>
      <c r="HL427" s="87"/>
      <c r="HM427" s="87"/>
      <c r="HN427" s="87"/>
      <c r="HO427" s="87"/>
      <c r="HP427" s="87"/>
      <c r="HQ427" s="87"/>
      <c r="HR427" s="87"/>
      <c r="HS427" s="87"/>
      <c r="HT427" s="87"/>
      <c r="HU427" s="87"/>
      <c r="HV427" s="87"/>
      <c r="HW427" s="87"/>
      <c r="HX427" s="87"/>
      <c r="HY427" s="87"/>
      <c r="HZ427" s="87"/>
      <c r="IA427" s="87"/>
      <c r="IB427" s="87"/>
    </row>
    <row r="428" spans="1:236" s="125" customFormat="1">
      <c r="A428" s="121"/>
      <c r="B428" s="67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3"/>
      <c r="AS428" s="123"/>
      <c r="AT428" s="240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  <c r="EI428" s="87"/>
      <c r="EJ428" s="87"/>
      <c r="EK428" s="87"/>
      <c r="EL428" s="87"/>
      <c r="EM428" s="87"/>
      <c r="EN428" s="87"/>
      <c r="EO428" s="87"/>
      <c r="EP428" s="87"/>
      <c r="EQ428" s="87"/>
      <c r="ER428" s="87"/>
      <c r="ES428" s="87"/>
      <c r="ET428" s="87"/>
      <c r="EU428" s="87"/>
      <c r="EV428" s="87"/>
      <c r="EW428" s="87"/>
      <c r="EX428" s="87"/>
      <c r="EY428" s="87"/>
      <c r="EZ428" s="87"/>
      <c r="FA428" s="87"/>
      <c r="FB428" s="87"/>
      <c r="FC428" s="87"/>
      <c r="FD428" s="87"/>
      <c r="FE428" s="87"/>
      <c r="FF428" s="87"/>
      <c r="FG428" s="87"/>
      <c r="FH428" s="87"/>
      <c r="FI428" s="87"/>
      <c r="FJ428" s="87"/>
      <c r="FK428" s="87"/>
      <c r="FL428" s="87"/>
      <c r="FM428" s="87"/>
      <c r="FN428" s="87"/>
      <c r="FO428" s="87"/>
      <c r="FP428" s="87"/>
      <c r="FQ428" s="87"/>
      <c r="FR428" s="87"/>
      <c r="FS428" s="87"/>
      <c r="FT428" s="87"/>
      <c r="FU428" s="87"/>
      <c r="FV428" s="87"/>
      <c r="FW428" s="87"/>
      <c r="FX428" s="87"/>
      <c r="FY428" s="87"/>
      <c r="FZ428" s="87"/>
      <c r="GA428" s="87"/>
      <c r="GB428" s="87"/>
      <c r="GC428" s="87"/>
      <c r="GD428" s="87"/>
      <c r="GE428" s="87"/>
      <c r="GF428" s="87"/>
      <c r="GG428" s="87"/>
      <c r="GH428" s="87"/>
      <c r="GI428" s="87"/>
      <c r="GJ428" s="87"/>
      <c r="GK428" s="87"/>
      <c r="GL428" s="87"/>
      <c r="GM428" s="87"/>
      <c r="GN428" s="87"/>
      <c r="GO428" s="87"/>
      <c r="GP428" s="87"/>
      <c r="GQ428" s="87"/>
      <c r="GR428" s="87"/>
      <c r="GS428" s="87"/>
      <c r="GT428" s="87"/>
      <c r="GU428" s="87"/>
      <c r="GV428" s="87"/>
      <c r="GW428" s="87"/>
      <c r="GX428" s="87"/>
      <c r="GY428" s="87"/>
      <c r="GZ428" s="87"/>
      <c r="HA428" s="87"/>
      <c r="HB428" s="87"/>
      <c r="HC428" s="87"/>
      <c r="HD428" s="87"/>
      <c r="HE428" s="87"/>
      <c r="HF428" s="87"/>
      <c r="HG428" s="87"/>
      <c r="HH428" s="87"/>
      <c r="HI428" s="87"/>
      <c r="HJ428" s="87"/>
      <c r="HK428" s="87"/>
      <c r="HL428" s="87"/>
      <c r="HM428" s="87"/>
      <c r="HN428" s="87"/>
      <c r="HO428" s="87"/>
      <c r="HP428" s="87"/>
      <c r="HQ428" s="87"/>
      <c r="HR428" s="87"/>
      <c r="HS428" s="87"/>
      <c r="HT428" s="87"/>
      <c r="HU428" s="87"/>
      <c r="HV428" s="87"/>
      <c r="HW428" s="87"/>
      <c r="HX428" s="87"/>
      <c r="HY428" s="87"/>
      <c r="HZ428" s="87"/>
      <c r="IA428" s="87"/>
      <c r="IB428" s="87"/>
    </row>
    <row r="429" spans="1:236" s="125" customFormat="1">
      <c r="A429" s="121"/>
      <c r="B429" s="67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3"/>
      <c r="AS429" s="123"/>
      <c r="AT429" s="240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  <c r="EI429" s="87"/>
      <c r="EJ429" s="87"/>
      <c r="EK429" s="87"/>
      <c r="EL429" s="87"/>
      <c r="EM429" s="87"/>
      <c r="EN429" s="87"/>
      <c r="EO429" s="87"/>
      <c r="EP429" s="87"/>
      <c r="EQ429" s="87"/>
      <c r="ER429" s="87"/>
      <c r="ES429" s="87"/>
      <c r="ET429" s="87"/>
      <c r="EU429" s="87"/>
      <c r="EV429" s="87"/>
      <c r="EW429" s="87"/>
      <c r="EX429" s="87"/>
      <c r="EY429" s="87"/>
      <c r="EZ429" s="87"/>
      <c r="FA429" s="87"/>
      <c r="FB429" s="87"/>
      <c r="FC429" s="87"/>
      <c r="FD429" s="87"/>
      <c r="FE429" s="87"/>
      <c r="FF429" s="87"/>
      <c r="FG429" s="87"/>
      <c r="FH429" s="87"/>
      <c r="FI429" s="87"/>
      <c r="FJ429" s="87"/>
      <c r="FK429" s="87"/>
      <c r="FL429" s="87"/>
      <c r="FM429" s="87"/>
      <c r="FN429" s="87"/>
      <c r="FO429" s="87"/>
      <c r="FP429" s="87"/>
      <c r="FQ429" s="87"/>
      <c r="FR429" s="87"/>
      <c r="FS429" s="87"/>
      <c r="FT429" s="87"/>
      <c r="FU429" s="87"/>
      <c r="FV429" s="87"/>
      <c r="FW429" s="87"/>
      <c r="FX429" s="87"/>
      <c r="FY429" s="87"/>
      <c r="FZ429" s="87"/>
      <c r="GA429" s="87"/>
      <c r="GB429" s="87"/>
      <c r="GC429" s="87"/>
      <c r="GD429" s="87"/>
      <c r="GE429" s="87"/>
      <c r="GF429" s="87"/>
      <c r="GG429" s="87"/>
      <c r="GH429" s="87"/>
      <c r="GI429" s="87"/>
      <c r="GJ429" s="87"/>
      <c r="GK429" s="87"/>
      <c r="GL429" s="87"/>
      <c r="GM429" s="87"/>
      <c r="GN429" s="87"/>
      <c r="GO429" s="87"/>
      <c r="GP429" s="87"/>
      <c r="GQ429" s="87"/>
      <c r="GR429" s="87"/>
      <c r="GS429" s="87"/>
      <c r="GT429" s="87"/>
      <c r="GU429" s="87"/>
      <c r="GV429" s="87"/>
      <c r="GW429" s="87"/>
      <c r="GX429" s="87"/>
      <c r="GY429" s="87"/>
      <c r="GZ429" s="87"/>
      <c r="HA429" s="87"/>
      <c r="HB429" s="87"/>
      <c r="HC429" s="87"/>
      <c r="HD429" s="87"/>
      <c r="HE429" s="87"/>
      <c r="HF429" s="87"/>
      <c r="HG429" s="87"/>
      <c r="HH429" s="87"/>
      <c r="HI429" s="87"/>
      <c r="HJ429" s="87"/>
      <c r="HK429" s="87"/>
      <c r="HL429" s="87"/>
      <c r="HM429" s="87"/>
      <c r="HN429" s="87"/>
      <c r="HO429" s="87"/>
      <c r="HP429" s="87"/>
      <c r="HQ429" s="87"/>
      <c r="HR429" s="87"/>
      <c r="HS429" s="87"/>
      <c r="HT429" s="87"/>
      <c r="HU429" s="87"/>
      <c r="HV429" s="87"/>
      <c r="HW429" s="87"/>
      <c r="HX429" s="87"/>
      <c r="HY429" s="87"/>
      <c r="HZ429" s="87"/>
      <c r="IA429" s="87"/>
      <c r="IB429" s="87"/>
    </row>
    <row r="430" spans="1:236" s="125" customFormat="1">
      <c r="A430" s="121"/>
      <c r="B430" s="67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3"/>
      <c r="AS430" s="123"/>
      <c r="AT430" s="240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  <c r="EI430" s="87"/>
      <c r="EJ430" s="87"/>
      <c r="EK430" s="87"/>
      <c r="EL430" s="87"/>
      <c r="EM430" s="87"/>
      <c r="EN430" s="87"/>
      <c r="EO430" s="87"/>
      <c r="EP430" s="87"/>
      <c r="EQ430" s="87"/>
      <c r="ER430" s="87"/>
      <c r="ES430" s="87"/>
      <c r="ET430" s="87"/>
      <c r="EU430" s="87"/>
      <c r="EV430" s="87"/>
      <c r="EW430" s="87"/>
      <c r="EX430" s="87"/>
      <c r="EY430" s="87"/>
      <c r="EZ430" s="87"/>
      <c r="FA430" s="87"/>
      <c r="FB430" s="87"/>
      <c r="FC430" s="87"/>
      <c r="FD430" s="87"/>
      <c r="FE430" s="87"/>
      <c r="FF430" s="87"/>
      <c r="FG430" s="87"/>
      <c r="FH430" s="87"/>
      <c r="FI430" s="87"/>
      <c r="FJ430" s="87"/>
      <c r="FK430" s="87"/>
      <c r="FL430" s="87"/>
      <c r="FM430" s="87"/>
      <c r="FN430" s="87"/>
      <c r="FO430" s="87"/>
      <c r="FP430" s="87"/>
      <c r="FQ430" s="87"/>
      <c r="FR430" s="87"/>
      <c r="FS430" s="87"/>
      <c r="FT430" s="87"/>
      <c r="FU430" s="87"/>
      <c r="FV430" s="87"/>
      <c r="FW430" s="87"/>
      <c r="FX430" s="87"/>
      <c r="FY430" s="87"/>
      <c r="FZ430" s="87"/>
      <c r="GA430" s="87"/>
      <c r="GB430" s="87"/>
      <c r="GC430" s="87"/>
      <c r="GD430" s="87"/>
      <c r="GE430" s="87"/>
      <c r="GF430" s="87"/>
      <c r="GG430" s="87"/>
      <c r="GH430" s="87"/>
      <c r="GI430" s="87"/>
      <c r="GJ430" s="87"/>
      <c r="GK430" s="87"/>
      <c r="GL430" s="87"/>
      <c r="GM430" s="87"/>
      <c r="GN430" s="87"/>
      <c r="GO430" s="87"/>
      <c r="GP430" s="87"/>
      <c r="GQ430" s="87"/>
      <c r="GR430" s="87"/>
      <c r="GS430" s="87"/>
      <c r="GT430" s="87"/>
      <c r="GU430" s="87"/>
      <c r="GV430" s="87"/>
      <c r="GW430" s="87"/>
      <c r="GX430" s="87"/>
      <c r="GY430" s="87"/>
      <c r="GZ430" s="87"/>
      <c r="HA430" s="87"/>
      <c r="HB430" s="87"/>
      <c r="HC430" s="87"/>
      <c r="HD430" s="87"/>
      <c r="HE430" s="87"/>
      <c r="HF430" s="87"/>
      <c r="HG430" s="87"/>
      <c r="HH430" s="87"/>
      <c r="HI430" s="87"/>
      <c r="HJ430" s="87"/>
      <c r="HK430" s="87"/>
      <c r="HL430" s="87"/>
      <c r="HM430" s="87"/>
      <c r="HN430" s="87"/>
      <c r="HO430" s="87"/>
      <c r="HP430" s="87"/>
      <c r="HQ430" s="87"/>
      <c r="HR430" s="87"/>
      <c r="HS430" s="87"/>
      <c r="HT430" s="87"/>
      <c r="HU430" s="87"/>
      <c r="HV430" s="87"/>
      <c r="HW430" s="87"/>
      <c r="HX430" s="87"/>
      <c r="HY430" s="87"/>
      <c r="HZ430" s="87"/>
      <c r="IA430" s="87"/>
      <c r="IB430" s="87"/>
    </row>
    <row r="431" spans="1:236" s="125" customFormat="1">
      <c r="A431" s="121"/>
      <c r="B431" s="67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3"/>
      <c r="AS431" s="123"/>
      <c r="AT431" s="240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  <c r="EI431" s="87"/>
      <c r="EJ431" s="87"/>
      <c r="EK431" s="87"/>
      <c r="EL431" s="87"/>
      <c r="EM431" s="87"/>
      <c r="EN431" s="87"/>
      <c r="EO431" s="87"/>
      <c r="EP431" s="87"/>
      <c r="EQ431" s="87"/>
      <c r="ER431" s="87"/>
      <c r="ES431" s="87"/>
      <c r="ET431" s="87"/>
      <c r="EU431" s="87"/>
      <c r="EV431" s="87"/>
      <c r="EW431" s="87"/>
      <c r="EX431" s="87"/>
      <c r="EY431" s="87"/>
      <c r="EZ431" s="87"/>
      <c r="FA431" s="87"/>
      <c r="FB431" s="87"/>
      <c r="FC431" s="87"/>
      <c r="FD431" s="87"/>
      <c r="FE431" s="87"/>
      <c r="FF431" s="87"/>
      <c r="FG431" s="87"/>
      <c r="FH431" s="87"/>
      <c r="FI431" s="87"/>
      <c r="FJ431" s="87"/>
      <c r="FK431" s="87"/>
      <c r="FL431" s="87"/>
      <c r="FM431" s="87"/>
      <c r="FN431" s="87"/>
      <c r="FO431" s="87"/>
      <c r="FP431" s="87"/>
      <c r="FQ431" s="87"/>
      <c r="FR431" s="87"/>
      <c r="FS431" s="87"/>
      <c r="FT431" s="87"/>
      <c r="FU431" s="87"/>
      <c r="FV431" s="87"/>
      <c r="FW431" s="87"/>
      <c r="FX431" s="87"/>
      <c r="FY431" s="87"/>
      <c r="FZ431" s="87"/>
      <c r="GA431" s="87"/>
      <c r="GB431" s="87"/>
      <c r="GC431" s="87"/>
      <c r="GD431" s="87"/>
      <c r="GE431" s="87"/>
      <c r="GF431" s="87"/>
      <c r="GG431" s="87"/>
      <c r="GH431" s="87"/>
      <c r="GI431" s="87"/>
      <c r="GJ431" s="87"/>
      <c r="GK431" s="87"/>
      <c r="GL431" s="87"/>
      <c r="GM431" s="87"/>
      <c r="GN431" s="87"/>
      <c r="GO431" s="87"/>
      <c r="GP431" s="87"/>
      <c r="GQ431" s="87"/>
      <c r="GR431" s="87"/>
      <c r="GS431" s="87"/>
      <c r="GT431" s="87"/>
      <c r="GU431" s="87"/>
      <c r="GV431" s="87"/>
      <c r="GW431" s="87"/>
      <c r="GX431" s="87"/>
      <c r="GY431" s="87"/>
      <c r="GZ431" s="87"/>
      <c r="HA431" s="87"/>
      <c r="HB431" s="87"/>
      <c r="HC431" s="87"/>
      <c r="HD431" s="87"/>
      <c r="HE431" s="87"/>
      <c r="HF431" s="87"/>
      <c r="HG431" s="87"/>
      <c r="HH431" s="87"/>
      <c r="HI431" s="87"/>
      <c r="HJ431" s="87"/>
      <c r="HK431" s="87"/>
      <c r="HL431" s="87"/>
      <c r="HM431" s="87"/>
      <c r="HN431" s="87"/>
      <c r="HO431" s="87"/>
      <c r="HP431" s="87"/>
      <c r="HQ431" s="87"/>
      <c r="HR431" s="87"/>
      <c r="HS431" s="87"/>
      <c r="HT431" s="87"/>
      <c r="HU431" s="87"/>
      <c r="HV431" s="87"/>
      <c r="HW431" s="87"/>
      <c r="HX431" s="87"/>
      <c r="HY431" s="87"/>
      <c r="HZ431" s="87"/>
      <c r="IA431" s="87"/>
      <c r="IB431" s="87"/>
    </row>
    <row r="432" spans="1:236" s="125" customFormat="1">
      <c r="A432" s="121"/>
      <c r="B432" s="67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3"/>
      <c r="AS432" s="123"/>
      <c r="AT432" s="240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  <c r="EI432" s="87"/>
      <c r="EJ432" s="87"/>
      <c r="EK432" s="87"/>
      <c r="EL432" s="87"/>
      <c r="EM432" s="87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87"/>
      <c r="FF432" s="87"/>
      <c r="FG432" s="87"/>
      <c r="FH432" s="87"/>
      <c r="FI432" s="87"/>
      <c r="FJ432" s="87"/>
      <c r="FK432" s="87"/>
      <c r="FL432" s="87"/>
      <c r="FM432" s="87"/>
      <c r="FN432" s="87"/>
      <c r="FO432" s="87"/>
      <c r="FP432" s="87"/>
      <c r="FQ432" s="87"/>
      <c r="FR432" s="87"/>
      <c r="FS432" s="87"/>
      <c r="FT432" s="87"/>
      <c r="FU432" s="87"/>
      <c r="FV432" s="87"/>
      <c r="FW432" s="87"/>
      <c r="FX432" s="87"/>
      <c r="FY432" s="87"/>
      <c r="FZ432" s="87"/>
      <c r="GA432" s="87"/>
      <c r="GB432" s="87"/>
      <c r="GC432" s="87"/>
      <c r="GD432" s="87"/>
      <c r="GE432" s="87"/>
      <c r="GF432" s="87"/>
      <c r="GG432" s="87"/>
      <c r="GH432" s="87"/>
      <c r="GI432" s="87"/>
      <c r="GJ432" s="87"/>
      <c r="GK432" s="87"/>
      <c r="GL432" s="87"/>
      <c r="GM432" s="87"/>
      <c r="GN432" s="87"/>
      <c r="GO432" s="87"/>
      <c r="GP432" s="87"/>
      <c r="GQ432" s="87"/>
      <c r="GR432" s="87"/>
      <c r="GS432" s="87"/>
      <c r="GT432" s="87"/>
      <c r="GU432" s="87"/>
      <c r="GV432" s="87"/>
      <c r="GW432" s="87"/>
      <c r="GX432" s="87"/>
      <c r="GY432" s="87"/>
      <c r="GZ432" s="87"/>
      <c r="HA432" s="87"/>
      <c r="HB432" s="87"/>
      <c r="HC432" s="87"/>
      <c r="HD432" s="87"/>
      <c r="HE432" s="87"/>
      <c r="HF432" s="87"/>
      <c r="HG432" s="87"/>
      <c r="HH432" s="87"/>
      <c r="HI432" s="87"/>
      <c r="HJ432" s="87"/>
      <c r="HK432" s="87"/>
      <c r="HL432" s="87"/>
      <c r="HM432" s="87"/>
      <c r="HN432" s="87"/>
      <c r="HO432" s="87"/>
      <c r="HP432" s="87"/>
      <c r="HQ432" s="87"/>
      <c r="HR432" s="87"/>
      <c r="HS432" s="87"/>
      <c r="HT432" s="87"/>
      <c r="HU432" s="87"/>
      <c r="HV432" s="87"/>
      <c r="HW432" s="87"/>
      <c r="HX432" s="87"/>
      <c r="HY432" s="87"/>
      <c r="HZ432" s="87"/>
      <c r="IA432" s="87"/>
      <c r="IB432" s="87"/>
    </row>
    <row r="433" spans="1:236" s="125" customFormat="1">
      <c r="A433" s="121"/>
      <c r="B433" s="67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3"/>
      <c r="AS433" s="123"/>
      <c r="AT433" s="240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  <c r="EI433" s="87"/>
      <c r="EJ433" s="87"/>
      <c r="EK433" s="87"/>
      <c r="EL433" s="87"/>
      <c r="EM433" s="87"/>
      <c r="EN433" s="87"/>
      <c r="EO433" s="87"/>
      <c r="EP433" s="87"/>
      <c r="EQ433" s="87"/>
      <c r="ER433" s="87"/>
      <c r="ES433" s="87"/>
      <c r="ET433" s="87"/>
      <c r="EU433" s="87"/>
      <c r="EV433" s="87"/>
      <c r="EW433" s="87"/>
      <c r="EX433" s="87"/>
      <c r="EY433" s="87"/>
      <c r="EZ433" s="87"/>
      <c r="FA433" s="87"/>
      <c r="FB433" s="87"/>
      <c r="FC433" s="87"/>
      <c r="FD433" s="87"/>
      <c r="FE433" s="87"/>
      <c r="FF433" s="87"/>
      <c r="FG433" s="87"/>
      <c r="FH433" s="87"/>
      <c r="FI433" s="87"/>
      <c r="FJ433" s="87"/>
      <c r="FK433" s="87"/>
      <c r="FL433" s="87"/>
      <c r="FM433" s="87"/>
      <c r="FN433" s="87"/>
      <c r="FO433" s="87"/>
      <c r="FP433" s="87"/>
      <c r="FQ433" s="87"/>
      <c r="FR433" s="87"/>
      <c r="FS433" s="87"/>
      <c r="FT433" s="87"/>
      <c r="FU433" s="87"/>
      <c r="FV433" s="87"/>
      <c r="FW433" s="87"/>
      <c r="FX433" s="87"/>
      <c r="FY433" s="87"/>
      <c r="FZ433" s="87"/>
      <c r="GA433" s="87"/>
      <c r="GB433" s="87"/>
      <c r="GC433" s="87"/>
      <c r="GD433" s="87"/>
      <c r="GE433" s="87"/>
      <c r="GF433" s="87"/>
      <c r="GG433" s="87"/>
      <c r="GH433" s="87"/>
      <c r="GI433" s="87"/>
      <c r="GJ433" s="87"/>
      <c r="GK433" s="87"/>
      <c r="GL433" s="87"/>
      <c r="GM433" s="87"/>
      <c r="GN433" s="87"/>
      <c r="GO433" s="87"/>
      <c r="GP433" s="87"/>
      <c r="GQ433" s="87"/>
      <c r="GR433" s="87"/>
      <c r="GS433" s="87"/>
      <c r="GT433" s="87"/>
      <c r="GU433" s="87"/>
      <c r="GV433" s="87"/>
      <c r="GW433" s="87"/>
      <c r="GX433" s="87"/>
      <c r="GY433" s="87"/>
      <c r="GZ433" s="87"/>
      <c r="HA433" s="87"/>
      <c r="HB433" s="87"/>
      <c r="HC433" s="87"/>
      <c r="HD433" s="87"/>
      <c r="HE433" s="87"/>
      <c r="HF433" s="87"/>
      <c r="HG433" s="87"/>
      <c r="HH433" s="87"/>
      <c r="HI433" s="87"/>
      <c r="HJ433" s="87"/>
      <c r="HK433" s="87"/>
      <c r="HL433" s="87"/>
      <c r="HM433" s="87"/>
      <c r="HN433" s="87"/>
      <c r="HO433" s="87"/>
      <c r="HP433" s="87"/>
      <c r="HQ433" s="87"/>
      <c r="HR433" s="87"/>
      <c r="HS433" s="87"/>
      <c r="HT433" s="87"/>
      <c r="HU433" s="87"/>
      <c r="HV433" s="87"/>
      <c r="HW433" s="87"/>
      <c r="HX433" s="87"/>
      <c r="HY433" s="87"/>
      <c r="HZ433" s="87"/>
      <c r="IA433" s="87"/>
      <c r="IB433" s="87"/>
    </row>
    <row r="434" spans="1:236" s="125" customFormat="1">
      <c r="A434" s="121"/>
      <c r="B434" s="67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3"/>
      <c r="AS434" s="123"/>
      <c r="AT434" s="240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  <c r="EI434" s="87"/>
      <c r="EJ434" s="87"/>
      <c r="EK434" s="87"/>
      <c r="EL434" s="87"/>
      <c r="EM434" s="87"/>
      <c r="EN434" s="87"/>
      <c r="EO434" s="87"/>
      <c r="EP434" s="87"/>
      <c r="EQ434" s="87"/>
      <c r="ER434" s="87"/>
      <c r="ES434" s="87"/>
      <c r="ET434" s="87"/>
      <c r="EU434" s="87"/>
      <c r="EV434" s="87"/>
      <c r="EW434" s="87"/>
      <c r="EX434" s="87"/>
      <c r="EY434" s="87"/>
      <c r="EZ434" s="87"/>
      <c r="FA434" s="87"/>
      <c r="FB434" s="87"/>
      <c r="FC434" s="87"/>
      <c r="FD434" s="87"/>
      <c r="FE434" s="87"/>
      <c r="FF434" s="87"/>
      <c r="FG434" s="87"/>
      <c r="FH434" s="87"/>
      <c r="FI434" s="87"/>
      <c r="FJ434" s="87"/>
      <c r="FK434" s="87"/>
      <c r="FL434" s="87"/>
      <c r="FM434" s="87"/>
      <c r="FN434" s="87"/>
      <c r="FO434" s="87"/>
      <c r="FP434" s="87"/>
      <c r="FQ434" s="87"/>
      <c r="FR434" s="87"/>
      <c r="FS434" s="87"/>
      <c r="FT434" s="87"/>
      <c r="FU434" s="87"/>
      <c r="FV434" s="87"/>
      <c r="FW434" s="87"/>
      <c r="FX434" s="87"/>
      <c r="FY434" s="87"/>
      <c r="FZ434" s="87"/>
      <c r="GA434" s="87"/>
      <c r="GB434" s="87"/>
      <c r="GC434" s="87"/>
      <c r="GD434" s="87"/>
      <c r="GE434" s="87"/>
      <c r="GF434" s="87"/>
      <c r="GG434" s="87"/>
      <c r="GH434" s="87"/>
      <c r="GI434" s="87"/>
      <c r="GJ434" s="87"/>
      <c r="GK434" s="87"/>
      <c r="GL434" s="87"/>
      <c r="GM434" s="87"/>
      <c r="GN434" s="87"/>
      <c r="GO434" s="87"/>
      <c r="GP434" s="87"/>
      <c r="GQ434" s="87"/>
      <c r="GR434" s="87"/>
      <c r="GS434" s="87"/>
      <c r="GT434" s="87"/>
      <c r="GU434" s="87"/>
      <c r="GV434" s="87"/>
      <c r="GW434" s="87"/>
      <c r="GX434" s="87"/>
      <c r="GY434" s="87"/>
      <c r="GZ434" s="87"/>
      <c r="HA434" s="87"/>
      <c r="HB434" s="87"/>
      <c r="HC434" s="87"/>
      <c r="HD434" s="87"/>
      <c r="HE434" s="87"/>
      <c r="HF434" s="87"/>
      <c r="HG434" s="87"/>
      <c r="HH434" s="87"/>
      <c r="HI434" s="87"/>
      <c r="HJ434" s="87"/>
      <c r="HK434" s="87"/>
      <c r="HL434" s="87"/>
      <c r="HM434" s="87"/>
      <c r="HN434" s="87"/>
      <c r="HO434" s="87"/>
      <c r="HP434" s="87"/>
      <c r="HQ434" s="87"/>
      <c r="HR434" s="87"/>
      <c r="HS434" s="87"/>
      <c r="HT434" s="87"/>
      <c r="HU434" s="87"/>
      <c r="HV434" s="87"/>
      <c r="HW434" s="87"/>
      <c r="HX434" s="87"/>
      <c r="HY434" s="87"/>
      <c r="HZ434" s="87"/>
      <c r="IA434" s="87"/>
      <c r="IB434" s="87"/>
    </row>
    <row r="435" spans="1:236" s="125" customFormat="1">
      <c r="A435" s="121"/>
      <c r="B435" s="67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3"/>
      <c r="AS435" s="123"/>
      <c r="AT435" s="240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  <c r="EI435" s="87"/>
      <c r="EJ435" s="87"/>
      <c r="EK435" s="87"/>
      <c r="EL435" s="87"/>
      <c r="EM435" s="87"/>
      <c r="EN435" s="87"/>
      <c r="EO435" s="87"/>
      <c r="EP435" s="87"/>
      <c r="EQ435" s="87"/>
      <c r="ER435" s="87"/>
      <c r="ES435" s="87"/>
      <c r="ET435" s="87"/>
      <c r="EU435" s="87"/>
      <c r="EV435" s="87"/>
      <c r="EW435" s="87"/>
      <c r="EX435" s="87"/>
      <c r="EY435" s="87"/>
      <c r="EZ435" s="87"/>
      <c r="FA435" s="87"/>
      <c r="FB435" s="87"/>
      <c r="FC435" s="87"/>
      <c r="FD435" s="87"/>
      <c r="FE435" s="87"/>
      <c r="FF435" s="87"/>
      <c r="FG435" s="87"/>
      <c r="FH435" s="87"/>
      <c r="FI435" s="87"/>
      <c r="FJ435" s="87"/>
      <c r="FK435" s="87"/>
      <c r="FL435" s="87"/>
      <c r="FM435" s="87"/>
      <c r="FN435" s="87"/>
      <c r="FO435" s="87"/>
      <c r="FP435" s="87"/>
      <c r="FQ435" s="87"/>
      <c r="FR435" s="87"/>
      <c r="FS435" s="87"/>
      <c r="FT435" s="87"/>
      <c r="FU435" s="87"/>
      <c r="FV435" s="87"/>
      <c r="FW435" s="87"/>
      <c r="FX435" s="87"/>
      <c r="FY435" s="87"/>
      <c r="FZ435" s="87"/>
      <c r="GA435" s="87"/>
      <c r="GB435" s="87"/>
      <c r="GC435" s="87"/>
      <c r="GD435" s="87"/>
      <c r="GE435" s="87"/>
      <c r="GF435" s="87"/>
      <c r="GG435" s="87"/>
      <c r="GH435" s="87"/>
      <c r="GI435" s="87"/>
      <c r="GJ435" s="87"/>
      <c r="GK435" s="87"/>
      <c r="GL435" s="87"/>
      <c r="GM435" s="87"/>
      <c r="GN435" s="87"/>
      <c r="GO435" s="87"/>
      <c r="GP435" s="87"/>
      <c r="GQ435" s="87"/>
      <c r="GR435" s="87"/>
      <c r="GS435" s="87"/>
      <c r="GT435" s="87"/>
      <c r="GU435" s="87"/>
      <c r="GV435" s="87"/>
      <c r="GW435" s="87"/>
      <c r="GX435" s="87"/>
      <c r="GY435" s="87"/>
      <c r="GZ435" s="87"/>
      <c r="HA435" s="87"/>
      <c r="HB435" s="87"/>
      <c r="HC435" s="87"/>
      <c r="HD435" s="87"/>
      <c r="HE435" s="87"/>
      <c r="HF435" s="87"/>
      <c r="HG435" s="87"/>
      <c r="HH435" s="87"/>
      <c r="HI435" s="87"/>
      <c r="HJ435" s="87"/>
      <c r="HK435" s="87"/>
      <c r="HL435" s="87"/>
      <c r="HM435" s="87"/>
      <c r="HN435" s="87"/>
      <c r="HO435" s="87"/>
      <c r="HP435" s="87"/>
      <c r="HQ435" s="87"/>
      <c r="HR435" s="87"/>
      <c r="HS435" s="87"/>
      <c r="HT435" s="87"/>
      <c r="HU435" s="87"/>
      <c r="HV435" s="87"/>
      <c r="HW435" s="87"/>
      <c r="HX435" s="87"/>
      <c r="HY435" s="87"/>
      <c r="HZ435" s="87"/>
      <c r="IA435" s="87"/>
      <c r="IB435" s="87"/>
    </row>
    <row r="436" spans="1:236" s="125" customFormat="1">
      <c r="A436" s="121"/>
      <c r="B436" s="67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3"/>
      <c r="AS436" s="123"/>
      <c r="AT436" s="240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  <c r="EI436" s="87"/>
      <c r="EJ436" s="87"/>
      <c r="EK436" s="87"/>
      <c r="EL436" s="87"/>
      <c r="EM436" s="87"/>
      <c r="EN436" s="87"/>
      <c r="EO436" s="87"/>
      <c r="EP436" s="87"/>
      <c r="EQ436" s="87"/>
      <c r="ER436" s="87"/>
      <c r="ES436" s="87"/>
      <c r="ET436" s="87"/>
      <c r="EU436" s="87"/>
      <c r="EV436" s="87"/>
      <c r="EW436" s="87"/>
      <c r="EX436" s="87"/>
      <c r="EY436" s="87"/>
      <c r="EZ436" s="87"/>
      <c r="FA436" s="87"/>
      <c r="FB436" s="87"/>
      <c r="FC436" s="87"/>
      <c r="FD436" s="87"/>
      <c r="FE436" s="87"/>
      <c r="FF436" s="87"/>
      <c r="FG436" s="87"/>
      <c r="FH436" s="87"/>
      <c r="FI436" s="87"/>
      <c r="FJ436" s="87"/>
      <c r="FK436" s="87"/>
      <c r="FL436" s="87"/>
      <c r="FM436" s="87"/>
      <c r="FN436" s="87"/>
      <c r="FO436" s="87"/>
      <c r="FP436" s="87"/>
      <c r="FQ436" s="87"/>
      <c r="FR436" s="87"/>
      <c r="FS436" s="87"/>
      <c r="FT436" s="87"/>
      <c r="FU436" s="87"/>
      <c r="FV436" s="87"/>
      <c r="FW436" s="87"/>
      <c r="FX436" s="87"/>
      <c r="FY436" s="87"/>
      <c r="FZ436" s="87"/>
      <c r="GA436" s="87"/>
      <c r="GB436" s="87"/>
      <c r="GC436" s="87"/>
      <c r="GD436" s="87"/>
      <c r="GE436" s="87"/>
      <c r="GF436" s="87"/>
      <c r="GG436" s="87"/>
      <c r="GH436" s="87"/>
      <c r="GI436" s="87"/>
      <c r="GJ436" s="87"/>
      <c r="GK436" s="87"/>
      <c r="GL436" s="87"/>
      <c r="GM436" s="87"/>
      <c r="GN436" s="87"/>
      <c r="GO436" s="87"/>
      <c r="GP436" s="87"/>
      <c r="GQ436" s="87"/>
      <c r="GR436" s="87"/>
      <c r="GS436" s="87"/>
      <c r="GT436" s="87"/>
      <c r="GU436" s="87"/>
      <c r="GV436" s="87"/>
      <c r="GW436" s="87"/>
      <c r="GX436" s="87"/>
      <c r="GY436" s="87"/>
      <c r="GZ436" s="87"/>
      <c r="HA436" s="87"/>
      <c r="HB436" s="87"/>
      <c r="HC436" s="87"/>
      <c r="HD436" s="87"/>
      <c r="HE436" s="87"/>
      <c r="HF436" s="87"/>
      <c r="HG436" s="87"/>
      <c r="HH436" s="87"/>
      <c r="HI436" s="87"/>
      <c r="HJ436" s="87"/>
      <c r="HK436" s="87"/>
      <c r="HL436" s="87"/>
      <c r="HM436" s="87"/>
      <c r="HN436" s="87"/>
      <c r="HO436" s="87"/>
      <c r="HP436" s="87"/>
      <c r="HQ436" s="87"/>
      <c r="HR436" s="87"/>
      <c r="HS436" s="87"/>
      <c r="HT436" s="87"/>
      <c r="HU436" s="87"/>
      <c r="HV436" s="87"/>
      <c r="HW436" s="87"/>
      <c r="HX436" s="87"/>
      <c r="HY436" s="87"/>
      <c r="HZ436" s="87"/>
      <c r="IA436" s="87"/>
      <c r="IB436" s="87"/>
    </row>
    <row r="437" spans="1:236" s="125" customFormat="1">
      <c r="A437" s="121"/>
      <c r="B437" s="67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3"/>
      <c r="AS437" s="123"/>
      <c r="AT437" s="240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  <c r="EI437" s="87"/>
      <c r="EJ437" s="87"/>
      <c r="EK437" s="87"/>
      <c r="EL437" s="87"/>
      <c r="EM437" s="87"/>
      <c r="EN437" s="87"/>
      <c r="EO437" s="87"/>
      <c r="EP437" s="87"/>
      <c r="EQ437" s="87"/>
      <c r="ER437" s="87"/>
      <c r="ES437" s="87"/>
      <c r="ET437" s="87"/>
      <c r="EU437" s="87"/>
      <c r="EV437" s="87"/>
      <c r="EW437" s="87"/>
      <c r="EX437" s="87"/>
      <c r="EY437" s="87"/>
      <c r="EZ437" s="87"/>
      <c r="FA437" s="87"/>
      <c r="FB437" s="87"/>
      <c r="FC437" s="87"/>
      <c r="FD437" s="87"/>
      <c r="FE437" s="87"/>
      <c r="FF437" s="87"/>
      <c r="FG437" s="87"/>
      <c r="FH437" s="87"/>
      <c r="FI437" s="87"/>
      <c r="FJ437" s="87"/>
      <c r="FK437" s="87"/>
      <c r="FL437" s="87"/>
      <c r="FM437" s="87"/>
      <c r="FN437" s="87"/>
      <c r="FO437" s="87"/>
      <c r="FP437" s="87"/>
      <c r="FQ437" s="87"/>
      <c r="FR437" s="87"/>
      <c r="FS437" s="87"/>
      <c r="FT437" s="87"/>
      <c r="FU437" s="87"/>
      <c r="FV437" s="87"/>
      <c r="FW437" s="87"/>
      <c r="FX437" s="87"/>
      <c r="FY437" s="87"/>
      <c r="FZ437" s="87"/>
      <c r="GA437" s="87"/>
      <c r="GB437" s="87"/>
      <c r="GC437" s="87"/>
      <c r="GD437" s="87"/>
      <c r="GE437" s="87"/>
      <c r="GF437" s="87"/>
      <c r="GG437" s="87"/>
      <c r="GH437" s="87"/>
      <c r="GI437" s="87"/>
      <c r="GJ437" s="87"/>
      <c r="GK437" s="87"/>
      <c r="GL437" s="87"/>
      <c r="GM437" s="87"/>
      <c r="GN437" s="87"/>
      <c r="GO437" s="87"/>
      <c r="GP437" s="87"/>
      <c r="GQ437" s="87"/>
      <c r="GR437" s="87"/>
      <c r="GS437" s="87"/>
      <c r="GT437" s="87"/>
      <c r="GU437" s="87"/>
      <c r="GV437" s="87"/>
      <c r="GW437" s="87"/>
      <c r="GX437" s="87"/>
      <c r="GY437" s="87"/>
      <c r="GZ437" s="87"/>
      <c r="HA437" s="87"/>
      <c r="HB437" s="87"/>
      <c r="HC437" s="87"/>
      <c r="HD437" s="87"/>
      <c r="HE437" s="87"/>
      <c r="HF437" s="87"/>
      <c r="HG437" s="87"/>
      <c r="HH437" s="87"/>
      <c r="HI437" s="87"/>
      <c r="HJ437" s="87"/>
      <c r="HK437" s="87"/>
      <c r="HL437" s="87"/>
      <c r="HM437" s="87"/>
      <c r="HN437" s="87"/>
      <c r="HO437" s="87"/>
      <c r="HP437" s="87"/>
      <c r="HQ437" s="87"/>
      <c r="HR437" s="87"/>
      <c r="HS437" s="87"/>
      <c r="HT437" s="87"/>
      <c r="HU437" s="87"/>
      <c r="HV437" s="87"/>
      <c r="HW437" s="87"/>
      <c r="HX437" s="87"/>
      <c r="HY437" s="87"/>
      <c r="HZ437" s="87"/>
      <c r="IA437" s="87"/>
      <c r="IB437" s="87"/>
    </row>
    <row r="438" spans="1:236" s="125" customFormat="1">
      <c r="A438" s="121"/>
      <c r="B438" s="67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3"/>
      <c r="AS438" s="123"/>
      <c r="AT438" s="240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87"/>
      <c r="EH438" s="87"/>
      <c r="EI438" s="87"/>
      <c r="EJ438" s="87"/>
      <c r="EK438" s="87"/>
      <c r="EL438" s="87"/>
      <c r="EM438" s="87"/>
      <c r="EN438" s="87"/>
      <c r="EO438" s="87"/>
      <c r="EP438" s="87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87"/>
      <c r="FI438" s="87"/>
      <c r="FJ438" s="87"/>
      <c r="FK438" s="87"/>
      <c r="FL438" s="87"/>
      <c r="FM438" s="87"/>
      <c r="FN438" s="87"/>
      <c r="FO438" s="87"/>
      <c r="FP438" s="87"/>
      <c r="FQ438" s="87"/>
      <c r="FR438" s="87"/>
      <c r="FS438" s="87"/>
      <c r="FT438" s="87"/>
      <c r="FU438" s="87"/>
      <c r="FV438" s="87"/>
      <c r="FW438" s="87"/>
      <c r="FX438" s="87"/>
      <c r="FY438" s="87"/>
      <c r="FZ438" s="87"/>
      <c r="GA438" s="87"/>
      <c r="GB438" s="87"/>
      <c r="GC438" s="87"/>
      <c r="GD438" s="87"/>
      <c r="GE438" s="87"/>
      <c r="GF438" s="87"/>
      <c r="GG438" s="87"/>
      <c r="GH438" s="87"/>
      <c r="GI438" s="87"/>
      <c r="GJ438" s="87"/>
      <c r="GK438" s="87"/>
      <c r="GL438" s="87"/>
      <c r="GM438" s="87"/>
      <c r="GN438" s="87"/>
      <c r="GO438" s="87"/>
      <c r="GP438" s="87"/>
      <c r="GQ438" s="87"/>
      <c r="GR438" s="87"/>
      <c r="GS438" s="87"/>
      <c r="GT438" s="87"/>
      <c r="GU438" s="87"/>
      <c r="GV438" s="87"/>
      <c r="GW438" s="87"/>
      <c r="GX438" s="87"/>
      <c r="GY438" s="87"/>
      <c r="GZ438" s="87"/>
      <c r="HA438" s="87"/>
      <c r="HB438" s="87"/>
      <c r="HC438" s="87"/>
      <c r="HD438" s="87"/>
      <c r="HE438" s="87"/>
      <c r="HF438" s="87"/>
      <c r="HG438" s="87"/>
      <c r="HH438" s="87"/>
      <c r="HI438" s="87"/>
      <c r="HJ438" s="87"/>
      <c r="HK438" s="87"/>
      <c r="HL438" s="87"/>
      <c r="HM438" s="87"/>
      <c r="HN438" s="87"/>
      <c r="HO438" s="87"/>
      <c r="HP438" s="87"/>
      <c r="HQ438" s="87"/>
      <c r="HR438" s="87"/>
      <c r="HS438" s="87"/>
      <c r="HT438" s="87"/>
      <c r="HU438" s="87"/>
      <c r="HV438" s="87"/>
      <c r="HW438" s="87"/>
      <c r="HX438" s="87"/>
      <c r="HY438" s="87"/>
      <c r="HZ438" s="87"/>
      <c r="IA438" s="87"/>
      <c r="IB438" s="87"/>
    </row>
    <row r="439" spans="1:236" s="125" customFormat="1">
      <c r="A439" s="121"/>
      <c r="B439" s="67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3"/>
      <c r="AS439" s="123"/>
      <c r="AT439" s="240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87"/>
      <c r="EH439" s="87"/>
      <c r="EI439" s="87"/>
      <c r="EJ439" s="87"/>
      <c r="EK439" s="87"/>
      <c r="EL439" s="87"/>
      <c r="EM439" s="87"/>
      <c r="EN439" s="87"/>
      <c r="EO439" s="87"/>
      <c r="EP439" s="87"/>
      <c r="EQ439" s="87"/>
      <c r="ER439" s="87"/>
      <c r="ES439" s="87"/>
      <c r="ET439" s="87"/>
      <c r="EU439" s="87"/>
      <c r="EV439" s="87"/>
      <c r="EW439" s="87"/>
      <c r="EX439" s="87"/>
      <c r="EY439" s="87"/>
      <c r="EZ439" s="87"/>
      <c r="FA439" s="87"/>
      <c r="FB439" s="87"/>
      <c r="FC439" s="87"/>
      <c r="FD439" s="87"/>
      <c r="FE439" s="87"/>
      <c r="FF439" s="87"/>
      <c r="FG439" s="87"/>
      <c r="FH439" s="87"/>
      <c r="FI439" s="87"/>
      <c r="FJ439" s="87"/>
      <c r="FK439" s="87"/>
      <c r="FL439" s="87"/>
      <c r="FM439" s="87"/>
      <c r="FN439" s="87"/>
      <c r="FO439" s="87"/>
      <c r="FP439" s="87"/>
      <c r="FQ439" s="87"/>
      <c r="FR439" s="87"/>
      <c r="FS439" s="87"/>
      <c r="FT439" s="87"/>
      <c r="FU439" s="87"/>
      <c r="FV439" s="87"/>
      <c r="FW439" s="87"/>
      <c r="FX439" s="87"/>
      <c r="FY439" s="87"/>
      <c r="FZ439" s="87"/>
      <c r="GA439" s="87"/>
      <c r="GB439" s="87"/>
      <c r="GC439" s="87"/>
      <c r="GD439" s="87"/>
      <c r="GE439" s="87"/>
      <c r="GF439" s="87"/>
      <c r="GG439" s="87"/>
      <c r="GH439" s="87"/>
      <c r="GI439" s="87"/>
      <c r="GJ439" s="87"/>
      <c r="GK439" s="87"/>
      <c r="GL439" s="87"/>
      <c r="GM439" s="87"/>
      <c r="GN439" s="87"/>
      <c r="GO439" s="87"/>
      <c r="GP439" s="87"/>
      <c r="GQ439" s="87"/>
      <c r="GR439" s="87"/>
      <c r="GS439" s="87"/>
      <c r="GT439" s="87"/>
      <c r="GU439" s="87"/>
      <c r="GV439" s="87"/>
      <c r="GW439" s="87"/>
      <c r="GX439" s="87"/>
      <c r="GY439" s="87"/>
      <c r="GZ439" s="87"/>
      <c r="HA439" s="87"/>
      <c r="HB439" s="87"/>
      <c r="HC439" s="87"/>
      <c r="HD439" s="87"/>
      <c r="HE439" s="87"/>
      <c r="HF439" s="87"/>
      <c r="HG439" s="87"/>
      <c r="HH439" s="87"/>
      <c r="HI439" s="87"/>
      <c r="HJ439" s="87"/>
      <c r="HK439" s="87"/>
      <c r="HL439" s="87"/>
      <c r="HM439" s="87"/>
      <c r="HN439" s="87"/>
      <c r="HO439" s="87"/>
      <c r="HP439" s="87"/>
      <c r="HQ439" s="87"/>
      <c r="HR439" s="87"/>
      <c r="HS439" s="87"/>
      <c r="HT439" s="87"/>
      <c r="HU439" s="87"/>
      <c r="HV439" s="87"/>
      <c r="HW439" s="87"/>
      <c r="HX439" s="87"/>
      <c r="HY439" s="87"/>
      <c r="HZ439" s="87"/>
      <c r="IA439" s="87"/>
      <c r="IB439" s="87"/>
    </row>
    <row r="440" spans="1:236" s="125" customFormat="1">
      <c r="A440" s="121"/>
      <c r="B440" s="67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3"/>
      <c r="AS440" s="123"/>
      <c r="AT440" s="240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87"/>
      <c r="EH440" s="87"/>
      <c r="EI440" s="87"/>
      <c r="EJ440" s="87"/>
      <c r="EK440" s="87"/>
      <c r="EL440" s="87"/>
      <c r="EM440" s="87"/>
      <c r="EN440" s="87"/>
      <c r="EO440" s="87"/>
      <c r="EP440" s="87"/>
      <c r="EQ440" s="87"/>
      <c r="ER440" s="87"/>
      <c r="ES440" s="87"/>
      <c r="ET440" s="87"/>
      <c r="EU440" s="87"/>
      <c r="EV440" s="87"/>
      <c r="EW440" s="87"/>
      <c r="EX440" s="87"/>
      <c r="EY440" s="87"/>
      <c r="EZ440" s="87"/>
      <c r="FA440" s="87"/>
      <c r="FB440" s="87"/>
      <c r="FC440" s="87"/>
      <c r="FD440" s="87"/>
      <c r="FE440" s="87"/>
      <c r="FF440" s="87"/>
      <c r="FG440" s="87"/>
      <c r="FH440" s="87"/>
      <c r="FI440" s="87"/>
      <c r="FJ440" s="87"/>
      <c r="FK440" s="87"/>
      <c r="FL440" s="87"/>
      <c r="FM440" s="87"/>
      <c r="FN440" s="87"/>
      <c r="FO440" s="87"/>
      <c r="FP440" s="87"/>
      <c r="FQ440" s="87"/>
      <c r="FR440" s="87"/>
      <c r="FS440" s="87"/>
      <c r="FT440" s="87"/>
      <c r="FU440" s="87"/>
      <c r="FV440" s="87"/>
      <c r="FW440" s="87"/>
      <c r="FX440" s="87"/>
      <c r="FY440" s="87"/>
      <c r="FZ440" s="87"/>
      <c r="GA440" s="87"/>
      <c r="GB440" s="87"/>
      <c r="GC440" s="87"/>
      <c r="GD440" s="87"/>
      <c r="GE440" s="87"/>
      <c r="GF440" s="87"/>
      <c r="GG440" s="87"/>
      <c r="GH440" s="87"/>
      <c r="GI440" s="87"/>
      <c r="GJ440" s="87"/>
      <c r="GK440" s="87"/>
      <c r="GL440" s="87"/>
      <c r="GM440" s="87"/>
      <c r="GN440" s="87"/>
      <c r="GO440" s="87"/>
      <c r="GP440" s="87"/>
      <c r="GQ440" s="87"/>
      <c r="GR440" s="87"/>
      <c r="GS440" s="87"/>
      <c r="GT440" s="87"/>
      <c r="GU440" s="87"/>
      <c r="GV440" s="87"/>
      <c r="GW440" s="87"/>
      <c r="GX440" s="87"/>
      <c r="GY440" s="87"/>
      <c r="GZ440" s="87"/>
      <c r="HA440" s="87"/>
      <c r="HB440" s="87"/>
      <c r="HC440" s="87"/>
      <c r="HD440" s="87"/>
      <c r="HE440" s="87"/>
      <c r="HF440" s="87"/>
      <c r="HG440" s="87"/>
      <c r="HH440" s="87"/>
      <c r="HI440" s="87"/>
      <c r="HJ440" s="87"/>
      <c r="HK440" s="87"/>
      <c r="HL440" s="87"/>
      <c r="HM440" s="87"/>
      <c r="HN440" s="87"/>
      <c r="HO440" s="87"/>
      <c r="HP440" s="87"/>
      <c r="HQ440" s="87"/>
      <c r="HR440" s="87"/>
      <c r="HS440" s="87"/>
      <c r="HT440" s="87"/>
      <c r="HU440" s="87"/>
      <c r="HV440" s="87"/>
      <c r="HW440" s="87"/>
      <c r="HX440" s="87"/>
      <c r="HY440" s="87"/>
      <c r="HZ440" s="87"/>
      <c r="IA440" s="87"/>
      <c r="IB440" s="87"/>
    </row>
    <row r="441" spans="1:236" s="125" customFormat="1">
      <c r="A441" s="121"/>
      <c r="B441" s="67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3"/>
      <c r="AS441" s="123"/>
      <c r="AT441" s="240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87"/>
      <c r="EH441" s="87"/>
      <c r="EI441" s="87"/>
      <c r="EJ441" s="87"/>
      <c r="EK441" s="87"/>
      <c r="EL441" s="87"/>
      <c r="EM441" s="87"/>
      <c r="EN441" s="87"/>
      <c r="EO441" s="87"/>
      <c r="EP441" s="87"/>
      <c r="EQ441" s="87"/>
      <c r="ER441" s="87"/>
      <c r="ES441" s="87"/>
      <c r="ET441" s="87"/>
      <c r="EU441" s="87"/>
      <c r="EV441" s="87"/>
      <c r="EW441" s="87"/>
      <c r="EX441" s="87"/>
      <c r="EY441" s="87"/>
      <c r="EZ441" s="87"/>
      <c r="FA441" s="87"/>
      <c r="FB441" s="87"/>
      <c r="FC441" s="87"/>
      <c r="FD441" s="87"/>
      <c r="FE441" s="87"/>
      <c r="FF441" s="87"/>
      <c r="FG441" s="87"/>
      <c r="FH441" s="87"/>
      <c r="FI441" s="87"/>
      <c r="FJ441" s="87"/>
      <c r="FK441" s="87"/>
      <c r="FL441" s="87"/>
      <c r="FM441" s="87"/>
      <c r="FN441" s="87"/>
      <c r="FO441" s="87"/>
      <c r="FP441" s="87"/>
      <c r="FQ441" s="87"/>
      <c r="FR441" s="87"/>
      <c r="FS441" s="87"/>
      <c r="FT441" s="87"/>
      <c r="FU441" s="87"/>
      <c r="FV441" s="87"/>
      <c r="FW441" s="87"/>
      <c r="FX441" s="87"/>
      <c r="FY441" s="87"/>
      <c r="FZ441" s="87"/>
      <c r="GA441" s="87"/>
      <c r="GB441" s="87"/>
      <c r="GC441" s="87"/>
      <c r="GD441" s="87"/>
      <c r="GE441" s="87"/>
      <c r="GF441" s="87"/>
      <c r="GG441" s="87"/>
      <c r="GH441" s="87"/>
      <c r="GI441" s="87"/>
      <c r="GJ441" s="87"/>
      <c r="GK441" s="87"/>
      <c r="GL441" s="87"/>
      <c r="GM441" s="87"/>
      <c r="GN441" s="87"/>
      <c r="GO441" s="87"/>
      <c r="GP441" s="87"/>
      <c r="GQ441" s="87"/>
      <c r="GR441" s="87"/>
      <c r="GS441" s="87"/>
      <c r="GT441" s="87"/>
      <c r="GU441" s="87"/>
      <c r="GV441" s="87"/>
      <c r="GW441" s="87"/>
      <c r="GX441" s="87"/>
      <c r="GY441" s="87"/>
      <c r="GZ441" s="87"/>
      <c r="HA441" s="87"/>
      <c r="HB441" s="87"/>
      <c r="HC441" s="87"/>
      <c r="HD441" s="87"/>
      <c r="HE441" s="87"/>
      <c r="HF441" s="87"/>
      <c r="HG441" s="87"/>
      <c r="HH441" s="87"/>
      <c r="HI441" s="87"/>
      <c r="HJ441" s="87"/>
      <c r="HK441" s="87"/>
      <c r="HL441" s="87"/>
      <c r="HM441" s="87"/>
      <c r="HN441" s="87"/>
      <c r="HO441" s="87"/>
      <c r="HP441" s="87"/>
      <c r="HQ441" s="87"/>
      <c r="HR441" s="87"/>
      <c r="HS441" s="87"/>
      <c r="HT441" s="87"/>
      <c r="HU441" s="87"/>
      <c r="HV441" s="87"/>
      <c r="HW441" s="87"/>
      <c r="HX441" s="87"/>
      <c r="HY441" s="87"/>
      <c r="HZ441" s="87"/>
      <c r="IA441" s="87"/>
      <c r="IB441" s="87"/>
    </row>
    <row r="442" spans="1:236" s="125" customFormat="1">
      <c r="A442" s="121"/>
      <c r="B442" s="67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3"/>
      <c r="AS442" s="123"/>
      <c r="AT442" s="240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87"/>
      <c r="EH442" s="87"/>
      <c r="EI442" s="87"/>
      <c r="EJ442" s="87"/>
      <c r="EK442" s="87"/>
      <c r="EL442" s="87"/>
      <c r="EM442" s="87"/>
      <c r="EN442" s="87"/>
      <c r="EO442" s="87"/>
      <c r="EP442" s="87"/>
      <c r="EQ442" s="87"/>
      <c r="ER442" s="87"/>
      <c r="ES442" s="87"/>
      <c r="ET442" s="87"/>
      <c r="EU442" s="87"/>
      <c r="EV442" s="87"/>
      <c r="EW442" s="87"/>
      <c r="EX442" s="87"/>
      <c r="EY442" s="87"/>
      <c r="EZ442" s="87"/>
      <c r="FA442" s="87"/>
      <c r="FB442" s="87"/>
      <c r="FC442" s="87"/>
      <c r="FD442" s="87"/>
      <c r="FE442" s="87"/>
      <c r="FF442" s="87"/>
      <c r="FG442" s="87"/>
      <c r="FH442" s="87"/>
      <c r="FI442" s="87"/>
      <c r="FJ442" s="87"/>
      <c r="FK442" s="87"/>
      <c r="FL442" s="87"/>
      <c r="FM442" s="87"/>
      <c r="FN442" s="87"/>
      <c r="FO442" s="87"/>
      <c r="FP442" s="87"/>
      <c r="FQ442" s="87"/>
      <c r="FR442" s="87"/>
      <c r="FS442" s="87"/>
      <c r="FT442" s="87"/>
      <c r="FU442" s="87"/>
      <c r="FV442" s="87"/>
      <c r="FW442" s="87"/>
      <c r="FX442" s="87"/>
      <c r="FY442" s="87"/>
      <c r="FZ442" s="87"/>
      <c r="GA442" s="87"/>
      <c r="GB442" s="87"/>
      <c r="GC442" s="87"/>
      <c r="GD442" s="87"/>
      <c r="GE442" s="87"/>
      <c r="GF442" s="87"/>
      <c r="GG442" s="87"/>
      <c r="GH442" s="87"/>
      <c r="GI442" s="87"/>
      <c r="GJ442" s="87"/>
      <c r="GK442" s="87"/>
      <c r="GL442" s="87"/>
      <c r="GM442" s="87"/>
      <c r="GN442" s="87"/>
      <c r="GO442" s="87"/>
      <c r="GP442" s="87"/>
      <c r="GQ442" s="87"/>
      <c r="GR442" s="87"/>
      <c r="GS442" s="87"/>
      <c r="GT442" s="87"/>
      <c r="GU442" s="87"/>
      <c r="GV442" s="87"/>
      <c r="GW442" s="87"/>
      <c r="GX442" s="87"/>
      <c r="GY442" s="87"/>
      <c r="GZ442" s="87"/>
      <c r="HA442" s="87"/>
      <c r="HB442" s="87"/>
      <c r="HC442" s="87"/>
      <c r="HD442" s="87"/>
      <c r="HE442" s="87"/>
      <c r="HF442" s="87"/>
      <c r="HG442" s="87"/>
      <c r="HH442" s="87"/>
      <c r="HI442" s="87"/>
      <c r="HJ442" s="87"/>
      <c r="HK442" s="87"/>
      <c r="HL442" s="87"/>
      <c r="HM442" s="87"/>
      <c r="HN442" s="87"/>
      <c r="HO442" s="87"/>
      <c r="HP442" s="87"/>
      <c r="HQ442" s="87"/>
      <c r="HR442" s="87"/>
      <c r="HS442" s="87"/>
      <c r="HT442" s="87"/>
      <c r="HU442" s="87"/>
      <c r="HV442" s="87"/>
      <c r="HW442" s="87"/>
      <c r="HX442" s="87"/>
      <c r="HY442" s="87"/>
      <c r="HZ442" s="87"/>
      <c r="IA442" s="87"/>
      <c r="IB442" s="87"/>
    </row>
    <row r="443" spans="1:236" s="125" customFormat="1">
      <c r="A443" s="121"/>
      <c r="B443" s="67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3"/>
      <c r="AS443" s="123"/>
      <c r="AT443" s="240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87"/>
      <c r="EH443" s="87"/>
      <c r="EI443" s="87"/>
      <c r="EJ443" s="87"/>
      <c r="EK443" s="87"/>
      <c r="EL443" s="87"/>
      <c r="EM443" s="87"/>
      <c r="EN443" s="87"/>
      <c r="EO443" s="87"/>
      <c r="EP443" s="87"/>
      <c r="EQ443" s="87"/>
      <c r="ER443" s="87"/>
      <c r="ES443" s="87"/>
      <c r="ET443" s="87"/>
      <c r="EU443" s="87"/>
      <c r="EV443" s="87"/>
      <c r="EW443" s="87"/>
      <c r="EX443" s="87"/>
      <c r="EY443" s="87"/>
      <c r="EZ443" s="87"/>
      <c r="FA443" s="87"/>
      <c r="FB443" s="87"/>
      <c r="FC443" s="87"/>
      <c r="FD443" s="87"/>
      <c r="FE443" s="87"/>
      <c r="FF443" s="87"/>
      <c r="FG443" s="87"/>
      <c r="FH443" s="87"/>
      <c r="FI443" s="87"/>
      <c r="FJ443" s="87"/>
      <c r="FK443" s="87"/>
      <c r="FL443" s="87"/>
      <c r="FM443" s="87"/>
      <c r="FN443" s="87"/>
      <c r="FO443" s="87"/>
      <c r="FP443" s="87"/>
      <c r="FQ443" s="87"/>
      <c r="FR443" s="87"/>
      <c r="FS443" s="87"/>
      <c r="FT443" s="87"/>
      <c r="FU443" s="87"/>
      <c r="FV443" s="87"/>
      <c r="FW443" s="87"/>
      <c r="FX443" s="87"/>
      <c r="FY443" s="87"/>
      <c r="FZ443" s="87"/>
      <c r="GA443" s="87"/>
      <c r="GB443" s="87"/>
      <c r="GC443" s="87"/>
      <c r="GD443" s="87"/>
      <c r="GE443" s="87"/>
      <c r="GF443" s="87"/>
      <c r="GG443" s="87"/>
      <c r="GH443" s="87"/>
      <c r="GI443" s="87"/>
      <c r="GJ443" s="87"/>
      <c r="GK443" s="87"/>
      <c r="GL443" s="87"/>
      <c r="GM443" s="87"/>
      <c r="GN443" s="87"/>
      <c r="GO443" s="87"/>
      <c r="GP443" s="87"/>
      <c r="GQ443" s="87"/>
      <c r="GR443" s="87"/>
      <c r="GS443" s="87"/>
      <c r="GT443" s="87"/>
      <c r="GU443" s="87"/>
      <c r="GV443" s="87"/>
      <c r="GW443" s="87"/>
      <c r="GX443" s="87"/>
      <c r="GY443" s="87"/>
      <c r="GZ443" s="87"/>
      <c r="HA443" s="87"/>
      <c r="HB443" s="87"/>
      <c r="HC443" s="87"/>
      <c r="HD443" s="87"/>
      <c r="HE443" s="87"/>
      <c r="HF443" s="87"/>
      <c r="HG443" s="87"/>
      <c r="HH443" s="87"/>
      <c r="HI443" s="87"/>
      <c r="HJ443" s="87"/>
      <c r="HK443" s="87"/>
      <c r="HL443" s="87"/>
      <c r="HM443" s="87"/>
      <c r="HN443" s="87"/>
      <c r="HO443" s="87"/>
      <c r="HP443" s="87"/>
      <c r="HQ443" s="87"/>
      <c r="HR443" s="87"/>
      <c r="HS443" s="87"/>
      <c r="HT443" s="87"/>
      <c r="HU443" s="87"/>
      <c r="HV443" s="87"/>
      <c r="HW443" s="87"/>
      <c r="HX443" s="87"/>
      <c r="HY443" s="87"/>
      <c r="HZ443" s="87"/>
      <c r="IA443" s="87"/>
      <c r="IB443" s="87"/>
    </row>
    <row r="444" spans="1:236" s="125" customFormat="1">
      <c r="A444" s="121"/>
      <c r="B444" s="67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3"/>
      <c r="AS444" s="123"/>
      <c r="AT444" s="240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87"/>
      <c r="EH444" s="87"/>
      <c r="EI444" s="87"/>
      <c r="EJ444" s="87"/>
      <c r="EK444" s="87"/>
      <c r="EL444" s="87"/>
      <c r="EM444" s="87"/>
      <c r="EN444" s="87"/>
      <c r="EO444" s="87"/>
      <c r="EP444" s="87"/>
      <c r="EQ444" s="87"/>
      <c r="ER444" s="87"/>
      <c r="ES444" s="87"/>
      <c r="ET444" s="87"/>
      <c r="EU444" s="87"/>
      <c r="EV444" s="87"/>
      <c r="EW444" s="87"/>
      <c r="EX444" s="87"/>
      <c r="EY444" s="87"/>
      <c r="EZ444" s="87"/>
      <c r="FA444" s="87"/>
      <c r="FB444" s="87"/>
      <c r="FC444" s="87"/>
      <c r="FD444" s="87"/>
      <c r="FE444" s="87"/>
      <c r="FF444" s="87"/>
      <c r="FG444" s="87"/>
      <c r="FH444" s="87"/>
      <c r="FI444" s="87"/>
      <c r="FJ444" s="87"/>
      <c r="FK444" s="87"/>
      <c r="FL444" s="87"/>
      <c r="FM444" s="87"/>
      <c r="FN444" s="87"/>
      <c r="FO444" s="87"/>
      <c r="FP444" s="87"/>
      <c r="FQ444" s="87"/>
      <c r="FR444" s="87"/>
      <c r="FS444" s="87"/>
      <c r="FT444" s="87"/>
      <c r="FU444" s="87"/>
      <c r="FV444" s="87"/>
      <c r="FW444" s="87"/>
      <c r="FX444" s="87"/>
      <c r="FY444" s="87"/>
      <c r="FZ444" s="87"/>
      <c r="GA444" s="87"/>
      <c r="GB444" s="87"/>
      <c r="GC444" s="87"/>
      <c r="GD444" s="87"/>
      <c r="GE444" s="87"/>
      <c r="GF444" s="87"/>
      <c r="GG444" s="87"/>
      <c r="GH444" s="87"/>
      <c r="GI444" s="87"/>
      <c r="GJ444" s="87"/>
      <c r="GK444" s="87"/>
      <c r="GL444" s="87"/>
      <c r="GM444" s="87"/>
      <c r="GN444" s="87"/>
      <c r="GO444" s="87"/>
      <c r="GP444" s="87"/>
      <c r="GQ444" s="87"/>
      <c r="GR444" s="87"/>
      <c r="GS444" s="87"/>
      <c r="GT444" s="87"/>
      <c r="GU444" s="87"/>
      <c r="GV444" s="87"/>
      <c r="GW444" s="87"/>
      <c r="GX444" s="87"/>
      <c r="GY444" s="87"/>
      <c r="GZ444" s="87"/>
      <c r="HA444" s="87"/>
      <c r="HB444" s="87"/>
      <c r="HC444" s="87"/>
      <c r="HD444" s="87"/>
      <c r="HE444" s="87"/>
      <c r="HF444" s="87"/>
      <c r="HG444" s="87"/>
      <c r="HH444" s="87"/>
      <c r="HI444" s="87"/>
      <c r="HJ444" s="87"/>
      <c r="HK444" s="87"/>
      <c r="HL444" s="87"/>
      <c r="HM444" s="87"/>
      <c r="HN444" s="87"/>
      <c r="HO444" s="87"/>
      <c r="HP444" s="87"/>
      <c r="HQ444" s="87"/>
      <c r="HR444" s="87"/>
      <c r="HS444" s="87"/>
      <c r="HT444" s="87"/>
      <c r="HU444" s="87"/>
      <c r="HV444" s="87"/>
      <c r="HW444" s="87"/>
      <c r="HX444" s="87"/>
      <c r="HY444" s="87"/>
      <c r="HZ444" s="87"/>
      <c r="IA444" s="87"/>
      <c r="IB444" s="87"/>
    </row>
    <row r="445" spans="1:236" s="125" customFormat="1">
      <c r="A445" s="121"/>
      <c r="B445" s="67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3"/>
      <c r="AS445" s="123"/>
      <c r="AT445" s="240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87"/>
      <c r="EH445" s="87"/>
      <c r="EI445" s="87"/>
      <c r="EJ445" s="87"/>
      <c r="EK445" s="87"/>
      <c r="EL445" s="87"/>
      <c r="EM445" s="87"/>
      <c r="EN445" s="87"/>
      <c r="EO445" s="87"/>
      <c r="EP445" s="87"/>
      <c r="EQ445" s="87"/>
      <c r="ER445" s="87"/>
      <c r="ES445" s="87"/>
      <c r="ET445" s="87"/>
      <c r="EU445" s="87"/>
      <c r="EV445" s="87"/>
      <c r="EW445" s="87"/>
      <c r="EX445" s="87"/>
      <c r="EY445" s="87"/>
      <c r="EZ445" s="87"/>
      <c r="FA445" s="87"/>
      <c r="FB445" s="87"/>
      <c r="FC445" s="87"/>
      <c r="FD445" s="87"/>
      <c r="FE445" s="87"/>
      <c r="FF445" s="87"/>
      <c r="FG445" s="87"/>
      <c r="FH445" s="87"/>
      <c r="FI445" s="87"/>
      <c r="FJ445" s="87"/>
      <c r="FK445" s="87"/>
      <c r="FL445" s="87"/>
      <c r="FM445" s="87"/>
      <c r="FN445" s="87"/>
      <c r="FO445" s="87"/>
      <c r="FP445" s="87"/>
      <c r="FQ445" s="87"/>
      <c r="FR445" s="87"/>
      <c r="FS445" s="87"/>
      <c r="FT445" s="87"/>
      <c r="FU445" s="87"/>
      <c r="FV445" s="87"/>
      <c r="FW445" s="87"/>
      <c r="FX445" s="87"/>
      <c r="FY445" s="87"/>
      <c r="FZ445" s="87"/>
      <c r="GA445" s="87"/>
      <c r="GB445" s="87"/>
      <c r="GC445" s="87"/>
      <c r="GD445" s="87"/>
      <c r="GE445" s="87"/>
      <c r="GF445" s="87"/>
      <c r="GG445" s="87"/>
      <c r="GH445" s="87"/>
      <c r="GI445" s="87"/>
      <c r="GJ445" s="87"/>
      <c r="GK445" s="87"/>
      <c r="GL445" s="87"/>
      <c r="GM445" s="87"/>
      <c r="GN445" s="87"/>
      <c r="GO445" s="87"/>
      <c r="GP445" s="87"/>
      <c r="GQ445" s="87"/>
      <c r="GR445" s="87"/>
      <c r="GS445" s="87"/>
      <c r="GT445" s="87"/>
      <c r="GU445" s="87"/>
      <c r="GV445" s="87"/>
      <c r="GW445" s="87"/>
      <c r="GX445" s="87"/>
      <c r="GY445" s="87"/>
      <c r="GZ445" s="87"/>
      <c r="HA445" s="87"/>
      <c r="HB445" s="87"/>
      <c r="HC445" s="87"/>
      <c r="HD445" s="87"/>
      <c r="HE445" s="87"/>
      <c r="HF445" s="87"/>
      <c r="HG445" s="87"/>
      <c r="HH445" s="87"/>
      <c r="HI445" s="87"/>
      <c r="HJ445" s="87"/>
      <c r="HK445" s="87"/>
      <c r="HL445" s="87"/>
      <c r="HM445" s="87"/>
      <c r="HN445" s="87"/>
      <c r="HO445" s="87"/>
      <c r="HP445" s="87"/>
      <c r="HQ445" s="87"/>
      <c r="HR445" s="87"/>
      <c r="HS445" s="87"/>
      <c r="HT445" s="87"/>
      <c r="HU445" s="87"/>
      <c r="HV445" s="87"/>
      <c r="HW445" s="87"/>
      <c r="HX445" s="87"/>
      <c r="HY445" s="87"/>
      <c r="HZ445" s="87"/>
      <c r="IA445" s="87"/>
      <c r="IB445" s="87"/>
    </row>
    <row r="446" spans="1:236" s="125" customFormat="1">
      <c r="A446" s="121"/>
      <c r="B446" s="67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3"/>
      <c r="AS446" s="123"/>
      <c r="AT446" s="240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87"/>
      <c r="EH446" s="87"/>
      <c r="EI446" s="87"/>
      <c r="EJ446" s="87"/>
      <c r="EK446" s="87"/>
      <c r="EL446" s="87"/>
      <c r="EM446" s="87"/>
      <c r="EN446" s="87"/>
      <c r="EO446" s="87"/>
      <c r="EP446" s="87"/>
      <c r="EQ446" s="87"/>
      <c r="ER446" s="87"/>
      <c r="ES446" s="87"/>
      <c r="ET446" s="87"/>
      <c r="EU446" s="87"/>
      <c r="EV446" s="87"/>
      <c r="EW446" s="87"/>
      <c r="EX446" s="87"/>
      <c r="EY446" s="87"/>
      <c r="EZ446" s="87"/>
      <c r="FA446" s="87"/>
      <c r="FB446" s="87"/>
      <c r="FC446" s="87"/>
      <c r="FD446" s="87"/>
      <c r="FE446" s="87"/>
      <c r="FF446" s="87"/>
      <c r="FG446" s="87"/>
      <c r="FH446" s="87"/>
      <c r="FI446" s="87"/>
      <c r="FJ446" s="87"/>
      <c r="FK446" s="87"/>
      <c r="FL446" s="87"/>
      <c r="FM446" s="87"/>
      <c r="FN446" s="87"/>
      <c r="FO446" s="87"/>
      <c r="FP446" s="87"/>
      <c r="FQ446" s="87"/>
      <c r="FR446" s="87"/>
      <c r="FS446" s="87"/>
      <c r="FT446" s="87"/>
      <c r="FU446" s="87"/>
      <c r="FV446" s="87"/>
      <c r="FW446" s="87"/>
      <c r="FX446" s="87"/>
      <c r="FY446" s="87"/>
      <c r="FZ446" s="87"/>
      <c r="GA446" s="87"/>
      <c r="GB446" s="87"/>
      <c r="GC446" s="87"/>
      <c r="GD446" s="87"/>
      <c r="GE446" s="87"/>
      <c r="GF446" s="87"/>
      <c r="GG446" s="87"/>
      <c r="GH446" s="87"/>
      <c r="GI446" s="87"/>
      <c r="GJ446" s="87"/>
      <c r="GK446" s="87"/>
      <c r="GL446" s="87"/>
      <c r="GM446" s="87"/>
      <c r="GN446" s="87"/>
      <c r="GO446" s="87"/>
      <c r="GP446" s="87"/>
      <c r="GQ446" s="87"/>
      <c r="GR446" s="87"/>
      <c r="GS446" s="87"/>
      <c r="GT446" s="87"/>
      <c r="GU446" s="87"/>
      <c r="GV446" s="87"/>
      <c r="GW446" s="87"/>
      <c r="GX446" s="87"/>
      <c r="GY446" s="87"/>
      <c r="GZ446" s="87"/>
      <c r="HA446" s="87"/>
      <c r="HB446" s="87"/>
      <c r="HC446" s="87"/>
      <c r="HD446" s="87"/>
      <c r="HE446" s="87"/>
      <c r="HF446" s="87"/>
      <c r="HG446" s="87"/>
      <c r="HH446" s="87"/>
      <c r="HI446" s="87"/>
      <c r="HJ446" s="87"/>
      <c r="HK446" s="87"/>
      <c r="HL446" s="87"/>
      <c r="HM446" s="87"/>
      <c r="HN446" s="87"/>
      <c r="HO446" s="87"/>
      <c r="HP446" s="87"/>
      <c r="HQ446" s="87"/>
      <c r="HR446" s="87"/>
      <c r="HS446" s="87"/>
      <c r="HT446" s="87"/>
      <c r="HU446" s="87"/>
      <c r="HV446" s="87"/>
      <c r="HW446" s="87"/>
      <c r="HX446" s="87"/>
      <c r="HY446" s="87"/>
      <c r="HZ446" s="87"/>
      <c r="IA446" s="87"/>
      <c r="IB446" s="87"/>
    </row>
    <row r="447" spans="1:236" s="125" customFormat="1">
      <c r="A447" s="121"/>
      <c r="B447" s="67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3"/>
      <c r="AS447" s="123"/>
      <c r="AT447" s="240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87"/>
      <c r="EH447" s="87"/>
      <c r="EI447" s="87"/>
      <c r="EJ447" s="87"/>
      <c r="EK447" s="87"/>
      <c r="EL447" s="87"/>
      <c r="EM447" s="87"/>
      <c r="EN447" s="87"/>
      <c r="EO447" s="87"/>
      <c r="EP447" s="87"/>
      <c r="EQ447" s="87"/>
      <c r="ER447" s="87"/>
      <c r="ES447" s="87"/>
      <c r="ET447" s="87"/>
      <c r="EU447" s="87"/>
      <c r="EV447" s="87"/>
      <c r="EW447" s="87"/>
      <c r="EX447" s="87"/>
      <c r="EY447" s="87"/>
      <c r="EZ447" s="87"/>
      <c r="FA447" s="87"/>
      <c r="FB447" s="87"/>
      <c r="FC447" s="87"/>
      <c r="FD447" s="87"/>
      <c r="FE447" s="87"/>
      <c r="FF447" s="87"/>
      <c r="FG447" s="87"/>
      <c r="FH447" s="87"/>
      <c r="FI447" s="87"/>
      <c r="FJ447" s="87"/>
      <c r="FK447" s="87"/>
      <c r="FL447" s="87"/>
      <c r="FM447" s="87"/>
      <c r="FN447" s="87"/>
      <c r="FO447" s="87"/>
      <c r="FP447" s="87"/>
      <c r="FQ447" s="87"/>
      <c r="FR447" s="87"/>
      <c r="FS447" s="87"/>
      <c r="FT447" s="87"/>
      <c r="FU447" s="87"/>
      <c r="FV447" s="87"/>
      <c r="FW447" s="87"/>
      <c r="FX447" s="87"/>
      <c r="FY447" s="87"/>
      <c r="FZ447" s="87"/>
      <c r="GA447" s="87"/>
      <c r="GB447" s="87"/>
      <c r="GC447" s="87"/>
      <c r="GD447" s="87"/>
      <c r="GE447" s="87"/>
      <c r="GF447" s="87"/>
      <c r="GG447" s="87"/>
      <c r="GH447" s="87"/>
      <c r="GI447" s="87"/>
      <c r="GJ447" s="87"/>
      <c r="GK447" s="87"/>
      <c r="GL447" s="87"/>
      <c r="GM447" s="87"/>
      <c r="GN447" s="87"/>
      <c r="GO447" s="87"/>
      <c r="GP447" s="87"/>
      <c r="GQ447" s="87"/>
      <c r="GR447" s="87"/>
      <c r="GS447" s="87"/>
      <c r="GT447" s="87"/>
      <c r="GU447" s="87"/>
      <c r="GV447" s="87"/>
      <c r="GW447" s="87"/>
      <c r="GX447" s="87"/>
      <c r="GY447" s="87"/>
      <c r="GZ447" s="87"/>
      <c r="HA447" s="87"/>
      <c r="HB447" s="87"/>
      <c r="HC447" s="87"/>
      <c r="HD447" s="87"/>
      <c r="HE447" s="87"/>
      <c r="HF447" s="87"/>
      <c r="HG447" s="87"/>
      <c r="HH447" s="87"/>
      <c r="HI447" s="87"/>
      <c r="HJ447" s="87"/>
      <c r="HK447" s="87"/>
      <c r="HL447" s="87"/>
      <c r="HM447" s="87"/>
      <c r="HN447" s="87"/>
      <c r="HO447" s="87"/>
      <c r="HP447" s="87"/>
      <c r="HQ447" s="87"/>
      <c r="HR447" s="87"/>
      <c r="HS447" s="87"/>
      <c r="HT447" s="87"/>
      <c r="HU447" s="87"/>
      <c r="HV447" s="87"/>
      <c r="HW447" s="87"/>
      <c r="HX447" s="87"/>
      <c r="HY447" s="87"/>
      <c r="HZ447" s="87"/>
      <c r="IA447" s="87"/>
      <c r="IB447" s="87"/>
    </row>
    <row r="448" spans="1:236" s="125" customFormat="1">
      <c r="A448" s="121"/>
      <c r="B448" s="67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3"/>
      <c r="AS448" s="123"/>
      <c r="AT448" s="240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  <c r="DK448" s="87"/>
      <c r="DL448" s="87"/>
      <c r="DM448" s="87"/>
      <c r="DN448" s="87"/>
      <c r="DO448" s="87"/>
      <c r="DP448" s="87"/>
      <c r="DQ448" s="87"/>
      <c r="DR448" s="87"/>
      <c r="DS448" s="87"/>
      <c r="DT448" s="87"/>
      <c r="DU448" s="87"/>
      <c r="DV448" s="87"/>
      <c r="DW448" s="87"/>
      <c r="DX448" s="87"/>
      <c r="DY448" s="87"/>
      <c r="DZ448" s="87"/>
      <c r="EA448" s="87"/>
      <c r="EB448" s="87"/>
      <c r="EC448" s="87"/>
      <c r="ED448" s="87"/>
      <c r="EE448" s="87"/>
      <c r="EF448" s="87"/>
      <c r="EG448" s="87"/>
      <c r="EH448" s="87"/>
      <c r="EI448" s="87"/>
      <c r="EJ448" s="87"/>
      <c r="EK448" s="87"/>
      <c r="EL448" s="87"/>
      <c r="EM448" s="87"/>
      <c r="EN448" s="87"/>
      <c r="EO448" s="87"/>
      <c r="EP448" s="87"/>
      <c r="EQ448" s="87"/>
      <c r="ER448" s="87"/>
      <c r="ES448" s="87"/>
      <c r="ET448" s="87"/>
      <c r="EU448" s="87"/>
      <c r="EV448" s="87"/>
      <c r="EW448" s="87"/>
      <c r="EX448" s="87"/>
      <c r="EY448" s="87"/>
      <c r="EZ448" s="87"/>
      <c r="FA448" s="87"/>
      <c r="FB448" s="87"/>
      <c r="FC448" s="87"/>
      <c r="FD448" s="87"/>
      <c r="FE448" s="87"/>
      <c r="FF448" s="87"/>
      <c r="FG448" s="87"/>
      <c r="FH448" s="87"/>
      <c r="FI448" s="87"/>
      <c r="FJ448" s="87"/>
      <c r="FK448" s="87"/>
      <c r="FL448" s="87"/>
      <c r="FM448" s="87"/>
      <c r="FN448" s="87"/>
      <c r="FO448" s="87"/>
      <c r="FP448" s="87"/>
      <c r="FQ448" s="87"/>
      <c r="FR448" s="87"/>
      <c r="FS448" s="87"/>
      <c r="FT448" s="87"/>
      <c r="FU448" s="87"/>
      <c r="FV448" s="87"/>
      <c r="FW448" s="87"/>
      <c r="FX448" s="87"/>
      <c r="FY448" s="87"/>
      <c r="FZ448" s="87"/>
      <c r="GA448" s="87"/>
      <c r="GB448" s="87"/>
      <c r="GC448" s="87"/>
      <c r="GD448" s="87"/>
      <c r="GE448" s="87"/>
      <c r="GF448" s="87"/>
      <c r="GG448" s="87"/>
      <c r="GH448" s="87"/>
      <c r="GI448" s="87"/>
      <c r="GJ448" s="87"/>
      <c r="GK448" s="87"/>
      <c r="GL448" s="87"/>
      <c r="GM448" s="87"/>
      <c r="GN448" s="87"/>
      <c r="GO448" s="87"/>
      <c r="GP448" s="87"/>
      <c r="GQ448" s="87"/>
      <c r="GR448" s="87"/>
      <c r="GS448" s="87"/>
      <c r="GT448" s="87"/>
      <c r="GU448" s="87"/>
      <c r="GV448" s="87"/>
      <c r="GW448" s="87"/>
      <c r="GX448" s="87"/>
      <c r="GY448" s="87"/>
      <c r="GZ448" s="87"/>
      <c r="HA448" s="87"/>
      <c r="HB448" s="87"/>
      <c r="HC448" s="87"/>
      <c r="HD448" s="87"/>
      <c r="HE448" s="87"/>
      <c r="HF448" s="87"/>
      <c r="HG448" s="87"/>
      <c r="HH448" s="87"/>
      <c r="HI448" s="87"/>
      <c r="HJ448" s="87"/>
      <c r="HK448" s="87"/>
      <c r="HL448" s="87"/>
      <c r="HM448" s="87"/>
      <c r="HN448" s="87"/>
      <c r="HO448" s="87"/>
      <c r="HP448" s="87"/>
      <c r="HQ448" s="87"/>
      <c r="HR448" s="87"/>
      <c r="HS448" s="87"/>
      <c r="HT448" s="87"/>
      <c r="HU448" s="87"/>
      <c r="HV448" s="87"/>
      <c r="HW448" s="87"/>
      <c r="HX448" s="87"/>
      <c r="HY448" s="87"/>
      <c r="HZ448" s="87"/>
      <c r="IA448" s="87"/>
      <c r="IB448" s="87"/>
    </row>
    <row r="449" spans="1:236" s="125" customFormat="1">
      <c r="A449" s="121"/>
      <c r="B449" s="67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3"/>
      <c r="AS449" s="123"/>
      <c r="AT449" s="240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  <c r="DK449" s="87"/>
      <c r="DL449" s="87"/>
      <c r="DM449" s="87"/>
      <c r="DN449" s="87"/>
      <c r="DO449" s="87"/>
      <c r="DP449" s="87"/>
      <c r="DQ449" s="87"/>
      <c r="DR449" s="87"/>
      <c r="DS449" s="87"/>
      <c r="DT449" s="87"/>
      <c r="DU449" s="87"/>
      <c r="DV449" s="87"/>
      <c r="DW449" s="87"/>
      <c r="DX449" s="87"/>
      <c r="DY449" s="87"/>
      <c r="DZ449" s="87"/>
      <c r="EA449" s="87"/>
      <c r="EB449" s="87"/>
      <c r="EC449" s="87"/>
      <c r="ED449" s="87"/>
      <c r="EE449" s="87"/>
      <c r="EF449" s="87"/>
      <c r="EG449" s="87"/>
      <c r="EH449" s="87"/>
      <c r="EI449" s="87"/>
      <c r="EJ449" s="87"/>
      <c r="EK449" s="87"/>
      <c r="EL449" s="87"/>
      <c r="EM449" s="87"/>
      <c r="EN449" s="87"/>
      <c r="EO449" s="87"/>
      <c r="EP449" s="87"/>
      <c r="EQ449" s="87"/>
      <c r="ER449" s="87"/>
      <c r="ES449" s="87"/>
      <c r="ET449" s="87"/>
      <c r="EU449" s="87"/>
      <c r="EV449" s="87"/>
      <c r="EW449" s="87"/>
      <c r="EX449" s="87"/>
      <c r="EY449" s="87"/>
      <c r="EZ449" s="87"/>
      <c r="FA449" s="87"/>
      <c r="FB449" s="87"/>
      <c r="FC449" s="87"/>
      <c r="FD449" s="87"/>
      <c r="FE449" s="87"/>
      <c r="FF449" s="87"/>
      <c r="FG449" s="87"/>
      <c r="FH449" s="87"/>
      <c r="FI449" s="87"/>
      <c r="FJ449" s="87"/>
      <c r="FK449" s="87"/>
      <c r="FL449" s="87"/>
      <c r="FM449" s="87"/>
      <c r="FN449" s="87"/>
      <c r="FO449" s="87"/>
      <c r="FP449" s="87"/>
      <c r="FQ449" s="87"/>
      <c r="FR449" s="87"/>
      <c r="FS449" s="87"/>
      <c r="FT449" s="87"/>
      <c r="FU449" s="87"/>
      <c r="FV449" s="87"/>
      <c r="FW449" s="87"/>
      <c r="FX449" s="87"/>
      <c r="FY449" s="87"/>
      <c r="FZ449" s="87"/>
      <c r="GA449" s="87"/>
      <c r="GB449" s="87"/>
      <c r="GC449" s="87"/>
      <c r="GD449" s="87"/>
      <c r="GE449" s="87"/>
      <c r="GF449" s="87"/>
      <c r="GG449" s="87"/>
      <c r="GH449" s="87"/>
      <c r="GI449" s="87"/>
      <c r="GJ449" s="87"/>
      <c r="GK449" s="87"/>
      <c r="GL449" s="87"/>
      <c r="GM449" s="87"/>
      <c r="GN449" s="87"/>
      <c r="GO449" s="87"/>
      <c r="GP449" s="87"/>
      <c r="GQ449" s="87"/>
      <c r="GR449" s="87"/>
      <c r="GS449" s="87"/>
      <c r="GT449" s="87"/>
      <c r="GU449" s="87"/>
      <c r="GV449" s="87"/>
      <c r="GW449" s="87"/>
      <c r="GX449" s="87"/>
      <c r="GY449" s="87"/>
      <c r="GZ449" s="87"/>
      <c r="HA449" s="87"/>
      <c r="HB449" s="87"/>
      <c r="HC449" s="87"/>
      <c r="HD449" s="87"/>
      <c r="HE449" s="87"/>
      <c r="HF449" s="87"/>
      <c r="HG449" s="87"/>
      <c r="HH449" s="87"/>
      <c r="HI449" s="87"/>
      <c r="HJ449" s="87"/>
      <c r="HK449" s="87"/>
      <c r="HL449" s="87"/>
      <c r="HM449" s="87"/>
      <c r="HN449" s="87"/>
      <c r="HO449" s="87"/>
      <c r="HP449" s="87"/>
      <c r="HQ449" s="87"/>
      <c r="HR449" s="87"/>
      <c r="HS449" s="87"/>
      <c r="HT449" s="87"/>
      <c r="HU449" s="87"/>
      <c r="HV449" s="87"/>
      <c r="HW449" s="87"/>
      <c r="HX449" s="87"/>
      <c r="HY449" s="87"/>
      <c r="HZ449" s="87"/>
      <c r="IA449" s="87"/>
      <c r="IB449" s="87"/>
    </row>
    <row r="450" spans="1:236" s="125" customFormat="1">
      <c r="A450" s="121"/>
      <c r="B450" s="67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3"/>
      <c r="AS450" s="123"/>
      <c r="AT450" s="240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  <c r="DK450" s="87"/>
      <c r="DL450" s="87"/>
      <c r="DM450" s="87"/>
      <c r="DN450" s="87"/>
      <c r="DO450" s="87"/>
      <c r="DP450" s="87"/>
      <c r="DQ450" s="87"/>
      <c r="DR450" s="87"/>
      <c r="DS450" s="87"/>
      <c r="DT450" s="87"/>
      <c r="DU450" s="87"/>
      <c r="DV450" s="87"/>
      <c r="DW450" s="87"/>
      <c r="DX450" s="87"/>
      <c r="DY450" s="87"/>
      <c r="DZ450" s="87"/>
      <c r="EA450" s="87"/>
      <c r="EB450" s="87"/>
      <c r="EC450" s="87"/>
      <c r="ED450" s="87"/>
      <c r="EE450" s="87"/>
      <c r="EF450" s="87"/>
      <c r="EG450" s="87"/>
      <c r="EH450" s="87"/>
      <c r="EI450" s="87"/>
      <c r="EJ450" s="87"/>
      <c r="EK450" s="87"/>
      <c r="EL450" s="87"/>
      <c r="EM450" s="87"/>
      <c r="EN450" s="87"/>
      <c r="EO450" s="87"/>
      <c r="EP450" s="87"/>
      <c r="EQ450" s="87"/>
      <c r="ER450" s="87"/>
      <c r="ES450" s="87"/>
      <c r="ET450" s="87"/>
      <c r="EU450" s="87"/>
      <c r="EV450" s="87"/>
      <c r="EW450" s="87"/>
      <c r="EX450" s="87"/>
      <c r="EY450" s="87"/>
      <c r="EZ450" s="87"/>
      <c r="FA450" s="87"/>
      <c r="FB450" s="87"/>
      <c r="FC450" s="87"/>
      <c r="FD450" s="87"/>
      <c r="FE450" s="87"/>
      <c r="FF450" s="87"/>
      <c r="FG450" s="87"/>
      <c r="FH450" s="87"/>
      <c r="FI450" s="87"/>
      <c r="FJ450" s="87"/>
      <c r="FK450" s="87"/>
      <c r="FL450" s="87"/>
      <c r="FM450" s="87"/>
      <c r="FN450" s="87"/>
      <c r="FO450" s="87"/>
      <c r="FP450" s="87"/>
      <c r="FQ450" s="87"/>
      <c r="FR450" s="87"/>
      <c r="FS450" s="87"/>
      <c r="FT450" s="87"/>
      <c r="FU450" s="87"/>
      <c r="FV450" s="87"/>
      <c r="FW450" s="87"/>
      <c r="FX450" s="87"/>
      <c r="FY450" s="87"/>
      <c r="FZ450" s="87"/>
      <c r="GA450" s="87"/>
      <c r="GB450" s="87"/>
      <c r="GC450" s="87"/>
      <c r="GD450" s="87"/>
      <c r="GE450" s="87"/>
      <c r="GF450" s="87"/>
      <c r="GG450" s="87"/>
      <c r="GH450" s="87"/>
      <c r="GI450" s="87"/>
      <c r="GJ450" s="87"/>
      <c r="GK450" s="87"/>
      <c r="GL450" s="87"/>
      <c r="GM450" s="87"/>
      <c r="GN450" s="87"/>
      <c r="GO450" s="87"/>
      <c r="GP450" s="87"/>
      <c r="GQ450" s="87"/>
      <c r="GR450" s="87"/>
      <c r="GS450" s="87"/>
      <c r="GT450" s="87"/>
      <c r="GU450" s="87"/>
      <c r="GV450" s="87"/>
      <c r="GW450" s="87"/>
      <c r="GX450" s="87"/>
      <c r="GY450" s="87"/>
      <c r="GZ450" s="87"/>
      <c r="HA450" s="87"/>
      <c r="HB450" s="87"/>
      <c r="HC450" s="87"/>
      <c r="HD450" s="87"/>
      <c r="HE450" s="87"/>
      <c r="HF450" s="87"/>
      <c r="HG450" s="87"/>
      <c r="HH450" s="87"/>
      <c r="HI450" s="87"/>
      <c r="HJ450" s="87"/>
      <c r="HK450" s="87"/>
      <c r="HL450" s="87"/>
      <c r="HM450" s="87"/>
      <c r="HN450" s="87"/>
      <c r="HO450" s="87"/>
      <c r="HP450" s="87"/>
      <c r="HQ450" s="87"/>
      <c r="HR450" s="87"/>
      <c r="HS450" s="87"/>
      <c r="HT450" s="87"/>
      <c r="HU450" s="87"/>
      <c r="HV450" s="87"/>
      <c r="HW450" s="87"/>
      <c r="HX450" s="87"/>
      <c r="HY450" s="87"/>
      <c r="HZ450" s="87"/>
      <c r="IA450" s="87"/>
      <c r="IB450" s="87"/>
    </row>
    <row r="451" spans="1:236" s="125" customFormat="1">
      <c r="A451" s="121"/>
      <c r="B451" s="67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3"/>
      <c r="AS451" s="123"/>
      <c r="AT451" s="240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  <c r="DK451" s="87"/>
      <c r="DL451" s="87"/>
      <c r="DM451" s="87"/>
      <c r="DN451" s="87"/>
      <c r="DO451" s="87"/>
      <c r="DP451" s="87"/>
      <c r="DQ451" s="87"/>
      <c r="DR451" s="87"/>
      <c r="DS451" s="87"/>
      <c r="DT451" s="87"/>
      <c r="DU451" s="87"/>
      <c r="DV451" s="87"/>
      <c r="DW451" s="87"/>
      <c r="DX451" s="87"/>
      <c r="DY451" s="87"/>
      <c r="DZ451" s="87"/>
      <c r="EA451" s="87"/>
      <c r="EB451" s="87"/>
      <c r="EC451" s="87"/>
      <c r="ED451" s="87"/>
      <c r="EE451" s="87"/>
      <c r="EF451" s="87"/>
      <c r="EG451" s="87"/>
      <c r="EH451" s="87"/>
      <c r="EI451" s="87"/>
      <c r="EJ451" s="87"/>
      <c r="EK451" s="87"/>
      <c r="EL451" s="87"/>
      <c r="EM451" s="87"/>
      <c r="EN451" s="87"/>
      <c r="EO451" s="87"/>
      <c r="EP451" s="87"/>
      <c r="EQ451" s="87"/>
      <c r="ER451" s="87"/>
      <c r="ES451" s="87"/>
      <c r="ET451" s="87"/>
      <c r="EU451" s="87"/>
      <c r="EV451" s="87"/>
      <c r="EW451" s="87"/>
      <c r="EX451" s="87"/>
      <c r="EY451" s="87"/>
      <c r="EZ451" s="87"/>
      <c r="FA451" s="87"/>
      <c r="FB451" s="87"/>
      <c r="FC451" s="87"/>
      <c r="FD451" s="87"/>
      <c r="FE451" s="87"/>
      <c r="FF451" s="87"/>
      <c r="FG451" s="87"/>
      <c r="FH451" s="87"/>
      <c r="FI451" s="87"/>
      <c r="FJ451" s="87"/>
      <c r="FK451" s="87"/>
      <c r="FL451" s="87"/>
      <c r="FM451" s="87"/>
      <c r="FN451" s="87"/>
      <c r="FO451" s="87"/>
      <c r="FP451" s="87"/>
      <c r="FQ451" s="87"/>
      <c r="FR451" s="87"/>
      <c r="FS451" s="87"/>
      <c r="FT451" s="87"/>
      <c r="FU451" s="87"/>
      <c r="FV451" s="87"/>
      <c r="FW451" s="87"/>
      <c r="FX451" s="87"/>
      <c r="FY451" s="87"/>
      <c r="FZ451" s="87"/>
      <c r="GA451" s="87"/>
      <c r="GB451" s="87"/>
      <c r="GC451" s="87"/>
      <c r="GD451" s="87"/>
      <c r="GE451" s="87"/>
      <c r="GF451" s="87"/>
      <c r="GG451" s="87"/>
      <c r="GH451" s="87"/>
      <c r="GI451" s="87"/>
      <c r="GJ451" s="87"/>
      <c r="GK451" s="87"/>
      <c r="GL451" s="87"/>
      <c r="GM451" s="87"/>
      <c r="GN451" s="87"/>
      <c r="GO451" s="87"/>
      <c r="GP451" s="87"/>
      <c r="GQ451" s="87"/>
      <c r="GR451" s="87"/>
      <c r="GS451" s="87"/>
      <c r="GT451" s="87"/>
      <c r="GU451" s="87"/>
      <c r="GV451" s="87"/>
      <c r="GW451" s="87"/>
      <c r="GX451" s="87"/>
      <c r="GY451" s="87"/>
      <c r="GZ451" s="87"/>
      <c r="HA451" s="87"/>
      <c r="HB451" s="87"/>
      <c r="HC451" s="87"/>
      <c r="HD451" s="87"/>
      <c r="HE451" s="87"/>
      <c r="HF451" s="87"/>
      <c r="HG451" s="87"/>
      <c r="HH451" s="87"/>
      <c r="HI451" s="87"/>
      <c r="HJ451" s="87"/>
      <c r="HK451" s="87"/>
      <c r="HL451" s="87"/>
      <c r="HM451" s="87"/>
      <c r="HN451" s="87"/>
      <c r="HO451" s="87"/>
      <c r="HP451" s="87"/>
      <c r="HQ451" s="87"/>
      <c r="HR451" s="87"/>
      <c r="HS451" s="87"/>
      <c r="HT451" s="87"/>
      <c r="HU451" s="87"/>
      <c r="HV451" s="87"/>
      <c r="HW451" s="87"/>
      <c r="HX451" s="87"/>
      <c r="HY451" s="87"/>
      <c r="HZ451" s="87"/>
      <c r="IA451" s="87"/>
      <c r="IB451" s="87"/>
    </row>
    <row r="452" spans="1:236" s="125" customFormat="1">
      <c r="A452" s="121"/>
      <c r="B452" s="67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3"/>
      <c r="AS452" s="123"/>
      <c r="AT452" s="240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  <c r="DK452" s="87"/>
      <c r="DL452" s="87"/>
      <c r="DM452" s="87"/>
      <c r="DN452" s="87"/>
      <c r="DO452" s="87"/>
      <c r="DP452" s="87"/>
      <c r="DQ452" s="87"/>
      <c r="DR452" s="87"/>
      <c r="DS452" s="87"/>
      <c r="DT452" s="87"/>
      <c r="DU452" s="87"/>
      <c r="DV452" s="87"/>
      <c r="DW452" s="87"/>
      <c r="DX452" s="87"/>
      <c r="DY452" s="87"/>
      <c r="DZ452" s="87"/>
      <c r="EA452" s="87"/>
      <c r="EB452" s="87"/>
      <c r="EC452" s="87"/>
      <c r="ED452" s="87"/>
      <c r="EE452" s="87"/>
      <c r="EF452" s="87"/>
      <c r="EG452" s="87"/>
      <c r="EH452" s="87"/>
      <c r="EI452" s="87"/>
      <c r="EJ452" s="87"/>
      <c r="EK452" s="87"/>
      <c r="EL452" s="87"/>
      <c r="EM452" s="87"/>
      <c r="EN452" s="87"/>
      <c r="EO452" s="87"/>
      <c r="EP452" s="87"/>
      <c r="EQ452" s="87"/>
      <c r="ER452" s="87"/>
      <c r="ES452" s="87"/>
      <c r="ET452" s="87"/>
      <c r="EU452" s="87"/>
      <c r="EV452" s="87"/>
      <c r="EW452" s="87"/>
      <c r="EX452" s="87"/>
      <c r="EY452" s="87"/>
      <c r="EZ452" s="87"/>
      <c r="FA452" s="87"/>
      <c r="FB452" s="87"/>
      <c r="FC452" s="87"/>
      <c r="FD452" s="87"/>
      <c r="FE452" s="87"/>
      <c r="FF452" s="87"/>
      <c r="FG452" s="87"/>
      <c r="FH452" s="87"/>
      <c r="FI452" s="87"/>
      <c r="FJ452" s="87"/>
      <c r="FK452" s="87"/>
      <c r="FL452" s="87"/>
      <c r="FM452" s="87"/>
      <c r="FN452" s="87"/>
      <c r="FO452" s="87"/>
      <c r="FP452" s="87"/>
      <c r="FQ452" s="87"/>
      <c r="FR452" s="87"/>
      <c r="FS452" s="87"/>
      <c r="FT452" s="87"/>
      <c r="FU452" s="87"/>
      <c r="FV452" s="87"/>
      <c r="FW452" s="87"/>
      <c r="FX452" s="87"/>
      <c r="FY452" s="87"/>
      <c r="FZ452" s="87"/>
      <c r="GA452" s="87"/>
      <c r="GB452" s="87"/>
      <c r="GC452" s="87"/>
      <c r="GD452" s="87"/>
      <c r="GE452" s="87"/>
      <c r="GF452" s="87"/>
      <c r="GG452" s="87"/>
      <c r="GH452" s="87"/>
      <c r="GI452" s="87"/>
      <c r="GJ452" s="87"/>
      <c r="GK452" s="87"/>
      <c r="GL452" s="87"/>
      <c r="GM452" s="87"/>
      <c r="GN452" s="87"/>
      <c r="GO452" s="87"/>
      <c r="GP452" s="87"/>
      <c r="GQ452" s="87"/>
      <c r="GR452" s="87"/>
      <c r="GS452" s="87"/>
      <c r="GT452" s="87"/>
      <c r="GU452" s="87"/>
      <c r="GV452" s="87"/>
      <c r="GW452" s="87"/>
      <c r="GX452" s="87"/>
      <c r="GY452" s="87"/>
      <c r="GZ452" s="87"/>
      <c r="HA452" s="87"/>
      <c r="HB452" s="87"/>
      <c r="HC452" s="87"/>
      <c r="HD452" s="87"/>
      <c r="HE452" s="87"/>
      <c r="HF452" s="87"/>
      <c r="HG452" s="87"/>
      <c r="HH452" s="87"/>
      <c r="HI452" s="87"/>
      <c r="HJ452" s="87"/>
      <c r="HK452" s="87"/>
      <c r="HL452" s="87"/>
      <c r="HM452" s="87"/>
      <c r="HN452" s="87"/>
      <c r="HO452" s="87"/>
      <c r="HP452" s="87"/>
      <c r="HQ452" s="87"/>
      <c r="HR452" s="87"/>
      <c r="HS452" s="87"/>
      <c r="HT452" s="87"/>
      <c r="HU452" s="87"/>
      <c r="HV452" s="87"/>
      <c r="HW452" s="87"/>
      <c r="HX452" s="87"/>
      <c r="HY452" s="87"/>
      <c r="HZ452" s="87"/>
      <c r="IA452" s="87"/>
      <c r="IB452" s="87"/>
    </row>
    <row r="453" spans="1:236" s="125" customFormat="1">
      <c r="A453" s="121"/>
      <c r="B453" s="67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3"/>
      <c r="AS453" s="123"/>
      <c r="AT453" s="240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  <c r="DK453" s="87"/>
      <c r="DL453" s="87"/>
      <c r="DM453" s="87"/>
      <c r="DN453" s="87"/>
      <c r="DO453" s="87"/>
      <c r="DP453" s="87"/>
      <c r="DQ453" s="87"/>
      <c r="DR453" s="87"/>
      <c r="DS453" s="87"/>
      <c r="DT453" s="87"/>
      <c r="DU453" s="87"/>
      <c r="DV453" s="87"/>
      <c r="DW453" s="87"/>
      <c r="DX453" s="87"/>
      <c r="DY453" s="87"/>
      <c r="DZ453" s="87"/>
      <c r="EA453" s="87"/>
      <c r="EB453" s="87"/>
      <c r="EC453" s="87"/>
      <c r="ED453" s="87"/>
      <c r="EE453" s="87"/>
      <c r="EF453" s="87"/>
      <c r="EG453" s="87"/>
      <c r="EH453" s="87"/>
      <c r="EI453" s="87"/>
      <c r="EJ453" s="87"/>
      <c r="EK453" s="87"/>
      <c r="EL453" s="87"/>
      <c r="EM453" s="87"/>
      <c r="EN453" s="87"/>
      <c r="EO453" s="87"/>
      <c r="EP453" s="87"/>
      <c r="EQ453" s="87"/>
      <c r="ER453" s="87"/>
      <c r="ES453" s="87"/>
      <c r="ET453" s="87"/>
      <c r="EU453" s="87"/>
      <c r="EV453" s="87"/>
      <c r="EW453" s="87"/>
      <c r="EX453" s="87"/>
      <c r="EY453" s="87"/>
      <c r="EZ453" s="87"/>
      <c r="FA453" s="87"/>
      <c r="FB453" s="87"/>
      <c r="FC453" s="87"/>
      <c r="FD453" s="87"/>
      <c r="FE453" s="87"/>
      <c r="FF453" s="87"/>
      <c r="FG453" s="87"/>
      <c r="FH453" s="87"/>
      <c r="FI453" s="87"/>
      <c r="FJ453" s="87"/>
      <c r="FK453" s="87"/>
      <c r="FL453" s="87"/>
      <c r="FM453" s="87"/>
      <c r="FN453" s="87"/>
      <c r="FO453" s="87"/>
      <c r="FP453" s="87"/>
      <c r="FQ453" s="87"/>
      <c r="FR453" s="87"/>
      <c r="FS453" s="87"/>
      <c r="FT453" s="87"/>
      <c r="FU453" s="87"/>
      <c r="FV453" s="87"/>
      <c r="FW453" s="87"/>
      <c r="FX453" s="87"/>
      <c r="FY453" s="87"/>
      <c r="FZ453" s="87"/>
      <c r="GA453" s="87"/>
      <c r="GB453" s="87"/>
      <c r="GC453" s="87"/>
      <c r="GD453" s="87"/>
      <c r="GE453" s="87"/>
      <c r="GF453" s="87"/>
      <c r="GG453" s="87"/>
      <c r="GH453" s="87"/>
      <c r="GI453" s="87"/>
      <c r="GJ453" s="87"/>
      <c r="GK453" s="87"/>
      <c r="GL453" s="87"/>
      <c r="GM453" s="87"/>
      <c r="GN453" s="87"/>
      <c r="GO453" s="87"/>
      <c r="GP453" s="87"/>
      <c r="GQ453" s="87"/>
      <c r="GR453" s="87"/>
      <c r="GS453" s="87"/>
      <c r="GT453" s="87"/>
      <c r="GU453" s="87"/>
      <c r="GV453" s="87"/>
      <c r="GW453" s="87"/>
      <c r="GX453" s="87"/>
      <c r="GY453" s="87"/>
      <c r="GZ453" s="87"/>
      <c r="HA453" s="87"/>
      <c r="HB453" s="87"/>
      <c r="HC453" s="87"/>
      <c r="HD453" s="87"/>
      <c r="HE453" s="87"/>
      <c r="HF453" s="87"/>
      <c r="HG453" s="87"/>
      <c r="HH453" s="87"/>
      <c r="HI453" s="87"/>
      <c r="HJ453" s="87"/>
      <c r="HK453" s="87"/>
      <c r="HL453" s="87"/>
      <c r="HM453" s="87"/>
      <c r="HN453" s="87"/>
      <c r="HO453" s="87"/>
      <c r="HP453" s="87"/>
      <c r="HQ453" s="87"/>
      <c r="HR453" s="87"/>
      <c r="HS453" s="87"/>
      <c r="HT453" s="87"/>
      <c r="HU453" s="87"/>
      <c r="HV453" s="87"/>
      <c r="HW453" s="87"/>
      <c r="HX453" s="87"/>
      <c r="HY453" s="87"/>
      <c r="HZ453" s="87"/>
      <c r="IA453" s="87"/>
      <c r="IB453" s="87"/>
    </row>
    <row r="454" spans="1:236" s="125" customFormat="1">
      <c r="A454" s="121"/>
      <c r="B454" s="67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3"/>
      <c r="AS454" s="123"/>
      <c r="AT454" s="240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  <c r="DK454" s="87"/>
      <c r="DL454" s="87"/>
      <c r="DM454" s="87"/>
      <c r="DN454" s="87"/>
      <c r="DO454" s="87"/>
      <c r="DP454" s="87"/>
      <c r="DQ454" s="87"/>
      <c r="DR454" s="87"/>
      <c r="DS454" s="87"/>
      <c r="DT454" s="87"/>
      <c r="DU454" s="87"/>
      <c r="DV454" s="87"/>
      <c r="DW454" s="87"/>
      <c r="DX454" s="87"/>
      <c r="DY454" s="87"/>
      <c r="DZ454" s="87"/>
      <c r="EA454" s="87"/>
      <c r="EB454" s="87"/>
      <c r="EC454" s="87"/>
      <c r="ED454" s="87"/>
      <c r="EE454" s="87"/>
      <c r="EF454" s="87"/>
      <c r="EG454" s="87"/>
      <c r="EH454" s="87"/>
      <c r="EI454" s="87"/>
      <c r="EJ454" s="87"/>
      <c r="EK454" s="87"/>
      <c r="EL454" s="87"/>
      <c r="EM454" s="87"/>
      <c r="EN454" s="87"/>
      <c r="EO454" s="87"/>
      <c r="EP454" s="87"/>
      <c r="EQ454" s="87"/>
      <c r="ER454" s="87"/>
      <c r="ES454" s="87"/>
      <c r="ET454" s="87"/>
      <c r="EU454" s="87"/>
      <c r="EV454" s="87"/>
      <c r="EW454" s="87"/>
      <c r="EX454" s="87"/>
      <c r="EY454" s="87"/>
      <c r="EZ454" s="87"/>
      <c r="FA454" s="87"/>
      <c r="FB454" s="87"/>
      <c r="FC454" s="87"/>
      <c r="FD454" s="87"/>
      <c r="FE454" s="87"/>
      <c r="FF454" s="87"/>
      <c r="FG454" s="87"/>
      <c r="FH454" s="87"/>
      <c r="FI454" s="87"/>
      <c r="FJ454" s="87"/>
      <c r="FK454" s="87"/>
      <c r="FL454" s="87"/>
      <c r="FM454" s="87"/>
      <c r="FN454" s="87"/>
      <c r="FO454" s="87"/>
      <c r="FP454" s="87"/>
      <c r="FQ454" s="87"/>
      <c r="FR454" s="87"/>
      <c r="FS454" s="87"/>
      <c r="FT454" s="87"/>
      <c r="FU454" s="87"/>
      <c r="FV454" s="87"/>
      <c r="FW454" s="87"/>
      <c r="FX454" s="87"/>
      <c r="FY454" s="87"/>
      <c r="FZ454" s="87"/>
      <c r="GA454" s="87"/>
      <c r="GB454" s="87"/>
      <c r="GC454" s="87"/>
      <c r="GD454" s="87"/>
      <c r="GE454" s="87"/>
      <c r="GF454" s="87"/>
      <c r="GG454" s="87"/>
      <c r="GH454" s="87"/>
      <c r="GI454" s="87"/>
      <c r="GJ454" s="87"/>
      <c r="GK454" s="87"/>
      <c r="GL454" s="87"/>
      <c r="GM454" s="87"/>
      <c r="GN454" s="87"/>
      <c r="GO454" s="87"/>
      <c r="GP454" s="87"/>
      <c r="GQ454" s="87"/>
      <c r="GR454" s="87"/>
      <c r="GS454" s="87"/>
      <c r="GT454" s="87"/>
      <c r="GU454" s="87"/>
      <c r="GV454" s="87"/>
      <c r="GW454" s="87"/>
      <c r="GX454" s="87"/>
      <c r="GY454" s="87"/>
      <c r="GZ454" s="87"/>
      <c r="HA454" s="87"/>
      <c r="HB454" s="87"/>
      <c r="HC454" s="87"/>
      <c r="HD454" s="87"/>
      <c r="HE454" s="87"/>
      <c r="HF454" s="87"/>
      <c r="HG454" s="87"/>
      <c r="HH454" s="87"/>
      <c r="HI454" s="87"/>
      <c r="HJ454" s="87"/>
      <c r="HK454" s="87"/>
      <c r="HL454" s="87"/>
      <c r="HM454" s="87"/>
      <c r="HN454" s="87"/>
      <c r="HO454" s="87"/>
      <c r="HP454" s="87"/>
      <c r="HQ454" s="87"/>
      <c r="HR454" s="87"/>
      <c r="HS454" s="87"/>
      <c r="HT454" s="87"/>
      <c r="HU454" s="87"/>
      <c r="HV454" s="87"/>
      <c r="HW454" s="87"/>
      <c r="HX454" s="87"/>
      <c r="HY454" s="87"/>
      <c r="HZ454" s="87"/>
      <c r="IA454" s="87"/>
      <c r="IB454" s="87"/>
    </row>
    <row r="455" spans="1:236" s="125" customFormat="1">
      <c r="A455" s="121"/>
      <c r="B455" s="67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3"/>
      <c r="AS455" s="123"/>
      <c r="AT455" s="240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  <c r="DK455" s="87"/>
      <c r="DL455" s="87"/>
      <c r="DM455" s="87"/>
      <c r="DN455" s="87"/>
      <c r="DO455" s="87"/>
      <c r="DP455" s="87"/>
      <c r="DQ455" s="87"/>
      <c r="DR455" s="87"/>
      <c r="DS455" s="87"/>
      <c r="DT455" s="87"/>
      <c r="DU455" s="87"/>
      <c r="DV455" s="87"/>
      <c r="DW455" s="87"/>
      <c r="DX455" s="87"/>
      <c r="DY455" s="87"/>
      <c r="DZ455" s="87"/>
      <c r="EA455" s="87"/>
      <c r="EB455" s="87"/>
      <c r="EC455" s="87"/>
      <c r="ED455" s="87"/>
      <c r="EE455" s="87"/>
      <c r="EF455" s="87"/>
      <c r="EG455" s="87"/>
      <c r="EH455" s="87"/>
      <c r="EI455" s="87"/>
      <c r="EJ455" s="87"/>
      <c r="EK455" s="87"/>
      <c r="EL455" s="87"/>
      <c r="EM455" s="87"/>
      <c r="EN455" s="87"/>
      <c r="EO455" s="87"/>
      <c r="EP455" s="87"/>
      <c r="EQ455" s="87"/>
      <c r="ER455" s="87"/>
      <c r="ES455" s="87"/>
      <c r="ET455" s="87"/>
      <c r="EU455" s="87"/>
      <c r="EV455" s="87"/>
      <c r="EW455" s="87"/>
      <c r="EX455" s="87"/>
      <c r="EY455" s="87"/>
      <c r="EZ455" s="87"/>
      <c r="FA455" s="87"/>
      <c r="FB455" s="87"/>
      <c r="FC455" s="87"/>
      <c r="FD455" s="87"/>
      <c r="FE455" s="87"/>
      <c r="FF455" s="87"/>
      <c r="FG455" s="87"/>
      <c r="FH455" s="87"/>
      <c r="FI455" s="87"/>
      <c r="FJ455" s="87"/>
      <c r="FK455" s="87"/>
      <c r="FL455" s="87"/>
      <c r="FM455" s="87"/>
      <c r="FN455" s="87"/>
      <c r="FO455" s="87"/>
      <c r="FP455" s="87"/>
      <c r="FQ455" s="87"/>
      <c r="FR455" s="87"/>
      <c r="FS455" s="87"/>
      <c r="FT455" s="87"/>
      <c r="FU455" s="87"/>
      <c r="FV455" s="87"/>
      <c r="FW455" s="87"/>
      <c r="FX455" s="87"/>
      <c r="FY455" s="87"/>
      <c r="FZ455" s="87"/>
      <c r="GA455" s="87"/>
      <c r="GB455" s="87"/>
      <c r="GC455" s="87"/>
      <c r="GD455" s="87"/>
      <c r="GE455" s="87"/>
      <c r="GF455" s="87"/>
      <c r="GG455" s="87"/>
      <c r="GH455" s="87"/>
      <c r="GI455" s="87"/>
      <c r="GJ455" s="87"/>
      <c r="GK455" s="87"/>
      <c r="GL455" s="87"/>
      <c r="GM455" s="87"/>
      <c r="GN455" s="87"/>
      <c r="GO455" s="87"/>
      <c r="GP455" s="87"/>
      <c r="GQ455" s="87"/>
      <c r="GR455" s="87"/>
      <c r="GS455" s="87"/>
      <c r="GT455" s="87"/>
      <c r="GU455" s="87"/>
      <c r="GV455" s="87"/>
      <c r="GW455" s="87"/>
      <c r="GX455" s="87"/>
      <c r="GY455" s="87"/>
      <c r="GZ455" s="87"/>
      <c r="HA455" s="87"/>
      <c r="HB455" s="87"/>
      <c r="HC455" s="87"/>
      <c r="HD455" s="87"/>
      <c r="HE455" s="87"/>
      <c r="HF455" s="87"/>
      <c r="HG455" s="87"/>
      <c r="HH455" s="87"/>
      <c r="HI455" s="87"/>
      <c r="HJ455" s="87"/>
      <c r="HK455" s="87"/>
      <c r="HL455" s="87"/>
      <c r="HM455" s="87"/>
      <c r="HN455" s="87"/>
      <c r="HO455" s="87"/>
      <c r="HP455" s="87"/>
      <c r="HQ455" s="87"/>
      <c r="HR455" s="87"/>
      <c r="HS455" s="87"/>
      <c r="HT455" s="87"/>
      <c r="HU455" s="87"/>
      <c r="HV455" s="87"/>
      <c r="HW455" s="87"/>
      <c r="HX455" s="87"/>
      <c r="HY455" s="87"/>
      <c r="HZ455" s="87"/>
      <c r="IA455" s="87"/>
      <c r="IB455" s="87"/>
    </row>
    <row r="456" spans="1:236" s="125" customFormat="1">
      <c r="A456" s="121"/>
      <c r="B456" s="67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3"/>
      <c r="AS456" s="123"/>
      <c r="AT456" s="240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  <c r="DK456" s="87"/>
      <c r="DL456" s="87"/>
      <c r="DM456" s="87"/>
      <c r="DN456" s="87"/>
      <c r="DO456" s="87"/>
      <c r="DP456" s="87"/>
      <c r="DQ456" s="87"/>
      <c r="DR456" s="87"/>
      <c r="DS456" s="87"/>
      <c r="DT456" s="87"/>
      <c r="DU456" s="87"/>
      <c r="DV456" s="87"/>
      <c r="DW456" s="87"/>
      <c r="DX456" s="87"/>
      <c r="DY456" s="87"/>
      <c r="DZ456" s="87"/>
      <c r="EA456" s="87"/>
      <c r="EB456" s="87"/>
      <c r="EC456" s="87"/>
      <c r="ED456" s="87"/>
      <c r="EE456" s="87"/>
      <c r="EF456" s="87"/>
      <c r="EG456" s="87"/>
      <c r="EH456" s="87"/>
      <c r="EI456" s="87"/>
      <c r="EJ456" s="87"/>
      <c r="EK456" s="87"/>
      <c r="EL456" s="87"/>
      <c r="EM456" s="87"/>
      <c r="EN456" s="87"/>
      <c r="EO456" s="87"/>
      <c r="EP456" s="87"/>
      <c r="EQ456" s="87"/>
      <c r="ER456" s="87"/>
      <c r="ES456" s="87"/>
      <c r="ET456" s="87"/>
      <c r="EU456" s="87"/>
      <c r="EV456" s="87"/>
      <c r="EW456" s="87"/>
      <c r="EX456" s="87"/>
      <c r="EY456" s="87"/>
      <c r="EZ456" s="87"/>
      <c r="FA456" s="87"/>
      <c r="FB456" s="87"/>
      <c r="FC456" s="87"/>
      <c r="FD456" s="87"/>
      <c r="FE456" s="87"/>
      <c r="FF456" s="87"/>
      <c r="FG456" s="87"/>
      <c r="FH456" s="87"/>
      <c r="FI456" s="87"/>
      <c r="FJ456" s="87"/>
      <c r="FK456" s="87"/>
      <c r="FL456" s="87"/>
      <c r="FM456" s="87"/>
      <c r="FN456" s="87"/>
      <c r="FO456" s="87"/>
      <c r="FP456" s="87"/>
      <c r="FQ456" s="87"/>
      <c r="FR456" s="87"/>
      <c r="FS456" s="87"/>
      <c r="FT456" s="87"/>
      <c r="FU456" s="87"/>
      <c r="FV456" s="87"/>
      <c r="FW456" s="87"/>
      <c r="FX456" s="87"/>
      <c r="FY456" s="87"/>
      <c r="FZ456" s="87"/>
      <c r="GA456" s="87"/>
      <c r="GB456" s="87"/>
      <c r="GC456" s="87"/>
      <c r="GD456" s="87"/>
      <c r="GE456" s="87"/>
      <c r="GF456" s="87"/>
      <c r="GG456" s="87"/>
      <c r="GH456" s="87"/>
      <c r="GI456" s="87"/>
      <c r="GJ456" s="87"/>
      <c r="GK456" s="87"/>
      <c r="GL456" s="87"/>
      <c r="GM456" s="87"/>
      <c r="GN456" s="87"/>
      <c r="GO456" s="87"/>
      <c r="GP456" s="87"/>
      <c r="GQ456" s="87"/>
      <c r="GR456" s="87"/>
      <c r="GS456" s="87"/>
      <c r="GT456" s="87"/>
      <c r="GU456" s="87"/>
      <c r="GV456" s="87"/>
      <c r="GW456" s="87"/>
      <c r="GX456" s="87"/>
      <c r="GY456" s="87"/>
      <c r="GZ456" s="87"/>
      <c r="HA456" s="87"/>
      <c r="HB456" s="87"/>
      <c r="HC456" s="87"/>
      <c r="HD456" s="87"/>
      <c r="HE456" s="87"/>
      <c r="HF456" s="87"/>
      <c r="HG456" s="87"/>
      <c r="HH456" s="87"/>
      <c r="HI456" s="87"/>
      <c r="HJ456" s="87"/>
      <c r="HK456" s="87"/>
      <c r="HL456" s="87"/>
      <c r="HM456" s="87"/>
      <c r="HN456" s="87"/>
      <c r="HO456" s="87"/>
      <c r="HP456" s="87"/>
      <c r="HQ456" s="87"/>
      <c r="HR456" s="87"/>
      <c r="HS456" s="87"/>
      <c r="HT456" s="87"/>
      <c r="HU456" s="87"/>
      <c r="HV456" s="87"/>
      <c r="HW456" s="87"/>
      <c r="HX456" s="87"/>
      <c r="HY456" s="87"/>
      <c r="HZ456" s="87"/>
      <c r="IA456" s="87"/>
      <c r="IB456" s="87"/>
    </row>
    <row r="457" spans="1:236" s="125" customFormat="1">
      <c r="A457" s="121"/>
      <c r="B457" s="67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3"/>
      <c r="AS457" s="123"/>
      <c r="AT457" s="240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87"/>
      <c r="EH457" s="87"/>
      <c r="EI457" s="87"/>
      <c r="EJ457" s="87"/>
      <c r="EK457" s="87"/>
      <c r="EL457" s="87"/>
      <c r="EM457" s="87"/>
      <c r="EN457" s="87"/>
      <c r="EO457" s="87"/>
      <c r="EP457" s="87"/>
      <c r="EQ457" s="87"/>
      <c r="ER457" s="87"/>
      <c r="ES457" s="87"/>
      <c r="ET457" s="87"/>
      <c r="EU457" s="87"/>
      <c r="EV457" s="87"/>
      <c r="EW457" s="87"/>
      <c r="EX457" s="87"/>
      <c r="EY457" s="87"/>
      <c r="EZ457" s="87"/>
      <c r="FA457" s="87"/>
      <c r="FB457" s="87"/>
      <c r="FC457" s="87"/>
      <c r="FD457" s="87"/>
      <c r="FE457" s="87"/>
      <c r="FF457" s="87"/>
      <c r="FG457" s="87"/>
      <c r="FH457" s="87"/>
      <c r="FI457" s="87"/>
      <c r="FJ457" s="87"/>
      <c r="FK457" s="87"/>
      <c r="FL457" s="87"/>
      <c r="FM457" s="87"/>
      <c r="FN457" s="87"/>
      <c r="FO457" s="87"/>
      <c r="FP457" s="87"/>
      <c r="FQ457" s="87"/>
      <c r="FR457" s="87"/>
      <c r="FS457" s="87"/>
      <c r="FT457" s="87"/>
      <c r="FU457" s="87"/>
      <c r="FV457" s="87"/>
      <c r="FW457" s="87"/>
      <c r="FX457" s="87"/>
      <c r="FY457" s="87"/>
      <c r="FZ457" s="87"/>
      <c r="GA457" s="87"/>
      <c r="GB457" s="87"/>
      <c r="GC457" s="87"/>
      <c r="GD457" s="87"/>
      <c r="GE457" s="87"/>
      <c r="GF457" s="87"/>
      <c r="GG457" s="87"/>
      <c r="GH457" s="87"/>
      <c r="GI457" s="87"/>
      <c r="GJ457" s="87"/>
      <c r="GK457" s="87"/>
      <c r="GL457" s="87"/>
      <c r="GM457" s="87"/>
      <c r="GN457" s="87"/>
      <c r="GO457" s="87"/>
      <c r="GP457" s="87"/>
      <c r="GQ457" s="87"/>
      <c r="GR457" s="87"/>
      <c r="GS457" s="87"/>
      <c r="GT457" s="87"/>
      <c r="GU457" s="87"/>
      <c r="GV457" s="87"/>
      <c r="GW457" s="87"/>
      <c r="GX457" s="87"/>
      <c r="GY457" s="87"/>
      <c r="GZ457" s="87"/>
      <c r="HA457" s="87"/>
      <c r="HB457" s="87"/>
      <c r="HC457" s="87"/>
      <c r="HD457" s="87"/>
      <c r="HE457" s="87"/>
      <c r="HF457" s="87"/>
      <c r="HG457" s="87"/>
      <c r="HH457" s="87"/>
      <c r="HI457" s="87"/>
      <c r="HJ457" s="87"/>
      <c r="HK457" s="87"/>
      <c r="HL457" s="87"/>
      <c r="HM457" s="87"/>
      <c r="HN457" s="87"/>
      <c r="HO457" s="87"/>
      <c r="HP457" s="87"/>
      <c r="HQ457" s="87"/>
      <c r="HR457" s="87"/>
      <c r="HS457" s="87"/>
      <c r="HT457" s="87"/>
      <c r="HU457" s="87"/>
      <c r="HV457" s="87"/>
      <c r="HW457" s="87"/>
      <c r="HX457" s="87"/>
      <c r="HY457" s="87"/>
      <c r="HZ457" s="87"/>
      <c r="IA457" s="87"/>
      <c r="IB457" s="87"/>
    </row>
    <row r="458" spans="1:236" s="125" customFormat="1">
      <c r="A458" s="121"/>
      <c r="B458" s="67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3"/>
      <c r="AS458" s="123"/>
      <c r="AT458" s="240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  <c r="DK458" s="87"/>
      <c r="DL458" s="87"/>
      <c r="DM458" s="87"/>
      <c r="DN458" s="87"/>
      <c r="DO458" s="87"/>
      <c r="DP458" s="87"/>
      <c r="DQ458" s="87"/>
      <c r="DR458" s="87"/>
      <c r="DS458" s="87"/>
      <c r="DT458" s="87"/>
      <c r="DU458" s="87"/>
      <c r="DV458" s="87"/>
      <c r="DW458" s="87"/>
      <c r="DX458" s="87"/>
      <c r="DY458" s="87"/>
      <c r="DZ458" s="87"/>
      <c r="EA458" s="87"/>
      <c r="EB458" s="87"/>
      <c r="EC458" s="87"/>
      <c r="ED458" s="87"/>
      <c r="EE458" s="87"/>
      <c r="EF458" s="87"/>
      <c r="EG458" s="87"/>
      <c r="EH458" s="87"/>
      <c r="EI458" s="87"/>
      <c r="EJ458" s="87"/>
      <c r="EK458" s="87"/>
      <c r="EL458" s="87"/>
      <c r="EM458" s="87"/>
      <c r="EN458" s="87"/>
      <c r="EO458" s="87"/>
      <c r="EP458" s="87"/>
      <c r="EQ458" s="87"/>
      <c r="ER458" s="87"/>
      <c r="ES458" s="87"/>
      <c r="ET458" s="87"/>
      <c r="EU458" s="87"/>
      <c r="EV458" s="87"/>
      <c r="EW458" s="87"/>
      <c r="EX458" s="87"/>
      <c r="EY458" s="87"/>
      <c r="EZ458" s="87"/>
      <c r="FA458" s="87"/>
      <c r="FB458" s="87"/>
      <c r="FC458" s="87"/>
      <c r="FD458" s="87"/>
      <c r="FE458" s="87"/>
      <c r="FF458" s="87"/>
      <c r="FG458" s="87"/>
      <c r="FH458" s="87"/>
      <c r="FI458" s="87"/>
      <c r="FJ458" s="87"/>
      <c r="FK458" s="87"/>
      <c r="FL458" s="87"/>
      <c r="FM458" s="87"/>
      <c r="FN458" s="87"/>
      <c r="FO458" s="87"/>
      <c r="FP458" s="87"/>
      <c r="FQ458" s="87"/>
      <c r="FR458" s="87"/>
      <c r="FS458" s="87"/>
      <c r="FT458" s="87"/>
      <c r="FU458" s="87"/>
      <c r="FV458" s="87"/>
      <c r="FW458" s="87"/>
      <c r="FX458" s="87"/>
      <c r="FY458" s="87"/>
      <c r="FZ458" s="87"/>
      <c r="GA458" s="87"/>
      <c r="GB458" s="87"/>
      <c r="GC458" s="87"/>
      <c r="GD458" s="87"/>
      <c r="GE458" s="87"/>
      <c r="GF458" s="87"/>
      <c r="GG458" s="87"/>
      <c r="GH458" s="87"/>
      <c r="GI458" s="87"/>
      <c r="GJ458" s="87"/>
      <c r="GK458" s="87"/>
      <c r="GL458" s="87"/>
      <c r="GM458" s="87"/>
      <c r="GN458" s="87"/>
      <c r="GO458" s="87"/>
      <c r="GP458" s="87"/>
      <c r="GQ458" s="87"/>
      <c r="GR458" s="87"/>
      <c r="GS458" s="87"/>
      <c r="GT458" s="87"/>
      <c r="GU458" s="87"/>
      <c r="GV458" s="87"/>
      <c r="GW458" s="87"/>
      <c r="GX458" s="87"/>
      <c r="GY458" s="87"/>
      <c r="GZ458" s="87"/>
      <c r="HA458" s="87"/>
      <c r="HB458" s="87"/>
      <c r="HC458" s="87"/>
      <c r="HD458" s="87"/>
      <c r="HE458" s="87"/>
      <c r="HF458" s="87"/>
      <c r="HG458" s="87"/>
      <c r="HH458" s="87"/>
      <c r="HI458" s="87"/>
      <c r="HJ458" s="87"/>
      <c r="HK458" s="87"/>
      <c r="HL458" s="87"/>
      <c r="HM458" s="87"/>
      <c r="HN458" s="87"/>
      <c r="HO458" s="87"/>
      <c r="HP458" s="87"/>
      <c r="HQ458" s="87"/>
      <c r="HR458" s="87"/>
      <c r="HS458" s="87"/>
      <c r="HT458" s="87"/>
      <c r="HU458" s="87"/>
      <c r="HV458" s="87"/>
      <c r="HW458" s="87"/>
      <c r="HX458" s="87"/>
      <c r="HY458" s="87"/>
      <c r="HZ458" s="87"/>
      <c r="IA458" s="87"/>
      <c r="IB458" s="87"/>
    </row>
    <row r="459" spans="1:236" s="125" customFormat="1">
      <c r="A459" s="121"/>
      <c r="B459" s="67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3"/>
      <c r="AS459" s="123"/>
      <c r="AT459" s="240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  <c r="DK459" s="87"/>
      <c r="DL459" s="87"/>
      <c r="DM459" s="87"/>
      <c r="DN459" s="87"/>
      <c r="DO459" s="87"/>
      <c r="DP459" s="87"/>
      <c r="DQ459" s="87"/>
      <c r="DR459" s="87"/>
      <c r="DS459" s="87"/>
      <c r="DT459" s="87"/>
      <c r="DU459" s="87"/>
      <c r="DV459" s="87"/>
      <c r="DW459" s="87"/>
      <c r="DX459" s="87"/>
      <c r="DY459" s="87"/>
      <c r="DZ459" s="87"/>
      <c r="EA459" s="87"/>
      <c r="EB459" s="87"/>
      <c r="EC459" s="87"/>
      <c r="ED459" s="87"/>
      <c r="EE459" s="87"/>
      <c r="EF459" s="87"/>
      <c r="EG459" s="87"/>
      <c r="EH459" s="87"/>
      <c r="EI459" s="87"/>
      <c r="EJ459" s="87"/>
      <c r="EK459" s="87"/>
      <c r="EL459" s="87"/>
      <c r="EM459" s="87"/>
      <c r="EN459" s="87"/>
      <c r="EO459" s="87"/>
      <c r="EP459" s="87"/>
      <c r="EQ459" s="87"/>
      <c r="ER459" s="87"/>
      <c r="ES459" s="87"/>
      <c r="ET459" s="87"/>
      <c r="EU459" s="87"/>
      <c r="EV459" s="87"/>
      <c r="EW459" s="87"/>
      <c r="EX459" s="87"/>
      <c r="EY459" s="87"/>
      <c r="EZ459" s="87"/>
      <c r="FA459" s="87"/>
      <c r="FB459" s="87"/>
      <c r="FC459" s="87"/>
      <c r="FD459" s="87"/>
      <c r="FE459" s="87"/>
      <c r="FF459" s="87"/>
      <c r="FG459" s="87"/>
      <c r="FH459" s="87"/>
      <c r="FI459" s="87"/>
      <c r="FJ459" s="87"/>
      <c r="FK459" s="87"/>
      <c r="FL459" s="87"/>
      <c r="FM459" s="87"/>
      <c r="FN459" s="87"/>
      <c r="FO459" s="87"/>
      <c r="FP459" s="87"/>
      <c r="FQ459" s="87"/>
      <c r="FR459" s="87"/>
      <c r="FS459" s="87"/>
      <c r="FT459" s="87"/>
      <c r="FU459" s="87"/>
      <c r="FV459" s="87"/>
      <c r="FW459" s="87"/>
      <c r="FX459" s="87"/>
      <c r="FY459" s="87"/>
      <c r="FZ459" s="87"/>
      <c r="GA459" s="87"/>
      <c r="GB459" s="87"/>
      <c r="GC459" s="87"/>
      <c r="GD459" s="87"/>
      <c r="GE459" s="87"/>
      <c r="GF459" s="87"/>
      <c r="GG459" s="87"/>
      <c r="GH459" s="87"/>
      <c r="GI459" s="87"/>
      <c r="GJ459" s="87"/>
      <c r="GK459" s="87"/>
      <c r="GL459" s="87"/>
      <c r="GM459" s="87"/>
      <c r="GN459" s="87"/>
      <c r="GO459" s="87"/>
      <c r="GP459" s="87"/>
      <c r="GQ459" s="87"/>
      <c r="GR459" s="87"/>
      <c r="GS459" s="87"/>
      <c r="GT459" s="87"/>
      <c r="GU459" s="87"/>
      <c r="GV459" s="87"/>
      <c r="GW459" s="87"/>
      <c r="GX459" s="87"/>
      <c r="GY459" s="87"/>
      <c r="GZ459" s="87"/>
      <c r="HA459" s="87"/>
      <c r="HB459" s="87"/>
      <c r="HC459" s="87"/>
      <c r="HD459" s="87"/>
      <c r="HE459" s="87"/>
      <c r="HF459" s="87"/>
      <c r="HG459" s="87"/>
      <c r="HH459" s="87"/>
      <c r="HI459" s="87"/>
      <c r="HJ459" s="87"/>
      <c r="HK459" s="87"/>
      <c r="HL459" s="87"/>
      <c r="HM459" s="87"/>
      <c r="HN459" s="87"/>
      <c r="HO459" s="87"/>
      <c r="HP459" s="87"/>
      <c r="HQ459" s="87"/>
      <c r="HR459" s="87"/>
      <c r="HS459" s="87"/>
      <c r="HT459" s="87"/>
      <c r="HU459" s="87"/>
      <c r="HV459" s="87"/>
      <c r="HW459" s="87"/>
      <c r="HX459" s="87"/>
      <c r="HY459" s="87"/>
      <c r="HZ459" s="87"/>
      <c r="IA459" s="87"/>
      <c r="IB459" s="87"/>
    </row>
    <row r="460" spans="1:236" s="125" customFormat="1">
      <c r="A460" s="121"/>
      <c r="B460" s="67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3"/>
      <c r="AS460" s="123"/>
      <c r="AT460" s="240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  <c r="DK460" s="87"/>
      <c r="DL460" s="87"/>
      <c r="DM460" s="87"/>
      <c r="DN460" s="87"/>
      <c r="DO460" s="87"/>
      <c r="DP460" s="87"/>
      <c r="DQ460" s="87"/>
      <c r="DR460" s="87"/>
      <c r="DS460" s="87"/>
      <c r="DT460" s="87"/>
      <c r="DU460" s="87"/>
      <c r="DV460" s="87"/>
      <c r="DW460" s="87"/>
      <c r="DX460" s="87"/>
      <c r="DY460" s="87"/>
      <c r="DZ460" s="87"/>
      <c r="EA460" s="87"/>
      <c r="EB460" s="87"/>
      <c r="EC460" s="87"/>
      <c r="ED460" s="87"/>
      <c r="EE460" s="87"/>
      <c r="EF460" s="87"/>
      <c r="EG460" s="87"/>
      <c r="EH460" s="87"/>
      <c r="EI460" s="87"/>
      <c r="EJ460" s="87"/>
      <c r="EK460" s="87"/>
      <c r="EL460" s="87"/>
      <c r="EM460" s="87"/>
      <c r="EN460" s="87"/>
      <c r="EO460" s="87"/>
      <c r="EP460" s="87"/>
      <c r="EQ460" s="87"/>
      <c r="ER460" s="87"/>
      <c r="ES460" s="87"/>
      <c r="ET460" s="87"/>
      <c r="EU460" s="87"/>
      <c r="EV460" s="87"/>
      <c r="EW460" s="87"/>
      <c r="EX460" s="87"/>
      <c r="EY460" s="87"/>
      <c r="EZ460" s="87"/>
      <c r="FA460" s="87"/>
      <c r="FB460" s="87"/>
      <c r="FC460" s="87"/>
      <c r="FD460" s="87"/>
      <c r="FE460" s="87"/>
      <c r="FF460" s="87"/>
      <c r="FG460" s="87"/>
      <c r="FH460" s="87"/>
      <c r="FI460" s="87"/>
      <c r="FJ460" s="87"/>
      <c r="FK460" s="87"/>
      <c r="FL460" s="87"/>
      <c r="FM460" s="87"/>
      <c r="FN460" s="87"/>
      <c r="FO460" s="87"/>
      <c r="FP460" s="87"/>
      <c r="FQ460" s="87"/>
      <c r="FR460" s="87"/>
      <c r="FS460" s="87"/>
      <c r="FT460" s="87"/>
      <c r="FU460" s="87"/>
      <c r="FV460" s="87"/>
      <c r="FW460" s="87"/>
      <c r="FX460" s="87"/>
      <c r="FY460" s="87"/>
      <c r="FZ460" s="87"/>
      <c r="GA460" s="87"/>
      <c r="GB460" s="87"/>
      <c r="GC460" s="87"/>
      <c r="GD460" s="87"/>
      <c r="GE460" s="87"/>
      <c r="GF460" s="87"/>
      <c r="GG460" s="87"/>
      <c r="GH460" s="87"/>
      <c r="GI460" s="87"/>
      <c r="GJ460" s="87"/>
      <c r="GK460" s="87"/>
      <c r="GL460" s="87"/>
      <c r="GM460" s="87"/>
      <c r="GN460" s="87"/>
      <c r="GO460" s="87"/>
      <c r="GP460" s="87"/>
      <c r="GQ460" s="87"/>
      <c r="GR460" s="87"/>
      <c r="GS460" s="87"/>
      <c r="GT460" s="87"/>
      <c r="GU460" s="87"/>
      <c r="GV460" s="87"/>
      <c r="GW460" s="87"/>
      <c r="GX460" s="87"/>
      <c r="GY460" s="87"/>
      <c r="GZ460" s="87"/>
      <c r="HA460" s="87"/>
      <c r="HB460" s="87"/>
      <c r="HC460" s="87"/>
      <c r="HD460" s="87"/>
      <c r="HE460" s="87"/>
      <c r="HF460" s="87"/>
      <c r="HG460" s="87"/>
      <c r="HH460" s="87"/>
      <c r="HI460" s="87"/>
      <c r="HJ460" s="87"/>
      <c r="HK460" s="87"/>
      <c r="HL460" s="87"/>
      <c r="HM460" s="87"/>
      <c r="HN460" s="87"/>
      <c r="HO460" s="87"/>
      <c r="HP460" s="87"/>
      <c r="HQ460" s="87"/>
      <c r="HR460" s="87"/>
      <c r="HS460" s="87"/>
      <c r="HT460" s="87"/>
      <c r="HU460" s="87"/>
      <c r="HV460" s="87"/>
      <c r="HW460" s="87"/>
      <c r="HX460" s="87"/>
      <c r="HY460" s="87"/>
      <c r="HZ460" s="87"/>
      <c r="IA460" s="87"/>
      <c r="IB460" s="87"/>
    </row>
    <row r="461" spans="1:236" s="125" customFormat="1">
      <c r="A461" s="121"/>
      <c r="B461" s="67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3"/>
      <c r="AS461" s="123"/>
      <c r="AT461" s="240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  <c r="DK461" s="87"/>
      <c r="DL461" s="87"/>
      <c r="DM461" s="87"/>
      <c r="DN461" s="87"/>
      <c r="DO461" s="87"/>
      <c r="DP461" s="87"/>
      <c r="DQ461" s="87"/>
      <c r="DR461" s="87"/>
      <c r="DS461" s="87"/>
      <c r="DT461" s="87"/>
      <c r="DU461" s="87"/>
      <c r="DV461" s="87"/>
      <c r="DW461" s="87"/>
      <c r="DX461" s="87"/>
      <c r="DY461" s="87"/>
      <c r="DZ461" s="87"/>
      <c r="EA461" s="87"/>
      <c r="EB461" s="87"/>
      <c r="EC461" s="87"/>
      <c r="ED461" s="87"/>
      <c r="EE461" s="87"/>
      <c r="EF461" s="87"/>
      <c r="EG461" s="87"/>
      <c r="EH461" s="87"/>
      <c r="EI461" s="87"/>
      <c r="EJ461" s="87"/>
      <c r="EK461" s="87"/>
      <c r="EL461" s="87"/>
      <c r="EM461" s="87"/>
      <c r="EN461" s="87"/>
      <c r="EO461" s="87"/>
      <c r="EP461" s="87"/>
      <c r="EQ461" s="87"/>
      <c r="ER461" s="87"/>
      <c r="ES461" s="87"/>
      <c r="ET461" s="87"/>
      <c r="EU461" s="87"/>
      <c r="EV461" s="87"/>
      <c r="EW461" s="87"/>
      <c r="EX461" s="87"/>
      <c r="EY461" s="87"/>
      <c r="EZ461" s="87"/>
      <c r="FA461" s="87"/>
      <c r="FB461" s="87"/>
      <c r="FC461" s="87"/>
      <c r="FD461" s="87"/>
      <c r="FE461" s="87"/>
      <c r="FF461" s="87"/>
      <c r="FG461" s="87"/>
      <c r="FH461" s="87"/>
      <c r="FI461" s="87"/>
      <c r="FJ461" s="87"/>
      <c r="FK461" s="87"/>
      <c r="FL461" s="87"/>
      <c r="FM461" s="87"/>
      <c r="FN461" s="87"/>
      <c r="FO461" s="87"/>
      <c r="FP461" s="87"/>
      <c r="FQ461" s="87"/>
      <c r="FR461" s="87"/>
      <c r="FS461" s="87"/>
      <c r="FT461" s="87"/>
      <c r="FU461" s="87"/>
      <c r="FV461" s="87"/>
      <c r="FW461" s="87"/>
      <c r="FX461" s="87"/>
      <c r="FY461" s="87"/>
      <c r="FZ461" s="87"/>
      <c r="GA461" s="87"/>
      <c r="GB461" s="87"/>
      <c r="GC461" s="87"/>
      <c r="GD461" s="87"/>
      <c r="GE461" s="87"/>
      <c r="GF461" s="87"/>
      <c r="GG461" s="87"/>
      <c r="GH461" s="87"/>
      <c r="GI461" s="87"/>
      <c r="GJ461" s="87"/>
      <c r="GK461" s="87"/>
      <c r="GL461" s="87"/>
      <c r="GM461" s="87"/>
      <c r="GN461" s="87"/>
      <c r="GO461" s="87"/>
      <c r="GP461" s="87"/>
      <c r="GQ461" s="87"/>
      <c r="GR461" s="87"/>
      <c r="GS461" s="87"/>
      <c r="GT461" s="87"/>
      <c r="GU461" s="87"/>
      <c r="GV461" s="87"/>
      <c r="GW461" s="87"/>
      <c r="GX461" s="87"/>
      <c r="GY461" s="87"/>
      <c r="GZ461" s="87"/>
      <c r="HA461" s="87"/>
      <c r="HB461" s="87"/>
      <c r="HC461" s="87"/>
      <c r="HD461" s="87"/>
      <c r="HE461" s="87"/>
      <c r="HF461" s="87"/>
      <c r="HG461" s="87"/>
      <c r="HH461" s="87"/>
      <c r="HI461" s="87"/>
      <c r="HJ461" s="87"/>
      <c r="HK461" s="87"/>
      <c r="HL461" s="87"/>
      <c r="HM461" s="87"/>
      <c r="HN461" s="87"/>
      <c r="HO461" s="87"/>
      <c r="HP461" s="87"/>
      <c r="HQ461" s="87"/>
      <c r="HR461" s="87"/>
      <c r="HS461" s="87"/>
      <c r="HT461" s="87"/>
      <c r="HU461" s="87"/>
      <c r="HV461" s="87"/>
      <c r="HW461" s="87"/>
      <c r="HX461" s="87"/>
      <c r="HY461" s="87"/>
      <c r="HZ461" s="87"/>
      <c r="IA461" s="87"/>
      <c r="IB461" s="87"/>
    </row>
    <row r="462" spans="1:236" s="125" customFormat="1">
      <c r="A462" s="121"/>
      <c r="B462" s="67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3"/>
      <c r="AS462" s="123"/>
      <c r="AT462" s="240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  <c r="DK462" s="87"/>
      <c r="DL462" s="87"/>
      <c r="DM462" s="87"/>
      <c r="DN462" s="87"/>
      <c r="DO462" s="87"/>
      <c r="DP462" s="87"/>
      <c r="DQ462" s="87"/>
      <c r="DR462" s="87"/>
      <c r="DS462" s="87"/>
      <c r="DT462" s="87"/>
      <c r="DU462" s="87"/>
      <c r="DV462" s="87"/>
      <c r="DW462" s="87"/>
      <c r="DX462" s="87"/>
      <c r="DY462" s="87"/>
      <c r="DZ462" s="87"/>
      <c r="EA462" s="87"/>
      <c r="EB462" s="87"/>
      <c r="EC462" s="87"/>
      <c r="ED462" s="87"/>
      <c r="EE462" s="87"/>
      <c r="EF462" s="87"/>
      <c r="EG462" s="87"/>
      <c r="EH462" s="87"/>
      <c r="EI462" s="87"/>
      <c r="EJ462" s="87"/>
      <c r="EK462" s="87"/>
      <c r="EL462" s="87"/>
      <c r="EM462" s="87"/>
      <c r="EN462" s="87"/>
      <c r="EO462" s="87"/>
      <c r="EP462" s="87"/>
      <c r="EQ462" s="87"/>
      <c r="ER462" s="87"/>
      <c r="ES462" s="87"/>
      <c r="ET462" s="87"/>
      <c r="EU462" s="87"/>
      <c r="EV462" s="87"/>
      <c r="EW462" s="87"/>
      <c r="EX462" s="87"/>
      <c r="EY462" s="87"/>
      <c r="EZ462" s="87"/>
      <c r="FA462" s="87"/>
      <c r="FB462" s="87"/>
      <c r="FC462" s="87"/>
      <c r="FD462" s="87"/>
      <c r="FE462" s="87"/>
      <c r="FF462" s="87"/>
      <c r="FG462" s="87"/>
      <c r="FH462" s="87"/>
      <c r="FI462" s="87"/>
      <c r="FJ462" s="87"/>
      <c r="FK462" s="87"/>
      <c r="FL462" s="87"/>
      <c r="FM462" s="87"/>
      <c r="FN462" s="87"/>
      <c r="FO462" s="87"/>
      <c r="FP462" s="87"/>
      <c r="FQ462" s="87"/>
      <c r="FR462" s="87"/>
      <c r="FS462" s="87"/>
      <c r="FT462" s="87"/>
      <c r="FU462" s="87"/>
      <c r="FV462" s="87"/>
      <c r="FW462" s="87"/>
      <c r="FX462" s="87"/>
      <c r="FY462" s="87"/>
      <c r="FZ462" s="87"/>
      <c r="GA462" s="87"/>
      <c r="GB462" s="87"/>
      <c r="GC462" s="87"/>
      <c r="GD462" s="87"/>
      <c r="GE462" s="87"/>
      <c r="GF462" s="87"/>
      <c r="GG462" s="87"/>
      <c r="GH462" s="87"/>
      <c r="GI462" s="87"/>
      <c r="GJ462" s="87"/>
      <c r="GK462" s="87"/>
      <c r="GL462" s="87"/>
      <c r="GM462" s="87"/>
      <c r="GN462" s="87"/>
      <c r="GO462" s="87"/>
      <c r="GP462" s="87"/>
      <c r="GQ462" s="87"/>
      <c r="GR462" s="87"/>
      <c r="GS462" s="87"/>
      <c r="GT462" s="87"/>
      <c r="GU462" s="87"/>
      <c r="GV462" s="87"/>
      <c r="GW462" s="87"/>
      <c r="GX462" s="87"/>
      <c r="GY462" s="87"/>
      <c r="GZ462" s="87"/>
      <c r="HA462" s="87"/>
      <c r="HB462" s="87"/>
      <c r="HC462" s="87"/>
      <c r="HD462" s="87"/>
      <c r="HE462" s="87"/>
      <c r="HF462" s="87"/>
      <c r="HG462" s="87"/>
      <c r="HH462" s="87"/>
      <c r="HI462" s="87"/>
      <c r="HJ462" s="87"/>
      <c r="HK462" s="87"/>
      <c r="HL462" s="87"/>
      <c r="HM462" s="87"/>
      <c r="HN462" s="87"/>
      <c r="HO462" s="87"/>
      <c r="HP462" s="87"/>
      <c r="HQ462" s="87"/>
      <c r="HR462" s="87"/>
      <c r="HS462" s="87"/>
      <c r="HT462" s="87"/>
      <c r="HU462" s="87"/>
      <c r="HV462" s="87"/>
      <c r="HW462" s="87"/>
      <c r="HX462" s="87"/>
      <c r="HY462" s="87"/>
      <c r="HZ462" s="87"/>
      <c r="IA462" s="87"/>
      <c r="IB462" s="87"/>
    </row>
    <row r="463" spans="1:236" s="125" customFormat="1">
      <c r="A463" s="121"/>
      <c r="B463" s="67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3"/>
      <c r="AS463" s="123"/>
      <c r="AT463" s="240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  <c r="DK463" s="87"/>
      <c r="DL463" s="87"/>
      <c r="DM463" s="87"/>
      <c r="DN463" s="87"/>
      <c r="DO463" s="87"/>
      <c r="DP463" s="87"/>
      <c r="DQ463" s="87"/>
      <c r="DR463" s="87"/>
      <c r="DS463" s="87"/>
      <c r="DT463" s="87"/>
      <c r="DU463" s="87"/>
      <c r="DV463" s="87"/>
      <c r="DW463" s="87"/>
      <c r="DX463" s="87"/>
      <c r="DY463" s="87"/>
      <c r="DZ463" s="87"/>
      <c r="EA463" s="87"/>
      <c r="EB463" s="87"/>
      <c r="EC463" s="87"/>
      <c r="ED463" s="87"/>
      <c r="EE463" s="87"/>
      <c r="EF463" s="87"/>
      <c r="EG463" s="87"/>
      <c r="EH463" s="87"/>
      <c r="EI463" s="87"/>
      <c r="EJ463" s="87"/>
      <c r="EK463" s="87"/>
      <c r="EL463" s="87"/>
      <c r="EM463" s="87"/>
      <c r="EN463" s="87"/>
      <c r="EO463" s="87"/>
      <c r="EP463" s="87"/>
      <c r="EQ463" s="87"/>
      <c r="ER463" s="87"/>
      <c r="ES463" s="87"/>
      <c r="ET463" s="87"/>
      <c r="EU463" s="87"/>
      <c r="EV463" s="87"/>
      <c r="EW463" s="87"/>
      <c r="EX463" s="87"/>
      <c r="EY463" s="87"/>
      <c r="EZ463" s="87"/>
      <c r="FA463" s="87"/>
      <c r="FB463" s="87"/>
      <c r="FC463" s="87"/>
      <c r="FD463" s="87"/>
      <c r="FE463" s="87"/>
      <c r="FF463" s="87"/>
      <c r="FG463" s="87"/>
      <c r="FH463" s="87"/>
      <c r="FI463" s="87"/>
      <c r="FJ463" s="87"/>
      <c r="FK463" s="87"/>
      <c r="FL463" s="87"/>
      <c r="FM463" s="87"/>
      <c r="FN463" s="87"/>
      <c r="FO463" s="87"/>
      <c r="FP463" s="87"/>
      <c r="FQ463" s="87"/>
      <c r="FR463" s="87"/>
      <c r="FS463" s="87"/>
      <c r="FT463" s="87"/>
      <c r="FU463" s="87"/>
      <c r="FV463" s="87"/>
      <c r="FW463" s="87"/>
      <c r="FX463" s="87"/>
      <c r="FY463" s="87"/>
      <c r="FZ463" s="87"/>
      <c r="GA463" s="87"/>
      <c r="GB463" s="87"/>
      <c r="GC463" s="87"/>
      <c r="GD463" s="87"/>
      <c r="GE463" s="87"/>
      <c r="GF463" s="87"/>
      <c r="GG463" s="87"/>
      <c r="GH463" s="87"/>
      <c r="GI463" s="87"/>
      <c r="GJ463" s="87"/>
      <c r="GK463" s="87"/>
      <c r="GL463" s="87"/>
      <c r="GM463" s="87"/>
      <c r="GN463" s="87"/>
      <c r="GO463" s="87"/>
      <c r="GP463" s="87"/>
      <c r="GQ463" s="87"/>
      <c r="GR463" s="87"/>
      <c r="GS463" s="87"/>
      <c r="GT463" s="87"/>
      <c r="GU463" s="87"/>
      <c r="GV463" s="87"/>
      <c r="GW463" s="87"/>
      <c r="GX463" s="87"/>
      <c r="GY463" s="87"/>
      <c r="GZ463" s="87"/>
      <c r="HA463" s="87"/>
      <c r="HB463" s="87"/>
      <c r="HC463" s="87"/>
      <c r="HD463" s="87"/>
      <c r="HE463" s="87"/>
      <c r="HF463" s="87"/>
      <c r="HG463" s="87"/>
      <c r="HH463" s="87"/>
      <c r="HI463" s="87"/>
      <c r="HJ463" s="87"/>
      <c r="HK463" s="87"/>
      <c r="HL463" s="87"/>
      <c r="HM463" s="87"/>
      <c r="HN463" s="87"/>
      <c r="HO463" s="87"/>
      <c r="HP463" s="87"/>
      <c r="HQ463" s="87"/>
      <c r="HR463" s="87"/>
      <c r="HS463" s="87"/>
      <c r="HT463" s="87"/>
      <c r="HU463" s="87"/>
      <c r="HV463" s="87"/>
      <c r="HW463" s="87"/>
      <c r="HX463" s="87"/>
      <c r="HY463" s="87"/>
      <c r="HZ463" s="87"/>
      <c r="IA463" s="87"/>
      <c r="IB463" s="87"/>
    </row>
    <row r="464" spans="1:236" s="125" customFormat="1">
      <c r="A464" s="121"/>
      <c r="B464" s="67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3"/>
      <c r="AS464" s="123"/>
      <c r="AT464" s="240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  <c r="DK464" s="87"/>
      <c r="DL464" s="87"/>
      <c r="DM464" s="87"/>
      <c r="DN464" s="87"/>
      <c r="DO464" s="87"/>
      <c r="DP464" s="87"/>
      <c r="DQ464" s="87"/>
      <c r="DR464" s="87"/>
      <c r="DS464" s="87"/>
      <c r="DT464" s="87"/>
      <c r="DU464" s="87"/>
      <c r="DV464" s="87"/>
      <c r="DW464" s="87"/>
      <c r="DX464" s="87"/>
      <c r="DY464" s="87"/>
      <c r="DZ464" s="87"/>
      <c r="EA464" s="87"/>
      <c r="EB464" s="87"/>
      <c r="EC464" s="87"/>
      <c r="ED464" s="87"/>
      <c r="EE464" s="87"/>
      <c r="EF464" s="87"/>
      <c r="EG464" s="87"/>
      <c r="EH464" s="87"/>
      <c r="EI464" s="87"/>
      <c r="EJ464" s="87"/>
      <c r="EK464" s="87"/>
      <c r="EL464" s="87"/>
      <c r="EM464" s="87"/>
      <c r="EN464" s="87"/>
      <c r="EO464" s="87"/>
      <c r="EP464" s="87"/>
      <c r="EQ464" s="87"/>
      <c r="ER464" s="87"/>
      <c r="ES464" s="87"/>
      <c r="ET464" s="87"/>
      <c r="EU464" s="87"/>
      <c r="EV464" s="87"/>
      <c r="EW464" s="87"/>
      <c r="EX464" s="87"/>
      <c r="EY464" s="87"/>
      <c r="EZ464" s="87"/>
      <c r="FA464" s="87"/>
      <c r="FB464" s="87"/>
      <c r="FC464" s="87"/>
      <c r="FD464" s="87"/>
      <c r="FE464" s="87"/>
      <c r="FF464" s="87"/>
      <c r="FG464" s="87"/>
      <c r="FH464" s="87"/>
      <c r="FI464" s="87"/>
      <c r="FJ464" s="87"/>
      <c r="FK464" s="87"/>
      <c r="FL464" s="87"/>
      <c r="FM464" s="87"/>
      <c r="FN464" s="87"/>
      <c r="FO464" s="87"/>
      <c r="FP464" s="87"/>
      <c r="FQ464" s="87"/>
      <c r="FR464" s="87"/>
      <c r="FS464" s="87"/>
      <c r="FT464" s="87"/>
      <c r="FU464" s="87"/>
      <c r="FV464" s="87"/>
      <c r="FW464" s="87"/>
      <c r="FX464" s="87"/>
      <c r="FY464" s="87"/>
      <c r="FZ464" s="87"/>
      <c r="GA464" s="87"/>
      <c r="GB464" s="87"/>
      <c r="GC464" s="87"/>
      <c r="GD464" s="87"/>
      <c r="GE464" s="87"/>
      <c r="GF464" s="87"/>
      <c r="GG464" s="87"/>
      <c r="GH464" s="87"/>
      <c r="GI464" s="87"/>
      <c r="GJ464" s="87"/>
      <c r="GK464" s="87"/>
      <c r="GL464" s="87"/>
      <c r="GM464" s="87"/>
      <c r="GN464" s="87"/>
      <c r="GO464" s="87"/>
      <c r="GP464" s="87"/>
      <c r="GQ464" s="87"/>
      <c r="GR464" s="87"/>
      <c r="GS464" s="87"/>
      <c r="GT464" s="87"/>
      <c r="GU464" s="87"/>
      <c r="GV464" s="87"/>
      <c r="GW464" s="87"/>
      <c r="GX464" s="87"/>
      <c r="GY464" s="87"/>
      <c r="GZ464" s="87"/>
      <c r="HA464" s="87"/>
      <c r="HB464" s="87"/>
      <c r="HC464" s="87"/>
      <c r="HD464" s="87"/>
      <c r="HE464" s="87"/>
      <c r="HF464" s="87"/>
      <c r="HG464" s="87"/>
      <c r="HH464" s="87"/>
      <c r="HI464" s="87"/>
      <c r="HJ464" s="87"/>
      <c r="HK464" s="87"/>
      <c r="HL464" s="87"/>
      <c r="HM464" s="87"/>
      <c r="HN464" s="87"/>
      <c r="HO464" s="87"/>
      <c r="HP464" s="87"/>
      <c r="HQ464" s="87"/>
      <c r="HR464" s="87"/>
      <c r="HS464" s="87"/>
      <c r="HT464" s="87"/>
      <c r="HU464" s="87"/>
      <c r="HV464" s="87"/>
      <c r="HW464" s="87"/>
      <c r="HX464" s="87"/>
      <c r="HY464" s="87"/>
      <c r="HZ464" s="87"/>
      <c r="IA464" s="87"/>
      <c r="IB464" s="87"/>
    </row>
    <row r="465" spans="1:236" s="125" customFormat="1">
      <c r="A465" s="121"/>
      <c r="B465" s="67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3"/>
      <c r="AS465" s="123"/>
      <c r="AT465" s="240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87"/>
      <c r="DT465" s="87"/>
      <c r="DU465" s="87"/>
      <c r="DV465" s="87"/>
      <c r="DW465" s="87"/>
      <c r="DX465" s="87"/>
      <c r="DY465" s="87"/>
      <c r="DZ465" s="87"/>
      <c r="EA465" s="87"/>
      <c r="EB465" s="87"/>
      <c r="EC465" s="87"/>
      <c r="ED465" s="87"/>
      <c r="EE465" s="87"/>
      <c r="EF465" s="87"/>
      <c r="EG465" s="87"/>
      <c r="EH465" s="87"/>
      <c r="EI465" s="87"/>
      <c r="EJ465" s="87"/>
      <c r="EK465" s="87"/>
      <c r="EL465" s="87"/>
      <c r="EM465" s="87"/>
      <c r="EN465" s="87"/>
      <c r="EO465" s="87"/>
      <c r="EP465" s="87"/>
      <c r="EQ465" s="87"/>
      <c r="ER465" s="87"/>
      <c r="ES465" s="87"/>
      <c r="ET465" s="87"/>
      <c r="EU465" s="87"/>
      <c r="EV465" s="87"/>
      <c r="EW465" s="87"/>
      <c r="EX465" s="87"/>
      <c r="EY465" s="87"/>
      <c r="EZ465" s="87"/>
      <c r="FA465" s="87"/>
      <c r="FB465" s="87"/>
      <c r="FC465" s="87"/>
      <c r="FD465" s="87"/>
      <c r="FE465" s="87"/>
      <c r="FF465" s="87"/>
      <c r="FG465" s="87"/>
      <c r="FH465" s="87"/>
      <c r="FI465" s="87"/>
      <c r="FJ465" s="87"/>
      <c r="FK465" s="87"/>
      <c r="FL465" s="87"/>
      <c r="FM465" s="87"/>
      <c r="FN465" s="87"/>
      <c r="FO465" s="87"/>
      <c r="FP465" s="87"/>
      <c r="FQ465" s="87"/>
      <c r="FR465" s="87"/>
      <c r="FS465" s="87"/>
      <c r="FT465" s="87"/>
      <c r="FU465" s="87"/>
      <c r="FV465" s="87"/>
      <c r="FW465" s="87"/>
      <c r="FX465" s="87"/>
      <c r="FY465" s="87"/>
      <c r="FZ465" s="87"/>
      <c r="GA465" s="87"/>
      <c r="GB465" s="87"/>
      <c r="GC465" s="87"/>
      <c r="GD465" s="87"/>
      <c r="GE465" s="87"/>
      <c r="GF465" s="87"/>
      <c r="GG465" s="87"/>
      <c r="GH465" s="87"/>
      <c r="GI465" s="87"/>
      <c r="GJ465" s="87"/>
      <c r="GK465" s="87"/>
      <c r="GL465" s="87"/>
      <c r="GM465" s="87"/>
      <c r="GN465" s="87"/>
      <c r="GO465" s="87"/>
      <c r="GP465" s="87"/>
      <c r="GQ465" s="87"/>
      <c r="GR465" s="87"/>
      <c r="GS465" s="87"/>
      <c r="GT465" s="87"/>
      <c r="GU465" s="87"/>
      <c r="GV465" s="87"/>
      <c r="GW465" s="87"/>
      <c r="GX465" s="87"/>
      <c r="GY465" s="87"/>
      <c r="GZ465" s="87"/>
      <c r="HA465" s="87"/>
      <c r="HB465" s="87"/>
      <c r="HC465" s="87"/>
      <c r="HD465" s="87"/>
      <c r="HE465" s="87"/>
      <c r="HF465" s="87"/>
      <c r="HG465" s="87"/>
      <c r="HH465" s="87"/>
      <c r="HI465" s="87"/>
      <c r="HJ465" s="87"/>
      <c r="HK465" s="87"/>
      <c r="HL465" s="87"/>
      <c r="HM465" s="87"/>
      <c r="HN465" s="87"/>
      <c r="HO465" s="87"/>
      <c r="HP465" s="87"/>
      <c r="HQ465" s="87"/>
      <c r="HR465" s="87"/>
      <c r="HS465" s="87"/>
      <c r="HT465" s="87"/>
      <c r="HU465" s="87"/>
      <c r="HV465" s="87"/>
      <c r="HW465" s="87"/>
      <c r="HX465" s="87"/>
      <c r="HY465" s="87"/>
      <c r="HZ465" s="87"/>
      <c r="IA465" s="87"/>
      <c r="IB465" s="87"/>
    </row>
    <row r="466" spans="1:236" s="125" customFormat="1">
      <c r="A466" s="121"/>
      <c r="B466" s="67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3"/>
      <c r="AS466" s="123"/>
      <c r="AT466" s="240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  <c r="DK466" s="87"/>
      <c r="DL466" s="87"/>
      <c r="DM466" s="87"/>
      <c r="DN466" s="87"/>
      <c r="DO466" s="87"/>
      <c r="DP466" s="87"/>
      <c r="DQ466" s="87"/>
      <c r="DR466" s="87"/>
      <c r="DS466" s="87"/>
      <c r="DT466" s="87"/>
      <c r="DU466" s="87"/>
      <c r="DV466" s="87"/>
      <c r="DW466" s="87"/>
      <c r="DX466" s="87"/>
      <c r="DY466" s="87"/>
      <c r="DZ466" s="87"/>
      <c r="EA466" s="87"/>
      <c r="EB466" s="87"/>
      <c r="EC466" s="87"/>
      <c r="ED466" s="87"/>
      <c r="EE466" s="87"/>
      <c r="EF466" s="87"/>
      <c r="EG466" s="87"/>
      <c r="EH466" s="87"/>
      <c r="EI466" s="87"/>
      <c r="EJ466" s="87"/>
      <c r="EK466" s="87"/>
      <c r="EL466" s="87"/>
      <c r="EM466" s="87"/>
      <c r="EN466" s="87"/>
      <c r="EO466" s="87"/>
      <c r="EP466" s="87"/>
      <c r="EQ466" s="87"/>
      <c r="ER466" s="87"/>
      <c r="ES466" s="87"/>
      <c r="ET466" s="87"/>
      <c r="EU466" s="87"/>
      <c r="EV466" s="87"/>
      <c r="EW466" s="87"/>
      <c r="EX466" s="87"/>
      <c r="EY466" s="87"/>
      <c r="EZ466" s="87"/>
      <c r="FA466" s="87"/>
      <c r="FB466" s="87"/>
      <c r="FC466" s="87"/>
      <c r="FD466" s="87"/>
      <c r="FE466" s="87"/>
      <c r="FF466" s="87"/>
      <c r="FG466" s="87"/>
      <c r="FH466" s="87"/>
      <c r="FI466" s="87"/>
      <c r="FJ466" s="87"/>
      <c r="FK466" s="87"/>
      <c r="FL466" s="87"/>
      <c r="FM466" s="87"/>
      <c r="FN466" s="87"/>
      <c r="FO466" s="87"/>
      <c r="FP466" s="87"/>
      <c r="FQ466" s="87"/>
      <c r="FR466" s="87"/>
      <c r="FS466" s="87"/>
      <c r="FT466" s="87"/>
      <c r="FU466" s="87"/>
      <c r="FV466" s="87"/>
      <c r="FW466" s="87"/>
      <c r="FX466" s="87"/>
      <c r="FY466" s="87"/>
      <c r="FZ466" s="87"/>
      <c r="GA466" s="87"/>
      <c r="GB466" s="87"/>
      <c r="GC466" s="87"/>
      <c r="GD466" s="87"/>
      <c r="GE466" s="87"/>
      <c r="GF466" s="87"/>
      <c r="GG466" s="87"/>
      <c r="GH466" s="87"/>
      <c r="GI466" s="87"/>
      <c r="GJ466" s="87"/>
      <c r="GK466" s="87"/>
      <c r="GL466" s="87"/>
      <c r="GM466" s="87"/>
      <c r="GN466" s="87"/>
      <c r="GO466" s="87"/>
      <c r="GP466" s="87"/>
      <c r="GQ466" s="87"/>
      <c r="GR466" s="87"/>
      <c r="GS466" s="87"/>
      <c r="GT466" s="87"/>
      <c r="GU466" s="87"/>
      <c r="GV466" s="87"/>
      <c r="GW466" s="87"/>
      <c r="GX466" s="87"/>
      <c r="GY466" s="87"/>
      <c r="GZ466" s="87"/>
      <c r="HA466" s="87"/>
      <c r="HB466" s="87"/>
      <c r="HC466" s="87"/>
      <c r="HD466" s="87"/>
      <c r="HE466" s="87"/>
      <c r="HF466" s="87"/>
      <c r="HG466" s="87"/>
      <c r="HH466" s="87"/>
      <c r="HI466" s="87"/>
      <c r="HJ466" s="87"/>
      <c r="HK466" s="87"/>
      <c r="HL466" s="87"/>
      <c r="HM466" s="87"/>
      <c r="HN466" s="87"/>
      <c r="HO466" s="87"/>
      <c r="HP466" s="87"/>
      <c r="HQ466" s="87"/>
      <c r="HR466" s="87"/>
      <c r="HS466" s="87"/>
      <c r="HT466" s="87"/>
      <c r="HU466" s="87"/>
      <c r="HV466" s="87"/>
      <c r="HW466" s="87"/>
      <c r="HX466" s="87"/>
      <c r="HY466" s="87"/>
      <c r="HZ466" s="87"/>
      <c r="IA466" s="87"/>
      <c r="IB466" s="87"/>
    </row>
    <row r="467" spans="1:236" s="125" customFormat="1">
      <c r="A467" s="121"/>
      <c r="B467" s="67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3"/>
      <c r="AS467" s="123"/>
      <c r="AT467" s="240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  <c r="DK467" s="87"/>
      <c r="DL467" s="87"/>
      <c r="DM467" s="87"/>
      <c r="DN467" s="87"/>
      <c r="DO467" s="87"/>
      <c r="DP467" s="87"/>
      <c r="DQ467" s="87"/>
      <c r="DR467" s="87"/>
      <c r="DS467" s="87"/>
      <c r="DT467" s="87"/>
      <c r="DU467" s="87"/>
      <c r="DV467" s="87"/>
      <c r="DW467" s="87"/>
      <c r="DX467" s="87"/>
      <c r="DY467" s="87"/>
      <c r="DZ467" s="87"/>
      <c r="EA467" s="87"/>
      <c r="EB467" s="87"/>
      <c r="EC467" s="87"/>
      <c r="ED467" s="87"/>
      <c r="EE467" s="87"/>
      <c r="EF467" s="87"/>
      <c r="EG467" s="87"/>
      <c r="EH467" s="87"/>
      <c r="EI467" s="87"/>
      <c r="EJ467" s="87"/>
      <c r="EK467" s="87"/>
      <c r="EL467" s="87"/>
      <c r="EM467" s="87"/>
      <c r="EN467" s="87"/>
      <c r="EO467" s="87"/>
      <c r="EP467" s="87"/>
      <c r="EQ467" s="87"/>
      <c r="ER467" s="87"/>
      <c r="ES467" s="87"/>
      <c r="ET467" s="87"/>
      <c r="EU467" s="87"/>
      <c r="EV467" s="87"/>
      <c r="EW467" s="87"/>
      <c r="EX467" s="87"/>
      <c r="EY467" s="87"/>
      <c r="EZ467" s="87"/>
      <c r="FA467" s="87"/>
      <c r="FB467" s="87"/>
      <c r="FC467" s="87"/>
      <c r="FD467" s="87"/>
      <c r="FE467" s="87"/>
      <c r="FF467" s="87"/>
      <c r="FG467" s="87"/>
      <c r="FH467" s="87"/>
      <c r="FI467" s="87"/>
      <c r="FJ467" s="87"/>
      <c r="FK467" s="87"/>
      <c r="FL467" s="87"/>
      <c r="FM467" s="87"/>
      <c r="FN467" s="87"/>
      <c r="FO467" s="87"/>
      <c r="FP467" s="87"/>
      <c r="FQ467" s="87"/>
      <c r="FR467" s="87"/>
      <c r="FS467" s="87"/>
      <c r="FT467" s="87"/>
      <c r="FU467" s="87"/>
      <c r="FV467" s="87"/>
      <c r="FW467" s="87"/>
      <c r="FX467" s="87"/>
      <c r="FY467" s="87"/>
      <c r="FZ467" s="87"/>
      <c r="GA467" s="87"/>
      <c r="GB467" s="87"/>
      <c r="GC467" s="87"/>
      <c r="GD467" s="87"/>
      <c r="GE467" s="87"/>
      <c r="GF467" s="87"/>
      <c r="GG467" s="87"/>
      <c r="GH467" s="87"/>
      <c r="GI467" s="87"/>
      <c r="GJ467" s="87"/>
      <c r="GK467" s="87"/>
      <c r="GL467" s="87"/>
      <c r="GM467" s="87"/>
      <c r="GN467" s="87"/>
      <c r="GO467" s="87"/>
      <c r="GP467" s="87"/>
      <c r="GQ467" s="87"/>
      <c r="GR467" s="87"/>
      <c r="GS467" s="87"/>
      <c r="GT467" s="87"/>
      <c r="GU467" s="87"/>
      <c r="GV467" s="87"/>
      <c r="GW467" s="87"/>
      <c r="GX467" s="87"/>
      <c r="GY467" s="87"/>
      <c r="GZ467" s="87"/>
      <c r="HA467" s="87"/>
      <c r="HB467" s="87"/>
      <c r="HC467" s="87"/>
      <c r="HD467" s="87"/>
      <c r="HE467" s="87"/>
      <c r="HF467" s="87"/>
      <c r="HG467" s="87"/>
      <c r="HH467" s="87"/>
      <c r="HI467" s="87"/>
      <c r="HJ467" s="87"/>
      <c r="HK467" s="87"/>
      <c r="HL467" s="87"/>
      <c r="HM467" s="87"/>
      <c r="HN467" s="87"/>
      <c r="HO467" s="87"/>
      <c r="HP467" s="87"/>
      <c r="HQ467" s="87"/>
      <c r="HR467" s="87"/>
      <c r="HS467" s="87"/>
      <c r="HT467" s="87"/>
      <c r="HU467" s="87"/>
      <c r="HV467" s="87"/>
      <c r="HW467" s="87"/>
      <c r="HX467" s="87"/>
      <c r="HY467" s="87"/>
      <c r="HZ467" s="87"/>
      <c r="IA467" s="87"/>
      <c r="IB467" s="87"/>
    </row>
    <row r="468" spans="1:236" s="125" customFormat="1">
      <c r="A468" s="121"/>
      <c r="B468" s="67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3"/>
      <c r="AS468" s="123"/>
      <c r="AT468" s="240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  <c r="DK468" s="87"/>
      <c r="DL468" s="87"/>
      <c r="DM468" s="87"/>
      <c r="DN468" s="87"/>
      <c r="DO468" s="87"/>
      <c r="DP468" s="87"/>
      <c r="DQ468" s="87"/>
      <c r="DR468" s="87"/>
      <c r="DS468" s="87"/>
      <c r="DT468" s="87"/>
      <c r="DU468" s="87"/>
      <c r="DV468" s="87"/>
      <c r="DW468" s="87"/>
      <c r="DX468" s="87"/>
      <c r="DY468" s="87"/>
      <c r="DZ468" s="87"/>
      <c r="EA468" s="87"/>
      <c r="EB468" s="87"/>
      <c r="EC468" s="87"/>
      <c r="ED468" s="87"/>
      <c r="EE468" s="87"/>
      <c r="EF468" s="87"/>
      <c r="EG468" s="87"/>
      <c r="EH468" s="87"/>
      <c r="EI468" s="87"/>
      <c r="EJ468" s="87"/>
      <c r="EK468" s="87"/>
      <c r="EL468" s="87"/>
      <c r="EM468" s="87"/>
      <c r="EN468" s="87"/>
      <c r="EO468" s="87"/>
      <c r="EP468" s="87"/>
      <c r="EQ468" s="87"/>
      <c r="ER468" s="87"/>
      <c r="ES468" s="87"/>
      <c r="ET468" s="87"/>
      <c r="EU468" s="87"/>
      <c r="EV468" s="87"/>
      <c r="EW468" s="87"/>
      <c r="EX468" s="87"/>
      <c r="EY468" s="87"/>
      <c r="EZ468" s="87"/>
      <c r="FA468" s="87"/>
      <c r="FB468" s="87"/>
      <c r="FC468" s="87"/>
      <c r="FD468" s="87"/>
      <c r="FE468" s="87"/>
      <c r="FF468" s="87"/>
      <c r="FG468" s="87"/>
      <c r="FH468" s="87"/>
      <c r="FI468" s="87"/>
      <c r="FJ468" s="87"/>
      <c r="FK468" s="87"/>
      <c r="FL468" s="87"/>
      <c r="FM468" s="87"/>
      <c r="FN468" s="87"/>
      <c r="FO468" s="87"/>
      <c r="FP468" s="87"/>
      <c r="FQ468" s="87"/>
      <c r="FR468" s="87"/>
      <c r="FS468" s="87"/>
      <c r="FT468" s="87"/>
      <c r="FU468" s="87"/>
      <c r="FV468" s="87"/>
      <c r="FW468" s="87"/>
      <c r="FX468" s="87"/>
      <c r="FY468" s="87"/>
      <c r="FZ468" s="87"/>
      <c r="GA468" s="87"/>
      <c r="GB468" s="87"/>
      <c r="GC468" s="87"/>
      <c r="GD468" s="87"/>
      <c r="GE468" s="87"/>
      <c r="GF468" s="87"/>
      <c r="GG468" s="87"/>
      <c r="GH468" s="87"/>
      <c r="GI468" s="87"/>
      <c r="GJ468" s="87"/>
      <c r="GK468" s="87"/>
      <c r="GL468" s="87"/>
      <c r="GM468" s="87"/>
      <c r="GN468" s="87"/>
      <c r="GO468" s="87"/>
      <c r="GP468" s="87"/>
      <c r="GQ468" s="87"/>
      <c r="GR468" s="87"/>
      <c r="GS468" s="87"/>
      <c r="GT468" s="87"/>
      <c r="GU468" s="87"/>
      <c r="GV468" s="87"/>
      <c r="GW468" s="87"/>
      <c r="GX468" s="87"/>
      <c r="GY468" s="87"/>
      <c r="GZ468" s="87"/>
      <c r="HA468" s="87"/>
      <c r="HB468" s="87"/>
      <c r="HC468" s="87"/>
      <c r="HD468" s="87"/>
      <c r="HE468" s="87"/>
      <c r="HF468" s="87"/>
      <c r="HG468" s="87"/>
      <c r="HH468" s="87"/>
      <c r="HI468" s="87"/>
      <c r="HJ468" s="87"/>
      <c r="HK468" s="87"/>
      <c r="HL468" s="87"/>
      <c r="HM468" s="87"/>
      <c r="HN468" s="87"/>
      <c r="HO468" s="87"/>
      <c r="HP468" s="87"/>
      <c r="HQ468" s="87"/>
      <c r="HR468" s="87"/>
      <c r="HS468" s="87"/>
      <c r="HT468" s="87"/>
      <c r="HU468" s="87"/>
      <c r="HV468" s="87"/>
      <c r="HW468" s="87"/>
      <c r="HX468" s="87"/>
      <c r="HY468" s="87"/>
      <c r="HZ468" s="87"/>
      <c r="IA468" s="87"/>
      <c r="IB468" s="87"/>
    </row>
    <row r="469" spans="1:236" s="125" customFormat="1">
      <c r="A469" s="121"/>
      <c r="B469" s="67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3"/>
      <c r="AS469" s="123"/>
      <c r="AT469" s="240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  <c r="DK469" s="87"/>
      <c r="DL469" s="87"/>
      <c r="DM469" s="87"/>
      <c r="DN469" s="87"/>
      <c r="DO469" s="87"/>
      <c r="DP469" s="87"/>
      <c r="DQ469" s="87"/>
      <c r="DR469" s="87"/>
      <c r="DS469" s="87"/>
      <c r="DT469" s="87"/>
      <c r="DU469" s="87"/>
      <c r="DV469" s="87"/>
      <c r="DW469" s="87"/>
      <c r="DX469" s="87"/>
      <c r="DY469" s="87"/>
      <c r="DZ469" s="87"/>
      <c r="EA469" s="87"/>
      <c r="EB469" s="87"/>
      <c r="EC469" s="87"/>
      <c r="ED469" s="87"/>
      <c r="EE469" s="87"/>
      <c r="EF469" s="87"/>
      <c r="EG469" s="87"/>
      <c r="EH469" s="87"/>
      <c r="EI469" s="87"/>
      <c r="EJ469" s="87"/>
      <c r="EK469" s="87"/>
      <c r="EL469" s="87"/>
      <c r="EM469" s="87"/>
      <c r="EN469" s="87"/>
      <c r="EO469" s="87"/>
      <c r="EP469" s="87"/>
      <c r="EQ469" s="87"/>
      <c r="ER469" s="87"/>
      <c r="ES469" s="87"/>
      <c r="ET469" s="87"/>
      <c r="EU469" s="87"/>
      <c r="EV469" s="87"/>
      <c r="EW469" s="87"/>
      <c r="EX469" s="87"/>
      <c r="EY469" s="87"/>
      <c r="EZ469" s="87"/>
      <c r="FA469" s="87"/>
      <c r="FB469" s="87"/>
      <c r="FC469" s="87"/>
      <c r="FD469" s="87"/>
      <c r="FE469" s="87"/>
      <c r="FF469" s="87"/>
      <c r="FG469" s="87"/>
      <c r="FH469" s="87"/>
      <c r="FI469" s="87"/>
      <c r="FJ469" s="87"/>
      <c r="FK469" s="87"/>
      <c r="FL469" s="87"/>
      <c r="FM469" s="87"/>
      <c r="FN469" s="87"/>
      <c r="FO469" s="87"/>
      <c r="FP469" s="87"/>
      <c r="FQ469" s="87"/>
      <c r="FR469" s="87"/>
      <c r="FS469" s="87"/>
      <c r="FT469" s="87"/>
      <c r="FU469" s="87"/>
      <c r="FV469" s="87"/>
      <c r="FW469" s="87"/>
      <c r="FX469" s="87"/>
      <c r="FY469" s="87"/>
      <c r="FZ469" s="87"/>
      <c r="GA469" s="87"/>
      <c r="GB469" s="87"/>
      <c r="GC469" s="87"/>
      <c r="GD469" s="87"/>
      <c r="GE469" s="87"/>
      <c r="GF469" s="87"/>
      <c r="GG469" s="87"/>
      <c r="GH469" s="87"/>
      <c r="GI469" s="87"/>
      <c r="GJ469" s="87"/>
      <c r="GK469" s="87"/>
      <c r="GL469" s="87"/>
      <c r="GM469" s="87"/>
      <c r="GN469" s="87"/>
      <c r="GO469" s="87"/>
      <c r="GP469" s="87"/>
      <c r="GQ469" s="87"/>
      <c r="GR469" s="87"/>
      <c r="GS469" s="87"/>
      <c r="GT469" s="87"/>
      <c r="GU469" s="87"/>
      <c r="GV469" s="87"/>
      <c r="GW469" s="87"/>
      <c r="GX469" s="87"/>
      <c r="GY469" s="87"/>
      <c r="GZ469" s="87"/>
      <c r="HA469" s="87"/>
      <c r="HB469" s="87"/>
      <c r="HC469" s="87"/>
      <c r="HD469" s="87"/>
      <c r="HE469" s="87"/>
      <c r="HF469" s="87"/>
      <c r="HG469" s="87"/>
      <c r="HH469" s="87"/>
      <c r="HI469" s="87"/>
      <c r="HJ469" s="87"/>
      <c r="HK469" s="87"/>
      <c r="HL469" s="87"/>
      <c r="HM469" s="87"/>
      <c r="HN469" s="87"/>
      <c r="HO469" s="87"/>
      <c r="HP469" s="87"/>
      <c r="HQ469" s="87"/>
      <c r="HR469" s="87"/>
      <c r="HS469" s="87"/>
      <c r="HT469" s="87"/>
      <c r="HU469" s="87"/>
      <c r="HV469" s="87"/>
      <c r="HW469" s="87"/>
      <c r="HX469" s="87"/>
      <c r="HY469" s="87"/>
      <c r="HZ469" s="87"/>
      <c r="IA469" s="87"/>
      <c r="IB469" s="87"/>
    </row>
    <row r="470" spans="1:236" s="125" customFormat="1">
      <c r="A470" s="121"/>
      <c r="B470" s="67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3"/>
      <c r="AS470" s="123"/>
      <c r="AT470" s="240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  <c r="DK470" s="87"/>
      <c r="DL470" s="87"/>
      <c r="DM470" s="87"/>
      <c r="DN470" s="87"/>
      <c r="DO470" s="87"/>
      <c r="DP470" s="87"/>
      <c r="DQ470" s="87"/>
      <c r="DR470" s="87"/>
      <c r="DS470" s="87"/>
      <c r="DT470" s="87"/>
      <c r="DU470" s="87"/>
      <c r="DV470" s="87"/>
      <c r="DW470" s="87"/>
      <c r="DX470" s="87"/>
      <c r="DY470" s="87"/>
      <c r="DZ470" s="87"/>
      <c r="EA470" s="87"/>
      <c r="EB470" s="87"/>
      <c r="EC470" s="87"/>
      <c r="ED470" s="87"/>
      <c r="EE470" s="87"/>
      <c r="EF470" s="87"/>
      <c r="EG470" s="87"/>
      <c r="EH470" s="87"/>
      <c r="EI470" s="87"/>
      <c r="EJ470" s="87"/>
      <c r="EK470" s="87"/>
      <c r="EL470" s="87"/>
      <c r="EM470" s="87"/>
      <c r="EN470" s="87"/>
      <c r="EO470" s="87"/>
      <c r="EP470" s="87"/>
      <c r="EQ470" s="87"/>
      <c r="ER470" s="87"/>
      <c r="ES470" s="87"/>
      <c r="ET470" s="87"/>
      <c r="EU470" s="87"/>
      <c r="EV470" s="87"/>
      <c r="EW470" s="87"/>
      <c r="EX470" s="87"/>
      <c r="EY470" s="87"/>
      <c r="EZ470" s="87"/>
      <c r="FA470" s="87"/>
      <c r="FB470" s="87"/>
      <c r="FC470" s="87"/>
      <c r="FD470" s="87"/>
      <c r="FE470" s="87"/>
      <c r="FF470" s="87"/>
      <c r="FG470" s="87"/>
      <c r="FH470" s="87"/>
      <c r="FI470" s="87"/>
      <c r="FJ470" s="87"/>
      <c r="FK470" s="87"/>
      <c r="FL470" s="87"/>
      <c r="FM470" s="87"/>
      <c r="FN470" s="87"/>
      <c r="FO470" s="87"/>
      <c r="FP470" s="87"/>
      <c r="FQ470" s="87"/>
      <c r="FR470" s="87"/>
      <c r="FS470" s="87"/>
      <c r="FT470" s="87"/>
      <c r="FU470" s="87"/>
      <c r="FV470" s="87"/>
      <c r="FW470" s="87"/>
      <c r="FX470" s="87"/>
      <c r="FY470" s="87"/>
      <c r="FZ470" s="87"/>
      <c r="GA470" s="87"/>
      <c r="GB470" s="87"/>
      <c r="GC470" s="87"/>
      <c r="GD470" s="87"/>
      <c r="GE470" s="87"/>
      <c r="GF470" s="87"/>
      <c r="GG470" s="87"/>
      <c r="GH470" s="87"/>
      <c r="GI470" s="87"/>
      <c r="GJ470" s="87"/>
      <c r="GK470" s="87"/>
      <c r="GL470" s="87"/>
      <c r="GM470" s="87"/>
      <c r="GN470" s="87"/>
      <c r="GO470" s="87"/>
      <c r="GP470" s="87"/>
      <c r="GQ470" s="87"/>
      <c r="GR470" s="87"/>
      <c r="GS470" s="87"/>
      <c r="GT470" s="87"/>
      <c r="GU470" s="87"/>
      <c r="GV470" s="87"/>
      <c r="GW470" s="87"/>
      <c r="GX470" s="87"/>
      <c r="GY470" s="87"/>
      <c r="GZ470" s="87"/>
      <c r="HA470" s="87"/>
      <c r="HB470" s="87"/>
      <c r="HC470" s="87"/>
      <c r="HD470" s="87"/>
      <c r="HE470" s="87"/>
      <c r="HF470" s="87"/>
      <c r="HG470" s="87"/>
      <c r="HH470" s="87"/>
      <c r="HI470" s="87"/>
      <c r="HJ470" s="87"/>
      <c r="HK470" s="87"/>
      <c r="HL470" s="87"/>
      <c r="HM470" s="87"/>
      <c r="HN470" s="87"/>
      <c r="HO470" s="87"/>
      <c r="HP470" s="87"/>
      <c r="HQ470" s="87"/>
      <c r="HR470" s="87"/>
      <c r="HS470" s="87"/>
      <c r="HT470" s="87"/>
      <c r="HU470" s="87"/>
      <c r="HV470" s="87"/>
      <c r="HW470" s="87"/>
      <c r="HX470" s="87"/>
      <c r="HY470" s="87"/>
      <c r="HZ470" s="87"/>
      <c r="IA470" s="87"/>
      <c r="IB470" s="87"/>
    </row>
    <row r="471" spans="1:236" s="125" customFormat="1">
      <c r="A471" s="121"/>
      <c r="B471" s="67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3"/>
      <c r="AS471" s="123"/>
      <c r="AT471" s="240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  <c r="DK471" s="87"/>
      <c r="DL471" s="87"/>
      <c r="DM471" s="87"/>
      <c r="DN471" s="87"/>
      <c r="DO471" s="87"/>
      <c r="DP471" s="87"/>
      <c r="DQ471" s="87"/>
      <c r="DR471" s="87"/>
      <c r="DS471" s="87"/>
      <c r="DT471" s="87"/>
      <c r="DU471" s="87"/>
      <c r="DV471" s="87"/>
      <c r="DW471" s="87"/>
      <c r="DX471" s="87"/>
      <c r="DY471" s="87"/>
      <c r="DZ471" s="87"/>
      <c r="EA471" s="87"/>
      <c r="EB471" s="87"/>
      <c r="EC471" s="87"/>
      <c r="ED471" s="87"/>
      <c r="EE471" s="87"/>
      <c r="EF471" s="87"/>
      <c r="EG471" s="87"/>
      <c r="EH471" s="87"/>
      <c r="EI471" s="87"/>
      <c r="EJ471" s="87"/>
      <c r="EK471" s="87"/>
      <c r="EL471" s="87"/>
      <c r="EM471" s="87"/>
      <c r="EN471" s="87"/>
      <c r="EO471" s="87"/>
      <c r="EP471" s="87"/>
      <c r="EQ471" s="87"/>
      <c r="ER471" s="87"/>
      <c r="ES471" s="87"/>
      <c r="ET471" s="87"/>
      <c r="EU471" s="87"/>
      <c r="EV471" s="87"/>
      <c r="EW471" s="87"/>
      <c r="EX471" s="87"/>
      <c r="EY471" s="87"/>
      <c r="EZ471" s="87"/>
      <c r="FA471" s="87"/>
      <c r="FB471" s="87"/>
      <c r="FC471" s="87"/>
      <c r="FD471" s="87"/>
      <c r="FE471" s="87"/>
      <c r="FF471" s="87"/>
      <c r="FG471" s="87"/>
      <c r="FH471" s="87"/>
      <c r="FI471" s="87"/>
      <c r="FJ471" s="87"/>
      <c r="FK471" s="87"/>
      <c r="FL471" s="87"/>
      <c r="FM471" s="87"/>
      <c r="FN471" s="87"/>
      <c r="FO471" s="87"/>
      <c r="FP471" s="87"/>
      <c r="FQ471" s="87"/>
      <c r="FR471" s="87"/>
      <c r="FS471" s="87"/>
      <c r="FT471" s="87"/>
      <c r="FU471" s="87"/>
      <c r="FV471" s="87"/>
      <c r="FW471" s="87"/>
      <c r="FX471" s="87"/>
      <c r="FY471" s="87"/>
      <c r="FZ471" s="87"/>
      <c r="GA471" s="87"/>
      <c r="GB471" s="87"/>
      <c r="GC471" s="87"/>
      <c r="GD471" s="87"/>
      <c r="GE471" s="87"/>
      <c r="GF471" s="87"/>
      <c r="GG471" s="87"/>
      <c r="GH471" s="87"/>
      <c r="GI471" s="87"/>
      <c r="GJ471" s="87"/>
      <c r="GK471" s="87"/>
      <c r="GL471" s="87"/>
      <c r="GM471" s="87"/>
      <c r="GN471" s="87"/>
      <c r="GO471" s="87"/>
      <c r="GP471" s="87"/>
      <c r="GQ471" s="87"/>
      <c r="GR471" s="87"/>
      <c r="GS471" s="87"/>
      <c r="GT471" s="87"/>
      <c r="GU471" s="87"/>
      <c r="GV471" s="87"/>
      <c r="GW471" s="87"/>
      <c r="GX471" s="87"/>
      <c r="GY471" s="87"/>
      <c r="GZ471" s="87"/>
      <c r="HA471" s="87"/>
      <c r="HB471" s="87"/>
      <c r="HC471" s="87"/>
      <c r="HD471" s="87"/>
      <c r="HE471" s="87"/>
      <c r="HF471" s="87"/>
      <c r="HG471" s="87"/>
      <c r="HH471" s="87"/>
      <c r="HI471" s="87"/>
      <c r="HJ471" s="87"/>
      <c r="HK471" s="87"/>
      <c r="HL471" s="87"/>
      <c r="HM471" s="87"/>
      <c r="HN471" s="87"/>
      <c r="HO471" s="87"/>
      <c r="HP471" s="87"/>
      <c r="HQ471" s="87"/>
      <c r="HR471" s="87"/>
      <c r="HS471" s="87"/>
      <c r="HT471" s="87"/>
      <c r="HU471" s="87"/>
      <c r="HV471" s="87"/>
      <c r="HW471" s="87"/>
      <c r="HX471" s="87"/>
      <c r="HY471" s="87"/>
      <c r="HZ471" s="87"/>
      <c r="IA471" s="87"/>
      <c r="IB471" s="87"/>
    </row>
    <row r="472" spans="1:236" s="125" customFormat="1">
      <c r="A472" s="121"/>
      <c r="B472" s="67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3"/>
      <c r="AS472" s="123"/>
      <c r="AT472" s="240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  <c r="DK472" s="87"/>
      <c r="DL472" s="87"/>
      <c r="DM472" s="87"/>
      <c r="DN472" s="87"/>
      <c r="DO472" s="87"/>
      <c r="DP472" s="87"/>
      <c r="DQ472" s="87"/>
      <c r="DR472" s="87"/>
      <c r="DS472" s="87"/>
      <c r="DT472" s="87"/>
      <c r="DU472" s="87"/>
      <c r="DV472" s="87"/>
      <c r="DW472" s="87"/>
      <c r="DX472" s="87"/>
      <c r="DY472" s="87"/>
      <c r="DZ472" s="87"/>
      <c r="EA472" s="87"/>
      <c r="EB472" s="87"/>
      <c r="EC472" s="87"/>
      <c r="ED472" s="87"/>
      <c r="EE472" s="87"/>
      <c r="EF472" s="87"/>
      <c r="EG472" s="87"/>
      <c r="EH472" s="87"/>
      <c r="EI472" s="87"/>
      <c r="EJ472" s="87"/>
      <c r="EK472" s="87"/>
      <c r="EL472" s="87"/>
      <c r="EM472" s="87"/>
      <c r="EN472" s="87"/>
      <c r="EO472" s="87"/>
      <c r="EP472" s="87"/>
      <c r="EQ472" s="87"/>
      <c r="ER472" s="87"/>
      <c r="ES472" s="87"/>
      <c r="ET472" s="87"/>
      <c r="EU472" s="87"/>
      <c r="EV472" s="87"/>
      <c r="EW472" s="87"/>
      <c r="EX472" s="87"/>
      <c r="EY472" s="87"/>
      <c r="EZ472" s="87"/>
      <c r="FA472" s="87"/>
      <c r="FB472" s="87"/>
      <c r="FC472" s="87"/>
      <c r="FD472" s="87"/>
      <c r="FE472" s="87"/>
      <c r="FF472" s="87"/>
      <c r="FG472" s="87"/>
      <c r="FH472" s="87"/>
      <c r="FI472" s="87"/>
      <c r="FJ472" s="87"/>
      <c r="FK472" s="87"/>
      <c r="FL472" s="87"/>
      <c r="FM472" s="87"/>
      <c r="FN472" s="87"/>
      <c r="FO472" s="87"/>
      <c r="FP472" s="87"/>
      <c r="FQ472" s="87"/>
      <c r="FR472" s="87"/>
      <c r="FS472" s="87"/>
      <c r="FT472" s="87"/>
      <c r="FU472" s="87"/>
      <c r="FV472" s="87"/>
      <c r="FW472" s="87"/>
      <c r="FX472" s="87"/>
      <c r="FY472" s="87"/>
      <c r="FZ472" s="87"/>
      <c r="GA472" s="87"/>
      <c r="GB472" s="87"/>
      <c r="GC472" s="87"/>
      <c r="GD472" s="87"/>
      <c r="GE472" s="87"/>
      <c r="GF472" s="87"/>
      <c r="GG472" s="87"/>
      <c r="GH472" s="87"/>
      <c r="GI472" s="87"/>
      <c r="GJ472" s="87"/>
      <c r="GK472" s="87"/>
      <c r="GL472" s="87"/>
      <c r="GM472" s="87"/>
      <c r="GN472" s="87"/>
      <c r="GO472" s="87"/>
      <c r="GP472" s="87"/>
      <c r="GQ472" s="87"/>
      <c r="GR472" s="87"/>
      <c r="GS472" s="87"/>
      <c r="GT472" s="87"/>
      <c r="GU472" s="87"/>
      <c r="GV472" s="87"/>
      <c r="GW472" s="87"/>
      <c r="GX472" s="87"/>
      <c r="GY472" s="87"/>
      <c r="GZ472" s="87"/>
      <c r="HA472" s="87"/>
      <c r="HB472" s="87"/>
      <c r="HC472" s="87"/>
      <c r="HD472" s="87"/>
      <c r="HE472" s="87"/>
      <c r="HF472" s="87"/>
      <c r="HG472" s="87"/>
      <c r="HH472" s="87"/>
      <c r="HI472" s="87"/>
      <c r="HJ472" s="87"/>
      <c r="HK472" s="87"/>
      <c r="HL472" s="87"/>
      <c r="HM472" s="87"/>
      <c r="HN472" s="87"/>
      <c r="HO472" s="87"/>
      <c r="HP472" s="87"/>
      <c r="HQ472" s="87"/>
      <c r="HR472" s="87"/>
      <c r="HS472" s="87"/>
      <c r="HT472" s="87"/>
      <c r="HU472" s="87"/>
      <c r="HV472" s="87"/>
      <c r="HW472" s="87"/>
      <c r="HX472" s="87"/>
      <c r="HY472" s="87"/>
      <c r="HZ472" s="87"/>
      <c r="IA472" s="87"/>
      <c r="IB472" s="87"/>
    </row>
    <row r="473" spans="1:236" s="125" customFormat="1">
      <c r="A473" s="121"/>
      <c r="B473" s="67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3"/>
      <c r="AS473" s="123"/>
      <c r="AT473" s="240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  <c r="DK473" s="87"/>
      <c r="DL473" s="87"/>
      <c r="DM473" s="87"/>
      <c r="DN473" s="87"/>
      <c r="DO473" s="87"/>
      <c r="DP473" s="87"/>
      <c r="DQ473" s="87"/>
      <c r="DR473" s="87"/>
      <c r="DS473" s="87"/>
      <c r="DT473" s="87"/>
      <c r="DU473" s="87"/>
      <c r="DV473" s="87"/>
      <c r="DW473" s="87"/>
      <c r="DX473" s="87"/>
      <c r="DY473" s="87"/>
      <c r="DZ473" s="87"/>
      <c r="EA473" s="87"/>
      <c r="EB473" s="87"/>
      <c r="EC473" s="87"/>
      <c r="ED473" s="87"/>
      <c r="EE473" s="87"/>
      <c r="EF473" s="87"/>
      <c r="EG473" s="87"/>
      <c r="EH473" s="87"/>
      <c r="EI473" s="87"/>
      <c r="EJ473" s="87"/>
      <c r="EK473" s="87"/>
      <c r="EL473" s="87"/>
      <c r="EM473" s="87"/>
      <c r="EN473" s="87"/>
      <c r="EO473" s="87"/>
      <c r="EP473" s="87"/>
      <c r="EQ473" s="87"/>
      <c r="ER473" s="87"/>
      <c r="ES473" s="87"/>
      <c r="ET473" s="87"/>
      <c r="EU473" s="87"/>
      <c r="EV473" s="87"/>
      <c r="EW473" s="87"/>
      <c r="EX473" s="87"/>
      <c r="EY473" s="87"/>
      <c r="EZ473" s="87"/>
      <c r="FA473" s="87"/>
      <c r="FB473" s="87"/>
      <c r="FC473" s="87"/>
      <c r="FD473" s="87"/>
      <c r="FE473" s="87"/>
      <c r="FF473" s="87"/>
      <c r="FG473" s="87"/>
      <c r="FH473" s="87"/>
      <c r="FI473" s="87"/>
      <c r="FJ473" s="87"/>
      <c r="FK473" s="87"/>
      <c r="FL473" s="87"/>
      <c r="FM473" s="87"/>
      <c r="FN473" s="87"/>
      <c r="FO473" s="87"/>
      <c r="FP473" s="87"/>
      <c r="FQ473" s="87"/>
      <c r="FR473" s="87"/>
      <c r="FS473" s="87"/>
      <c r="FT473" s="87"/>
      <c r="FU473" s="87"/>
      <c r="FV473" s="87"/>
      <c r="FW473" s="87"/>
      <c r="FX473" s="87"/>
      <c r="FY473" s="87"/>
      <c r="FZ473" s="87"/>
      <c r="GA473" s="87"/>
      <c r="GB473" s="87"/>
      <c r="GC473" s="87"/>
      <c r="GD473" s="87"/>
      <c r="GE473" s="87"/>
      <c r="GF473" s="87"/>
      <c r="GG473" s="87"/>
      <c r="GH473" s="87"/>
      <c r="GI473" s="87"/>
      <c r="GJ473" s="87"/>
      <c r="GK473" s="87"/>
      <c r="GL473" s="87"/>
      <c r="GM473" s="87"/>
      <c r="GN473" s="87"/>
      <c r="GO473" s="87"/>
      <c r="GP473" s="87"/>
      <c r="GQ473" s="87"/>
      <c r="GR473" s="87"/>
      <c r="GS473" s="87"/>
      <c r="GT473" s="87"/>
      <c r="GU473" s="87"/>
      <c r="GV473" s="87"/>
      <c r="GW473" s="87"/>
      <c r="GX473" s="87"/>
      <c r="GY473" s="87"/>
      <c r="GZ473" s="87"/>
      <c r="HA473" s="87"/>
      <c r="HB473" s="87"/>
      <c r="HC473" s="87"/>
      <c r="HD473" s="87"/>
      <c r="HE473" s="87"/>
      <c r="HF473" s="87"/>
      <c r="HG473" s="87"/>
      <c r="HH473" s="87"/>
      <c r="HI473" s="87"/>
      <c r="HJ473" s="87"/>
      <c r="HK473" s="87"/>
      <c r="HL473" s="87"/>
      <c r="HM473" s="87"/>
      <c r="HN473" s="87"/>
      <c r="HO473" s="87"/>
      <c r="HP473" s="87"/>
      <c r="HQ473" s="87"/>
      <c r="HR473" s="87"/>
      <c r="HS473" s="87"/>
      <c r="HT473" s="87"/>
      <c r="HU473" s="87"/>
      <c r="HV473" s="87"/>
      <c r="HW473" s="87"/>
      <c r="HX473" s="87"/>
      <c r="HY473" s="87"/>
      <c r="HZ473" s="87"/>
      <c r="IA473" s="87"/>
      <c r="IB473" s="87"/>
    </row>
    <row r="474" spans="1:236" s="125" customFormat="1">
      <c r="A474" s="121"/>
      <c r="B474" s="67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3"/>
      <c r="AS474" s="123"/>
      <c r="AT474" s="240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  <c r="DK474" s="87"/>
      <c r="DL474" s="87"/>
      <c r="DM474" s="87"/>
      <c r="DN474" s="87"/>
      <c r="DO474" s="87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87"/>
      <c r="EL474" s="87"/>
      <c r="EM474" s="87"/>
      <c r="EN474" s="87"/>
      <c r="EO474" s="87"/>
      <c r="EP474" s="87"/>
      <c r="EQ474" s="87"/>
      <c r="ER474" s="87"/>
      <c r="ES474" s="87"/>
      <c r="ET474" s="87"/>
      <c r="EU474" s="87"/>
      <c r="EV474" s="87"/>
      <c r="EW474" s="87"/>
      <c r="EX474" s="87"/>
      <c r="EY474" s="87"/>
      <c r="EZ474" s="87"/>
      <c r="FA474" s="87"/>
      <c r="FB474" s="87"/>
      <c r="FC474" s="87"/>
      <c r="FD474" s="87"/>
      <c r="FE474" s="87"/>
      <c r="FF474" s="87"/>
      <c r="FG474" s="87"/>
      <c r="FH474" s="87"/>
      <c r="FI474" s="87"/>
      <c r="FJ474" s="87"/>
      <c r="FK474" s="87"/>
      <c r="FL474" s="87"/>
      <c r="FM474" s="87"/>
      <c r="FN474" s="87"/>
      <c r="FO474" s="87"/>
      <c r="FP474" s="87"/>
      <c r="FQ474" s="87"/>
      <c r="FR474" s="87"/>
      <c r="FS474" s="87"/>
      <c r="FT474" s="87"/>
      <c r="FU474" s="87"/>
      <c r="FV474" s="87"/>
      <c r="FW474" s="87"/>
      <c r="FX474" s="87"/>
      <c r="FY474" s="87"/>
      <c r="FZ474" s="87"/>
      <c r="GA474" s="87"/>
      <c r="GB474" s="87"/>
      <c r="GC474" s="87"/>
      <c r="GD474" s="87"/>
      <c r="GE474" s="87"/>
      <c r="GF474" s="87"/>
      <c r="GG474" s="87"/>
      <c r="GH474" s="87"/>
      <c r="GI474" s="87"/>
      <c r="GJ474" s="87"/>
      <c r="GK474" s="87"/>
      <c r="GL474" s="87"/>
      <c r="GM474" s="87"/>
      <c r="GN474" s="87"/>
      <c r="GO474" s="87"/>
      <c r="GP474" s="87"/>
      <c r="GQ474" s="87"/>
      <c r="GR474" s="87"/>
      <c r="GS474" s="87"/>
      <c r="GT474" s="87"/>
      <c r="GU474" s="87"/>
      <c r="GV474" s="87"/>
      <c r="GW474" s="87"/>
      <c r="GX474" s="87"/>
      <c r="GY474" s="87"/>
      <c r="GZ474" s="87"/>
      <c r="HA474" s="87"/>
      <c r="HB474" s="87"/>
      <c r="HC474" s="87"/>
      <c r="HD474" s="87"/>
      <c r="HE474" s="87"/>
      <c r="HF474" s="87"/>
      <c r="HG474" s="87"/>
      <c r="HH474" s="87"/>
      <c r="HI474" s="87"/>
      <c r="HJ474" s="87"/>
      <c r="HK474" s="87"/>
      <c r="HL474" s="87"/>
      <c r="HM474" s="87"/>
      <c r="HN474" s="87"/>
      <c r="HO474" s="87"/>
      <c r="HP474" s="87"/>
      <c r="HQ474" s="87"/>
      <c r="HR474" s="87"/>
      <c r="HS474" s="87"/>
      <c r="HT474" s="87"/>
      <c r="HU474" s="87"/>
      <c r="HV474" s="87"/>
      <c r="HW474" s="87"/>
      <c r="HX474" s="87"/>
      <c r="HY474" s="87"/>
      <c r="HZ474" s="87"/>
      <c r="IA474" s="87"/>
      <c r="IB474" s="87"/>
    </row>
    <row r="475" spans="1:236" s="125" customFormat="1">
      <c r="A475" s="121"/>
      <c r="B475" s="67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3"/>
      <c r="AS475" s="123"/>
      <c r="AT475" s="240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  <c r="DK475" s="87"/>
      <c r="DL475" s="87"/>
      <c r="DM475" s="87"/>
      <c r="DN475" s="87"/>
      <c r="DO475" s="87"/>
      <c r="DP475" s="87"/>
      <c r="DQ475" s="87"/>
      <c r="DR475" s="87"/>
      <c r="DS475" s="87"/>
      <c r="DT475" s="87"/>
      <c r="DU475" s="87"/>
      <c r="DV475" s="87"/>
      <c r="DW475" s="87"/>
      <c r="DX475" s="87"/>
      <c r="DY475" s="87"/>
      <c r="DZ475" s="87"/>
      <c r="EA475" s="87"/>
      <c r="EB475" s="87"/>
      <c r="EC475" s="87"/>
      <c r="ED475" s="87"/>
      <c r="EE475" s="87"/>
      <c r="EF475" s="87"/>
      <c r="EG475" s="87"/>
      <c r="EH475" s="87"/>
      <c r="EI475" s="87"/>
      <c r="EJ475" s="87"/>
      <c r="EK475" s="87"/>
      <c r="EL475" s="87"/>
      <c r="EM475" s="87"/>
      <c r="EN475" s="87"/>
      <c r="EO475" s="87"/>
      <c r="EP475" s="87"/>
      <c r="EQ475" s="87"/>
      <c r="ER475" s="87"/>
      <c r="ES475" s="87"/>
      <c r="ET475" s="87"/>
      <c r="EU475" s="87"/>
      <c r="EV475" s="87"/>
      <c r="EW475" s="87"/>
      <c r="EX475" s="87"/>
      <c r="EY475" s="87"/>
      <c r="EZ475" s="87"/>
      <c r="FA475" s="87"/>
      <c r="FB475" s="87"/>
      <c r="FC475" s="87"/>
      <c r="FD475" s="87"/>
      <c r="FE475" s="87"/>
      <c r="FF475" s="87"/>
      <c r="FG475" s="87"/>
      <c r="FH475" s="87"/>
      <c r="FI475" s="87"/>
      <c r="FJ475" s="87"/>
      <c r="FK475" s="87"/>
      <c r="FL475" s="87"/>
      <c r="FM475" s="87"/>
      <c r="FN475" s="87"/>
      <c r="FO475" s="87"/>
      <c r="FP475" s="87"/>
      <c r="FQ475" s="87"/>
      <c r="FR475" s="87"/>
      <c r="FS475" s="87"/>
      <c r="FT475" s="87"/>
      <c r="FU475" s="87"/>
      <c r="FV475" s="87"/>
      <c r="FW475" s="87"/>
      <c r="FX475" s="87"/>
      <c r="FY475" s="87"/>
      <c r="FZ475" s="87"/>
      <c r="GA475" s="87"/>
      <c r="GB475" s="87"/>
      <c r="GC475" s="87"/>
      <c r="GD475" s="87"/>
      <c r="GE475" s="87"/>
      <c r="GF475" s="87"/>
      <c r="GG475" s="87"/>
      <c r="GH475" s="87"/>
      <c r="GI475" s="87"/>
      <c r="GJ475" s="87"/>
      <c r="GK475" s="87"/>
      <c r="GL475" s="87"/>
      <c r="GM475" s="87"/>
      <c r="GN475" s="87"/>
      <c r="GO475" s="87"/>
      <c r="GP475" s="87"/>
      <c r="GQ475" s="87"/>
      <c r="GR475" s="87"/>
      <c r="GS475" s="87"/>
      <c r="GT475" s="87"/>
      <c r="GU475" s="87"/>
      <c r="GV475" s="87"/>
      <c r="GW475" s="87"/>
      <c r="GX475" s="87"/>
      <c r="GY475" s="87"/>
      <c r="GZ475" s="87"/>
      <c r="HA475" s="87"/>
      <c r="HB475" s="87"/>
      <c r="HC475" s="87"/>
      <c r="HD475" s="87"/>
      <c r="HE475" s="87"/>
      <c r="HF475" s="87"/>
      <c r="HG475" s="87"/>
      <c r="HH475" s="87"/>
      <c r="HI475" s="87"/>
      <c r="HJ475" s="87"/>
      <c r="HK475" s="87"/>
      <c r="HL475" s="87"/>
      <c r="HM475" s="87"/>
      <c r="HN475" s="87"/>
      <c r="HO475" s="87"/>
      <c r="HP475" s="87"/>
      <c r="HQ475" s="87"/>
      <c r="HR475" s="87"/>
      <c r="HS475" s="87"/>
      <c r="HT475" s="87"/>
      <c r="HU475" s="87"/>
      <c r="HV475" s="87"/>
      <c r="HW475" s="87"/>
      <c r="HX475" s="87"/>
      <c r="HY475" s="87"/>
      <c r="HZ475" s="87"/>
      <c r="IA475" s="87"/>
      <c r="IB475" s="87"/>
    </row>
    <row r="476" spans="1:236" s="125" customFormat="1">
      <c r="A476" s="121"/>
      <c r="B476" s="67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3"/>
      <c r="AS476" s="123"/>
      <c r="AT476" s="240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  <c r="DK476" s="87"/>
      <c r="DL476" s="87"/>
      <c r="DM476" s="87"/>
      <c r="DN476" s="87"/>
      <c r="DO476" s="87"/>
      <c r="DP476" s="87"/>
      <c r="DQ476" s="87"/>
      <c r="DR476" s="87"/>
      <c r="DS476" s="87"/>
      <c r="DT476" s="87"/>
      <c r="DU476" s="87"/>
      <c r="DV476" s="87"/>
      <c r="DW476" s="87"/>
      <c r="DX476" s="87"/>
      <c r="DY476" s="87"/>
      <c r="DZ476" s="87"/>
      <c r="EA476" s="87"/>
      <c r="EB476" s="87"/>
      <c r="EC476" s="87"/>
      <c r="ED476" s="87"/>
      <c r="EE476" s="87"/>
      <c r="EF476" s="87"/>
      <c r="EG476" s="87"/>
      <c r="EH476" s="87"/>
      <c r="EI476" s="87"/>
      <c r="EJ476" s="87"/>
      <c r="EK476" s="87"/>
      <c r="EL476" s="87"/>
      <c r="EM476" s="87"/>
      <c r="EN476" s="87"/>
      <c r="EO476" s="87"/>
      <c r="EP476" s="87"/>
      <c r="EQ476" s="87"/>
      <c r="ER476" s="87"/>
      <c r="ES476" s="87"/>
      <c r="ET476" s="87"/>
      <c r="EU476" s="87"/>
      <c r="EV476" s="87"/>
      <c r="EW476" s="87"/>
      <c r="EX476" s="87"/>
      <c r="EY476" s="87"/>
      <c r="EZ476" s="87"/>
      <c r="FA476" s="87"/>
      <c r="FB476" s="87"/>
      <c r="FC476" s="87"/>
      <c r="FD476" s="87"/>
      <c r="FE476" s="87"/>
      <c r="FF476" s="87"/>
      <c r="FG476" s="87"/>
      <c r="FH476" s="87"/>
      <c r="FI476" s="87"/>
      <c r="FJ476" s="87"/>
      <c r="FK476" s="87"/>
      <c r="FL476" s="87"/>
      <c r="FM476" s="87"/>
      <c r="FN476" s="87"/>
      <c r="FO476" s="87"/>
      <c r="FP476" s="87"/>
      <c r="FQ476" s="87"/>
      <c r="FR476" s="87"/>
      <c r="FS476" s="87"/>
      <c r="FT476" s="87"/>
      <c r="FU476" s="87"/>
      <c r="FV476" s="87"/>
      <c r="FW476" s="87"/>
      <c r="FX476" s="87"/>
      <c r="FY476" s="87"/>
      <c r="FZ476" s="87"/>
      <c r="GA476" s="87"/>
      <c r="GB476" s="87"/>
      <c r="GC476" s="87"/>
      <c r="GD476" s="87"/>
      <c r="GE476" s="87"/>
      <c r="GF476" s="87"/>
      <c r="GG476" s="87"/>
      <c r="GH476" s="87"/>
      <c r="GI476" s="87"/>
      <c r="GJ476" s="87"/>
      <c r="GK476" s="87"/>
      <c r="GL476" s="87"/>
      <c r="GM476" s="87"/>
      <c r="GN476" s="87"/>
      <c r="GO476" s="87"/>
      <c r="GP476" s="87"/>
      <c r="GQ476" s="87"/>
      <c r="GR476" s="87"/>
      <c r="GS476" s="87"/>
      <c r="GT476" s="87"/>
      <c r="GU476" s="87"/>
      <c r="GV476" s="87"/>
      <c r="GW476" s="87"/>
      <c r="GX476" s="87"/>
      <c r="GY476" s="87"/>
      <c r="GZ476" s="87"/>
      <c r="HA476" s="87"/>
      <c r="HB476" s="87"/>
      <c r="HC476" s="87"/>
      <c r="HD476" s="87"/>
      <c r="HE476" s="87"/>
      <c r="HF476" s="87"/>
      <c r="HG476" s="87"/>
      <c r="HH476" s="87"/>
      <c r="HI476" s="87"/>
      <c r="HJ476" s="87"/>
      <c r="HK476" s="87"/>
      <c r="HL476" s="87"/>
      <c r="HM476" s="87"/>
      <c r="HN476" s="87"/>
      <c r="HO476" s="87"/>
      <c r="HP476" s="87"/>
      <c r="HQ476" s="87"/>
      <c r="HR476" s="87"/>
      <c r="HS476" s="87"/>
      <c r="HT476" s="87"/>
      <c r="HU476" s="87"/>
      <c r="HV476" s="87"/>
      <c r="HW476" s="87"/>
      <c r="HX476" s="87"/>
      <c r="HY476" s="87"/>
      <c r="HZ476" s="87"/>
      <c r="IA476" s="87"/>
      <c r="IB476" s="87"/>
    </row>
    <row r="477" spans="1:236" s="125" customFormat="1">
      <c r="A477" s="121"/>
      <c r="B477" s="67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3"/>
      <c r="AS477" s="123"/>
      <c r="AT477" s="240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  <c r="DK477" s="87"/>
      <c r="DL477" s="87"/>
      <c r="DM477" s="87"/>
      <c r="DN477" s="87"/>
      <c r="DO477" s="87"/>
      <c r="DP477" s="87"/>
      <c r="DQ477" s="87"/>
      <c r="DR477" s="87"/>
      <c r="DS477" s="87"/>
      <c r="DT477" s="87"/>
      <c r="DU477" s="87"/>
      <c r="DV477" s="87"/>
      <c r="DW477" s="87"/>
      <c r="DX477" s="87"/>
      <c r="DY477" s="87"/>
      <c r="DZ477" s="87"/>
      <c r="EA477" s="87"/>
      <c r="EB477" s="87"/>
      <c r="EC477" s="87"/>
      <c r="ED477" s="87"/>
      <c r="EE477" s="87"/>
      <c r="EF477" s="87"/>
      <c r="EG477" s="87"/>
      <c r="EH477" s="87"/>
      <c r="EI477" s="87"/>
      <c r="EJ477" s="87"/>
      <c r="EK477" s="87"/>
      <c r="EL477" s="87"/>
      <c r="EM477" s="87"/>
      <c r="EN477" s="87"/>
      <c r="EO477" s="87"/>
      <c r="EP477" s="87"/>
      <c r="EQ477" s="87"/>
      <c r="ER477" s="87"/>
      <c r="ES477" s="87"/>
      <c r="ET477" s="87"/>
      <c r="EU477" s="87"/>
      <c r="EV477" s="87"/>
      <c r="EW477" s="87"/>
      <c r="EX477" s="87"/>
      <c r="EY477" s="87"/>
      <c r="EZ477" s="87"/>
      <c r="FA477" s="87"/>
      <c r="FB477" s="87"/>
      <c r="FC477" s="87"/>
      <c r="FD477" s="87"/>
      <c r="FE477" s="87"/>
      <c r="FF477" s="87"/>
      <c r="FG477" s="87"/>
      <c r="FH477" s="87"/>
      <c r="FI477" s="87"/>
      <c r="FJ477" s="87"/>
      <c r="FK477" s="87"/>
      <c r="FL477" s="87"/>
      <c r="FM477" s="87"/>
      <c r="FN477" s="87"/>
      <c r="FO477" s="87"/>
      <c r="FP477" s="87"/>
      <c r="FQ477" s="87"/>
      <c r="FR477" s="87"/>
      <c r="FS477" s="87"/>
      <c r="FT477" s="87"/>
      <c r="FU477" s="87"/>
      <c r="FV477" s="87"/>
      <c r="FW477" s="87"/>
      <c r="FX477" s="87"/>
      <c r="FY477" s="87"/>
      <c r="FZ477" s="87"/>
      <c r="GA477" s="87"/>
      <c r="GB477" s="87"/>
      <c r="GC477" s="87"/>
      <c r="GD477" s="87"/>
      <c r="GE477" s="87"/>
      <c r="GF477" s="87"/>
      <c r="GG477" s="87"/>
      <c r="GH477" s="87"/>
      <c r="GI477" s="87"/>
      <c r="GJ477" s="87"/>
      <c r="GK477" s="87"/>
      <c r="GL477" s="87"/>
      <c r="GM477" s="87"/>
      <c r="GN477" s="87"/>
      <c r="GO477" s="87"/>
      <c r="GP477" s="87"/>
      <c r="GQ477" s="87"/>
      <c r="GR477" s="87"/>
      <c r="GS477" s="87"/>
      <c r="GT477" s="87"/>
      <c r="GU477" s="87"/>
      <c r="GV477" s="87"/>
      <c r="GW477" s="87"/>
      <c r="GX477" s="87"/>
      <c r="GY477" s="87"/>
      <c r="GZ477" s="87"/>
      <c r="HA477" s="87"/>
      <c r="HB477" s="87"/>
      <c r="HC477" s="87"/>
      <c r="HD477" s="87"/>
      <c r="HE477" s="87"/>
      <c r="HF477" s="87"/>
      <c r="HG477" s="87"/>
      <c r="HH477" s="87"/>
      <c r="HI477" s="87"/>
      <c r="HJ477" s="87"/>
      <c r="HK477" s="87"/>
      <c r="HL477" s="87"/>
      <c r="HM477" s="87"/>
      <c r="HN477" s="87"/>
      <c r="HO477" s="87"/>
      <c r="HP477" s="87"/>
      <c r="HQ477" s="87"/>
      <c r="HR477" s="87"/>
      <c r="HS477" s="87"/>
      <c r="HT477" s="87"/>
      <c r="HU477" s="87"/>
      <c r="HV477" s="87"/>
      <c r="HW477" s="87"/>
      <c r="HX477" s="87"/>
      <c r="HY477" s="87"/>
      <c r="HZ477" s="87"/>
      <c r="IA477" s="87"/>
      <c r="IB477" s="87"/>
    </row>
    <row r="478" spans="1:236" s="125" customFormat="1">
      <c r="A478" s="121"/>
      <c r="B478" s="67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3"/>
      <c r="AS478" s="123"/>
      <c r="AT478" s="240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  <c r="DR478" s="87"/>
      <c r="DS478" s="87"/>
      <c r="DT478" s="87"/>
      <c r="DU478" s="87"/>
      <c r="DV478" s="87"/>
      <c r="DW478" s="87"/>
      <c r="DX478" s="87"/>
      <c r="DY478" s="87"/>
      <c r="DZ478" s="87"/>
      <c r="EA478" s="87"/>
      <c r="EB478" s="87"/>
      <c r="EC478" s="87"/>
      <c r="ED478" s="87"/>
      <c r="EE478" s="87"/>
      <c r="EF478" s="87"/>
      <c r="EG478" s="87"/>
      <c r="EH478" s="87"/>
      <c r="EI478" s="87"/>
      <c r="EJ478" s="87"/>
      <c r="EK478" s="87"/>
      <c r="EL478" s="87"/>
      <c r="EM478" s="87"/>
      <c r="EN478" s="87"/>
      <c r="EO478" s="87"/>
      <c r="EP478" s="87"/>
      <c r="EQ478" s="87"/>
      <c r="ER478" s="87"/>
      <c r="ES478" s="87"/>
      <c r="ET478" s="87"/>
      <c r="EU478" s="87"/>
      <c r="EV478" s="87"/>
      <c r="EW478" s="87"/>
      <c r="EX478" s="87"/>
      <c r="EY478" s="87"/>
      <c r="EZ478" s="87"/>
      <c r="FA478" s="87"/>
      <c r="FB478" s="87"/>
      <c r="FC478" s="87"/>
      <c r="FD478" s="87"/>
      <c r="FE478" s="87"/>
      <c r="FF478" s="87"/>
      <c r="FG478" s="87"/>
      <c r="FH478" s="87"/>
      <c r="FI478" s="87"/>
      <c r="FJ478" s="87"/>
      <c r="FK478" s="87"/>
      <c r="FL478" s="87"/>
      <c r="FM478" s="87"/>
      <c r="FN478" s="87"/>
      <c r="FO478" s="87"/>
      <c r="FP478" s="87"/>
      <c r="FQ478" s="87"/>
      <c r="FR478" s="87"/>
      <c r="FS478" s="87"/>
      <c r="FT478" s="87"/>
      <c r="FU478" s="87"/>
      <c r="FV478" s="87"/>
      <c r="FW478" s="87"/>
      <c r="FX478" s="87"/>
      <c r="FY478" s="87"/>
      <c r="FZ478" s="87"/>
      <c r="GA478" s="87"/>
      <c r="GB478" s="87"/>
      <c r="GC478" s="87"/>
      <c r="GD478" s="87"/>
      <c r="GE478" s="87"/>
      <c r="GF478" s="87"/>
      <c r="GG478" s="87"/>
      <c r="GH478" s="87"/>
      <c r="GI478" s="87"/>
      <c r="GJ478" s="87"/>
      <c r="GK478" s="87"/>
      <c r="GL478" s="87"/>
      <c r="GM478" s="87"/>
      <c r="GN478" s="87"/>
      <c r="GO478" s="87"/>
      <c r="GP478" s="87"/>
      <c r="GQ478" s="87"/>
      <c r="GR478" s="87"/>
      <c r="GS478" s="87"/>
      <c r="GT478" s="87"/>
      <c r="GU478" s="87"/>
      <c r="GV478" s="87"/>
      <c r="GW478" s="87"/>
      <c r="GX478" s="87"/>
      <c r="GY478" s="87"/>
      <c r="GZ478" s="87"/>
      <c r="HA478" s="87"/>
      <c r="HB478" s="87"/>
      <c r="HC478" s="87"/>
      <c r="HD478" s="87"/>
      <c r="HE478" s="87"/>
      <c r="HF478" s="87"/>
      <c r="HG478" s="87"/>
      <c r="HH478" s="87"/>
      <c r="HI478" s="87"/>
      <c r="HJ478" s="87"/>
      <c r="HK478" s="87"/>
      <c r="HL478" s="87"/>
      <c r="HM478" s="87"/>
      <c r="HN478" s="87"/>
      <c r="HO478" s="87"/>
      <c r="HP478" s="87"/>
      <c r="HQ478" s="87"/>
      <c r="HR478" s="87"/>
      <c r="HS478" s="87"/>
      <c r="HT478" s="87"/>
      <c r="HU478" s="87"/>
      <c r="HV478" s="87"/>
      <c r="HW478" s="87"/>
      <c r="HX478" s="87"/>
      <c r="HY478" s="87"/>
      <c r="HZ478" s="87"/>
      <c r="IA478" s="87"/>
      <c r="IB478" s="87"/>
    </row>
    <row r="479" spans="1:236" s="125" customFormat="1">
      <c r="A479" s="121"/>
      <c r="B479" s="67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3"/>
      <c r="AS479" s="123"/>
      <c r="AT479" s="240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  <c r="DR479" s="87"/>
      <c r="DS479" s="87"/>
      <c r="DT479" s="87"/>
      <c r="DU479" s="87"/>
      <c r="DV479" s="87"/>
      <c r="DW479" s="87"/>
      <c r="DX479" s="87"/>
      <c r="DY479" s="87"/>
      <c r="DZ479" s="87"/>
      <c r="EA479" s="87"/>
      <c r="EB479" s="87"/>
      <c r="EC479" s="87"/>
      <c r="ED479" s="87"/>
      <c r="EE479" s="87"/>
      <c r="EF479" s="87"/>
      <c r="EG479" s="87"/>
      <c r="EH479" s="87"/>
      <c r="EI479" s="87"/>
      <c r="EJ479" s="87"/>
      <c r="EK479" s="87"/>
      <c r="EL479" s="87"/>
      <c r="EM479" s="87"/>
      <c r="EN479" s="87"/>
      <c r="EO479" s="87"/>
      <c r="EP479" s="87"/>
      <c r="EQ479" s="87"/>
      <c r="ER479" s="87"/>
      <c r="ES479" s="87"/>
      <c r="ET479" s="87"/>
      <c r="EU479" s="87"/>
      <c r="EV479" s="87"/>
      <c r="EW479" s="87"/>
      <c r="EX479" s="87"/>
      <c r="EY479" s="87"/>
      <c r="EZ479" s="87"/>
      <c r="FA479" s="87"/>
      <c r="FB479" s="87"/>
      <c r="FC479" s="87"/>
      <c r="FD479" s="87"/>
      <c r="FE479" s="87"/>
      <c r="FF479" s="87"/>
      <c r="FG479" s="87"/>
      <c r="FH479" s="87"/>
      <c r="FI479" s="87"/>
      <c r="FJ479" s="87"/>
      <c r="FK479" s="87"/>
      <c r="FL479" s="87"/>
      <c r="FM479" s="87"/>
      <c r="FN479" s="87"/>
      <c r="FO479" s="87"/>
      <c r="FP479" s="87"/>
      <c r="FQ479" s="87"/>
      <c r="FR479" s="87"/>
      <c r="FS479" s="87"/>
      <c r="FT479" s="87"/>
      <c r="FU479" s="87"/>
      <c r="FV479" s="87"/>
      <c r="FW479" s="87"/>
      <c r="FX479" s="87"/>
      <c r="FY479" s="87"/>
      <c r="FZ479" s="87"/>
      <c r="GA479" s="87"/>
      <c r="GB479" s="87"/>
      <c r="GC479" s="87"/>
      <c r="GD479" s="87"/>
      <c r="GE479" s="87"/>
      <c r="GF479" s="87"/>
      <c r="GG479" s="87"/>
      <c r="GH479" s="87"/>
      <c r="GI479" s="87"/>
      <c r="GJ479" s="87"/>
      <c r="GK479" s="87"/>
      <c r="GL479" s="87"/>
      <c r="GM479" s="87"/>
      <c r="GN479" s="87"/>
      <c r="GO479" s="87"/>
      <c r="GP479" s="87"/>
      <c r="GQ479" s="87"/>
      <c r="GR479" s="87"/>
      <c r="GS479" s="87"/>
      <c r="GT479" s="87"/>
      <c r="GU479" s="87"/>
      <c r="GV479" s="87"/>
      <c r="GW479" s="87"/>
      <c r="GX479" s="87"/>
      <c r="GY479" s="87"/>
      <c r="GZ479" s="87"/>
      <c r="HA479" s="87"/>
      <c r="HB479" s="87"/>
      <c r="HC479" s="87"/>
      <c r="HD479" s="87"/>
      <c r="HE479" s="87"/>
      <c r="HF479" s="87"/>
      <c r="HG479" s="87"/>
      <c r="HH479" s="87"/>
      <c r="HI479" s="87"/>
      <c r="HJ479" s="87"/>
      <c r="HK479" s="87"/>
      <c r="HL479" s="87"/>
      <c r="HM479" s="87"/>
      <c r="HN479" s="87"/>
      <c r="HO479" s="87"/>
      <c r="HP479" s="87"/>
      <c r="HQ479" s="87"/>
      <c r="HR479" s="87"/>
      <c r="HS479" s="87"/>
      <c r="HT479" s="87"/>
      <c r="HU479" s="87"/>
      <c r="HV479" s="87"/>
      <c r="HW479" s="87"/>
      <c r="HX479" s="87"/>
      <c r="HY479" s="87"/>
      <c r="HZ479" s="87"/>
      <c r="IA479" s="87"/>
      <c r="IB479" s="87"/>
    </row>
    <row r="480" spans="1:236" s="125" customFormat="1">
      <c r="A480" s="121"/>
      <c r="B480" s="67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3"/>
      <c r="AS480" s="123"/>
      <c r="AT480" s="240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  <c r="DR480" s="87"/>
      <c r="DS480" s="87"/>
      <c r="DT480" s="87"/>
      <c r="DU480" s="87"/>
      <c r="DV480" s="87"/>
      <c r="DW480" s="87"/>
      <c r="DX480" s="87"/>
      <c r="DY480" s="87"/>
      <c r="DZ480" s="87"/>
      <c r="EA480" s="87"/>
      <c r="EB480" s="87"/>
      <c r="EC480" s="87"/>
      <c r="ED480" s="87"/>
      <c r="EE480" s="87"/>
      <c r="EF480" s="87"/>
      <c r="EG480" s="87"/>
      <c r="EH480" s="87"/>
      <c r="EI480" s="87"/>
      <c r="EJ480" s="87"/>
      <c r="EK480" s="87"/>
      <c r="EL480" s="87"/>
      <c r="EM480" s="87"/>
      <c r="EN480" s="87"/>
      <c r="EO480" s="87"/>
      <c r="EP480" s="87"/>
      <c r="EQ480" s="87"/>
      <c r="ER480" s="87"/>
      <c r="ES480" s="87"/>
      <c r="ET480" s="87"/>
      <c r="EU480" s="87"/>
      <c r="EV480" s="87"/>
      <c r="EW480" s="87"/>
      <c r="EX480" s="87"/>
      <c r="EY480" s="87"/>
      <c r="EZ480" s="87"/>
      <c r="FA480" s="87"/>
      <c r="FB480" s="87"/>
      <c r="FC480" s="87"/>
      <c r="FD480" s="87"/>
      <c r="FE480" s="87"/>
      <c r="FF480" s="87"/>
      <c r="FG480" s="87"/>
      <c r="FH480" s="87"/>
      <c r="FI480" s="87"/>
      <c r="FJ480" s="87"/>
      <c r="FK480" s="87"/>
      <c r="FL480" s="87"/>
      <c r="FM480" s="87"/>
      <c r="FN480" s="87"/>
      <c r="FO480" s="87"/>
      <c r="FP480" s="87"/>
      <c r="FQ480" s="87"/>
      <c r="FR480" s="87"/>
      <c r="FS480" s="87"/>
      <c r="FT480" s="87"/>
      <c r="FU480" s="87"/>
      <c r="FV480" s="87"/>
      <c r="FW480" s="87"/>
      <c r="FX480" s="87"/>
      <c r="FY480" s="87"/>
      <c r="FZ480" s="87"/>
      <c r="GA480" s="87"/>
      <c r="GB480" s="87"/>
      <c r="GC480" s="87"/>
      <c r="GD480" s="87"/>
      <c r="GE480" s="87"/>
      <c r="GF480" s="87"/>
      <c r="GG480" s="87"/>
      <c r="GH480" s="87"/>
      <c r="GI480" s="87"/>
      <c r="GJ480" s="87"/>
      <c r="GK480" s="87"/>
      <c r="GL480" s="87"/>
      <c r="GM480" s="87"/>
      <c r="GN480" s="87"/>
      <c r="GO480" s="87"/>
      <c r="GP480" s="87"/>
      <c r="GQ480" s="87"/>
      <c r="GR480" s="87"/>
      <c r="GS480" s="87"/>
      <c r="GT480" s="87"/>
      <c r="GU480" s="87"/>
      <c r="GV480" s="87"/>
      <c r="GW480" s="87"/>
      <c r="GX480" s="87"/>
      <c r="GY480" s="87"/>
      <c r="GZ480" s="87"/>
      <c r="HA480" s="87"/>
      <c r="HB480" s="87"/>
      <c r="HC480" s="87"/>
      <c r="HD480" s="87"/>
      <c r="HE480" s="87"/>
      <c r="HF480" s="87"/>
      <c r="HG480" s="87"/>
      <c r="HH480" s="87"/>
      <c r="HI480" s="87"/>
      <c r="HJ480" s="87"/>
      <c r="HK480" s="87"/>
      <c r="HL480" s="87"/>
      <c r="HM480" s="87"/>
      <c r="HN480" s="87"/>
      <c r="HO480" s="87"/>
      <c r="HP480" s="87"/>
      <c r="HQ480" s="87"/>
      <c r="HR480" s="87"/>
      <c r="HS480" s="87"/>
      <c r="HT480" s="87"/>
      <c r="HU480" s="87"/>
      <c r="HV480" s="87"/>
      <c r="HW480" s="87"/>
      <c r="HX480" s="87"/>
      <c r="HY480" s="87"/>
      <c r="HZ480" s="87"/>
      <c r="IA480" s="87"/>
      <c r="IB480" s="87"/>
    </row>
    <row r="481" spans="1:236" s="125" customFormat="1">
      <c r="A481" s="121"/>
      <c r="B481" s="67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3"/>
      <c r="AS481" s="123"/>
      <c r="AT481" s="240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  <c r="DK481" s="87"/>
      <c r="DL481" s="87"/>
      <c r="DM481" s="87"/>
      <c r="DN481" s="87"/>
      <c r="DO481" s="87"/>
      <c r="DP481" s="87"/>
      <c r="DQ481" s="87"/>
      <c r="DR481" s="87"/>
      <c r="DS481" s="87"/>
      <c r="DT481" s="87"/>
      <c r="DU481" s="87"/>
      <c r="DV481" s="87"/>
      <c r="DW481" s="87"/>
      <c r="DX481" s="87"/>
      <c r="DY481" s="87"/>
      <c r="DZ481" s="87"/>
      <c r="EA481" s="87"/>
      <c r="EB481" s="87"/>
      <c r="EC481" s="87"/>
      <c r="ED481" s="87"/>
      <c r="EE481" s="87"/>
      <c r="EF481" s="87"/>
      <c r="EG481" s="87"/>
      <c r="EH481" s="87"/>
      <c r="EI481" s="87"/>
      <c r="EJ481" s="87"/>
      <c r="EK481" s="87"/>
      <c r="EL481" s="87"/>
      <c r="EM481" s="87"/>
      <c r="EN481" s="87"/>
      <c r="EO481" s="87"/>
      <c r="EP481" s="87"/>
      <c r="EQ481" s="87"/>
      <c r="ER481" s="87"/>
      <c r="ES481" s="87"/>
      <c r="ET481" s="87"/>
      <c r="EU481" s="87"/>
      <c r="EV481" s="87"/>
      <c r="EW481" s="87"/>
      <c r="EX481" s="87"/>
      <c r="EY481" s="87"/>
      <c r="EZ481" s="87"/>
      <c r="FA481" s="87"/>
      <c r="FB481" s="87"/>
      <c r="FC481" s="87"/>
      <c r="FD481" s="87"/>
      <c r="FE481" s="87"/>
      <c r="FF481" s="87"/>
      <c r="FG481" s="87"/>
      <c r="FH481" s="87"/>
      <c r="FI481" s="87"/>
      <c r="FJ481" s="87"/>
      <c r="FK481" s="87"/>
      <c r="FL481" s="87"/>
      <c r="FM481" s="87"/>
      <c r="FN481" s="87"/>
      <c r="FO481" s="87"/>
      <c r="FP481" s="87"/>
      <c r="FQ481" s="87"/>
      <c r="FR481" s="87"/>
      <c r="FS481" s="87"/>
      <c r="FT481" s="87"/>
      <c r="FU481" s="87"/>
      <c r="FV481" s="87"/>
      <c r="FW481" s="87"/>
      <c r="FX481" s="87"/>
      <c r="FY481" s="87"/>
      <c r="FZ481" s="87"/>
      <c r="GA481" s="87"/>
      <c r="GB481" s="87"/>
      <c r="GC481" s="87"/>
      <c r="GD481" s="87"/>
      <c r="GE481" s="87"/>
      <c r="GF481" s="87"/>
      <c r="GG481" s="87"/>
      <c r="GH481" s="87"/>
      <c r="GI481" s="87"/>
      <c r="GJ481" s="87"/>
      <c r="GK481" s="87"/>
      <c r="GL481" s="87"/>
      <c r="GM481" s="87"/>
      <c r="GN481" s="87"/>
      <c r="GO481" s="87"/>
      <c r="GP481" s="87"/>
      <c r="GQ481" s="87"/>
      <c r="GR481" s="87"/>
      <c r="GS481" s="87"/>
      <c r="GT481" s="87"/>
      <c r="GU481" s="87"/>
      <c r="GV481" s="87"/>
      <c r="GW481" s="87"/>
      <c r="GX481" s="87"/>
      <c r="GY481" s="87"/>
      <c r="GZ481" s="87"/>
      <c r="HA481" s="87"/>
      <c r="HB481" s="87"/>
      <c r="HC481" s="87"/>
      <c r="HD481" s="87"/>
      <c r="HE481" s="87"/>
      <c r="HF481" s="87"/>
      <c r="HG481" s="87"/>
      <c r="HH481" s="87"/>
      <c r="HI481" s="87"/>
      <c r="HJ481" s="87"/>
      <c r="HK481" s="87"/>
      <c r="HL481" s="87"/>
      <c r="HM481" s="87"/>
      <c r="HN481" s="87"/>
      <c r="HO481" s="87"/>
      <c r="HP481" s="87"/>
      <c r="HQ481" s="87"/>
      <c r="HR481" s="87"/>
      <c r="HS481" s="87"/>
      <c r="HT481" s="87"/>
      <c r="HU481" s="87"/>
      <c r="HV481" s="87"/>
      <c r="HW481" s="87"/>
      <c r="HX481" s="87"/>
      <c r="HY481" s="87"/>
      <c r="HZ481" s="87"/>
      <c r="IA481" s="87"/>
      <c r="IB481" s="87"/>
    </row>
    <row r="482" spans="1:236" s="125" customFormat="1">
      <c r="A482" s="121"/>
      <c r="B482" s="67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3"/>
      <c r="AS482" s="123"/>
      <c r="AT482" s="240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  <c r="DR482" s="87"/>
      <c r="DS482" s="87"/>
      <c r="DT482" s="87"/>
      <c r="DU482" s="87"/>
      <c r="DV482" s="87"/>
      <c r="DW482" s="87"/>
      <c r="DX482" s="87"/>
      <c r="DY482" s="87"/>
      <c r="DZ482" s="87"/>
      <c r="EA482" s="87"/>
      <c r="EB482" s="87"/>
      <c r="EC482" s="87"/>
      <c r="ED482" s="87"/>
      <c r="EE482" s="87"/>
      <c r="EF482" s="87"/>
      <c r="EG482" s="87"/>
      <c r="EH482" s="87"/>
      <c r="EI482" s="87"/>
      <c r="EJ482" s="87"/>
      <c r="EK482" s="87"/>
      <c r="EL482" s="87"/>
      <c r="EM482" s="87"/>
      <c r="EN482" s="87"/>
      <c r="EO482" s="87"/>
      <c r="EP482" s="87"/>
      <c r="EQ482" s="87"/>
      <c r="ER482" s="87"/>
      <c r="ES482" s="87"/>
      <c r="ET482" s="87"/>
      <c r="EU482" s="87"/>
      <c r="EV482" s="87"/>
      <c r="EW482" s="87"/>
      <c r="EX482" s="87"/>
      <c r="EY482" s="87"/>
      <c r="EZ482" s="87"/>
      <c r="FA482" s="87"/>
      <c r="FB482" s="87"/>
      <c r="FC482" s="87"/>
      <c r="FD482" s="87"/>
      <c r="FE482" s="87"/>
      <c r="FF482" s="87"/>
      <c r="FG482" s="87"/>
      <c r="FH482" s="87"/>
      <c r="FI482" s="87"/>
      <c r="FJ482" s="87"/>
      <c r="FK482" s="87"/>
      <c r="FL482" s="87"/>
      <c r="FM482" s="87"/>
      <c r="FN482" s="87"/>
      <c r="FO482" s="87"/>
      <c r="FP482" s="87"/>
      <c r="FQ482" s="87"/>
      <c r="FR482" s="87"/>
      <c r="FS482" s="87"/>
      <c r="FT482" s="87"/>
      <c r="FU482" s="87"/>
      <c r="FV482" s="87"/>
      <c r="FW482" s="87"/>
      <c r="FX482" s="87"/>
      <c r="FY482" s="87"/>
      <c r="FZ482" s="87"/>
      <c r="GA482" s="87"/>
      <c r="GB482" s="87"/>
      <c r="GC482" s="87"/>
      <c r="GD482" s="87"/>
      <c r="GE482" s="87"/>
      <c r="GF482" s="87"/>
      <c r="GG482" s="87"/>
      <c r="GH482" s="87"/>
      <c r="GI482" s="87"/>
      <c r="GJ482" s="87"/>
      <c r="GK482" s="87"/>
      <c r="GL482" s="87"/>
      <c r="GM482" s="87"/>
      <c r="GN482" s="87"/>
      <c r="GO482" s="87"/>
      <c r="GP482" s="87"/>
      <c r="GQ482" s="87"/>
      <c r="GR482" s="87"/>
      <c r="GS482" s="87"/>
      <c r="GT482" s="87"/>
      <c r="GU482" s="87"/>
      <c r="GV482" s="87"/>
      <c r="GW482" s="87"/>
      <c r="GX482" s="87"/>
      <c r="GY482" s="87"/>
      <c r="GZ482" s="87"/>
      <c r="HA482" s="87"/>
      <c r="HB482" s="87"/>
      <c r="HC482" s="87"/>
      <c r="HD482" s="87"/>
      <c r="HE482" s="87"/>
      <c r="HF482" s="87"/>
      <c r="HG482" s="87"/>
      <c r="HH482" s="87"/>
      <c r="HI482" s="87"/>
      <c r="HJ482" s="87"/>
      <c r="HK482" s="87"/>
      <c r="HL482" s="87"/>
      <c r="HM482" s="87"/>
      <c r="HN482" s="87"/>
      <c r="HO482" s="87"/>
      <c r="HP482" s="87"/>
      <c r="HQ482" s="87"/>
      <c r="HR482" s="87"/>
      <c r="HS482" s="87"/>
      <c r="HT482" s="87"/>
      <c r="HU482" s="87"/>
      <c r="HV482" s="87"/>
      <c r="HW482" s="87"/>
      <c r="HX482" s="87"/>
      <c r="HY482" s="87"/>
      <c r="HZ482" s="87"/>
      <c r="IA482" s="87"/>
      <c r="IB482" s="87"/>
    </row>
    <row r="483" spans="1:236" s="125" customFormat="1">
      <c r="A483" s="121"/>
      <c r="B483" s="67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3"/>
      <c r="AS483" s="123"/>
      <c r="AT483" s="240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  <c r="DK483" s="87"/>
      <c r="DL483" s="87"/>
      <c r="DM483" s="87"/>
      <c r="DN483" s="87"/>
      <c r="DO483" s="87"/>
      <c r="DP483" s="87"/>
      <c r="DQ483" s="87"/>
      <c r="DR483" s="87"/>
      <c r="DS483" s="87"/>
      <c r="DT483" s="87"/>
      <c r="DU483" s="87"/>
      <c r="DV483" s="87"/>
      <c r="DW483" s="87"/>
      <c r="DX483" s="87"/>
      <c r="DY483" s="87"/>
      <c r="DZ483" s="87"/>
      <c r="EA483" s="87"/>
      <c r="EB483" s="87"/>
      <c r="EC483" s="87"/>
      <c r="ED483" s="87"/>
      <c r="EE483" s="87"/>
      <c r="EF483" s="87"/>
      <c r="EG483" s="87"/>
      <c r="EH483" s="87"/>
      <c r="EI483" s="87"/>
      <c r="EJ483" s="87"/>
      <c r="EK483" s="87"/>
      <c r="EL483" s="87"/>
      <c r="EM483" s="87"/>
      <c r="EN483" s="87"/>
      <c r="EO483" s="87"/>
      <c r="EP483" s="87"/>
      <c r="EQ483" s="87"/>
      <c r="ER483" s="87"/>
      <c r="ES483" s="87"/>
      <c r="ET483" s="87"/>
      <c r="EU483" s="87"/>
      <c r="EV483" s="87"/>
      <c r="EW483" s="87"/>
      <c r="EX483" s="87"/>
      <c r="EY483" s="87"/>
      <c r="EZ483" s="87"/>
      <c r="FA483" s="87"/>
      <c r="FB483" s="87"/>
      <c r="FC483" s="87"/>
      <c r="FD483" s="87"/>
      <c r="FE483" s="87"/>
      <c r="FF483" s="87"/>
      <c r="FG483" s="87"/>
      <c r="FH483" s="87"/>
      <c r="FI483" s="87"/>
      <c r="FJ483" s="87"/>
      <c r="FK483" s="87"/>
      <c r="FL483" s="87"/>
      <c r="FM483" s="87"/>
      <c r="FN483" s="87"/>
      <c r="FO483" s="87"/>
      <c r="FP483" s="87"/>
      <c r="FQ483" s="87"/>
      <c r="FR483" s="87"/>
      <c r="FS483" s="87"/>
      <c r="FT483" s="87"/>
      <c r="FU483" s="87"/>
      <c r="FV483" s="87"/>
      <c r="FW483" s="87"/>
      <c r="FX483" s="87"/>
      <c r="FY483" s="87"/>
      <c r="FZ483" s="87"/>
      <c r="GA483" s="87"/>
      <c r="GB483" s="87"/>
      <c r="GC483" s="87"/>
      <c r="GD483" s="87"/>
      <c r="GE483" s="87"/>
      <c r="GF483" s="87"/>
      <c r="GG483" s="87"/>
      <c r="GH483" s="87"/>
      <c r="GI483" s="87"/>
      <c r="GJ483" s="87"/>
      <c r="GK483" s="87"/>
      <c r="GL483" s="87"/>
      <c r="GM483" s="87"/>
      <c r="GN483" s="87"/>
      <c r="GO483" s="87"/>
      <c r="GP483" s="87"/>
      <c r="GQ483" s="87"/>
      <c r="GR483" s="87"/>
      <c r="GS483" s="87"/>
      <c r="GT483" s="87"/>
      <c r="GU483" s="87"/>
      <c r="GV483" s="87"/>
      <c r="GW483" s="87"/>
      <c r="GX483" s="87"/>
      <c r="GY483" s="87"/>
      <c r="GZ483" s="87"/>
      <c r="HA483" s="87"/>
      <c r="HB483" s="87"/>
      <c r="HC483" s="87"/>
      <c r="HD483" s="87"/>
      <c r="HE483" s="87"/>
      <c r="HF483" s="87"/>
      <c r="HG483" s="87"/>
      <c r="HH483" s="87"/>
      <c r="HI483" s="87"/>
      <c r="HJ483" s="87"/>
      <c r="HK483" s="87"/>
      <c r="HL483" s="87"/>
      <c r="HM483" s="87"/>
      <c r="HN483" s="87"/>
      <c r="HO483" s="87"/>
      <c r="HP483" s="87"/>
      <c r="HQ483" s="87"/>
      <c r="HR483" s="87"/>
      <c r="HS483" s="87"/>
      <c r="HT483" s="87"/>
      <c r="HU483" s="87"/>
      <c r="HV483" s="87"/>
      <c r="HW483" s="87"/>
      <c r="HX483" s="87"/>
      <c r="HY483" s="87"/>
      <c r="HZ483" s="87"/>
      <c r="IA483" s="87"/>
      <c r="IB483" s="87"/>
    </row>
    <row r="484" spans="1:236" s="125" customFormat="1">
      <c r="A484" s="121"/>
      <c r="B484" s="67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3"/>
      <c r="AS484" s="123"/>
      <c r="AT484" s="240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  <c r="DK484" s="87"/>
      <c r="DL484" s="87"/>
      <c r="DM484" s="87"/>
      <c r="DN484" s="87"/>
      <c r="DO484" s="87"/>
      <c r="DP484" s="87"/>
      <c r="DQ484" s="87"/>
      <c r="DR484" s="87"/>
      <c r="DS484" s="87"/>
      <c r="DT484" s="87"/>
      <c r="DU484" s="87"/>
      <c r="DV484" s="87"/>
      <c r="DW484" s="87"/>
      <c r="DX484" s="87"/>
      <c r="DY484" s="87"/>
      <c r="DZ484" s="87"/>
      <c r="EA484" s="87"/>
      <c r="EB484" s="87"/>
      <c r="EC484" s="87"/>
      <c r="ED484" s="87"/>
      <c r="EE484" s="87"/>
      <c r="EF484" s="87"/>
      <c r="EG484" s="87"/>
      <c r="EH484" s="87"/>
      <c r="EI484" s="87"/>
      <c r="EJ484" s="87"/>
      <c r="EK484" s="87"/>
      <c r="EL484" s="87"/>
      <c r="EM484" s="87"/>
      <c r="EN484" s="87"/>
      <c r="EO484" s="87"/>
      <c r="EP484" s="87"/>
      <c r="EQ484" s="87"/>
      <c r="ER484" s="87"/>
      <c r="ES484" s="87"/>
      <c r="ET484" s="87"/>
      <c r="EU484" s="87"/>
      <c r="EV484" s="87"/>
      <c r="EW484" s="87"/>
      <c r="EX484" s="87"/>
      <c r="EY484" s="87"/>
      <c r="EZ484" s="87"/>
      <c r="FA484" s="87"/>
      <c r="FB484" s="87"/>
      <c r="FC484" s="87"/>
      <c r="FD484" s="87"/>
      <c r="FE484" s="87"/>
      <c r="FF484" s="87"/>
      <c r="FG484" s="87"/>
      <c r="FH484" s="87"/>
      <c r="FI484" s="87"/>
      <c r="FJ484" s="87"/>
      <c r="FK484" s="87"/>
      <c r="FL484" s="87"/>
      <c r="FM484" s="87"/>
      <c r="FN484" s="87"/>
      <c r="FO484" s="87"/>
      <c r="FP484" s="87"/>
      <c r="FQ484" s="87"/>
      <c r="FR484" s="87"/>
      <c r="FS484" s="87"/>
      <c r="FT484" s="87"/>
      <c r="FU484" s="87"/>
      <c r="FV484" s="87"/>
      <c r="FW484" s="87"/>
      <c r="FX484" s="87"/>
      <c r="FY484" s="87"/>
      <c r="FZ484" s="87"/>
      <c r="GA484" s="87"/>
      <c r="GB484" s="87"/>
      <c r="GC484" s="87"/>
      <c r="GD484" s="87"/>
      <c r="GE484" s="87"/>
      <c r="GF484" s="87"/>
      <c r="GG484" s="87"/>
      <c r="GH484" s="87"/>
      <c r="GI484" s="87"/>
      <c r="GJ484" s="87"/>
      <c r="GK484" s="87"/>
      <c r="GL484" s="87"/>
      <c r="GM484" s="87"/>
      <c r="GN484" s="87"/>
      <c r="GO484" s="87"/>
      <c r="GP484" s="87"/>
      <c r="GQ484" s="87"/>
      <c r="GR484" s="87"/>
      <c r="GS484" s="87"/>
      <c r="GT484" s="87"/>
      <c r="GU484" s="87"/>
      <c r="GV484" s="87"/>
      <c r="GW484" s="87"/>
      <c r="GX484" s="87"/>
      <c r="GY484" s="87"/>
      <c r="GZ484" s="87"/>
      <c r="HA484" s="87"/>
      <c r="HB484" s="87"/>
      <c r="HC484" s="87"/>
      <c r="HD484" s="87"/>
      <c r="HE484" s="87"/>
      <c r="HF484" s="87"/>
      <c r="HG484" s="87"/>
      <c r="HH484" s="87"/>
      <c r="HI484" s="87"/>
      <c r="HJ484" s="87"/>
      <c r="HK484" s="87"/>
      <c r="HL484" s="87"/>
      <c r="HM484" s="87"/>
      <c r="HN484" s="87"/>
      <c r="HO484" s="87"/>
      <c r="HP484" s="87"/>
      <c r="HQ484" s="87"/>
      <c r="HR484" s="87"/>
      <c r="HS484" s="87"/>
      <c r="HT484" s="87"/>
      <c r="HU484" s="87"/>
      <c r="HV484" s="87"/>
      <c r="HW484" s="87"/>
      <c r="HX484" s="87"/>
      <c r="HY484" s="87"/>
      <c r="HZ484" s="87"/>
      <c r="IA484" s="87"/>
      <c r="IB484" s="87"/>
    </row>
    <row r="485" spans="1:236" s="125" customFormat="1">
      <c r="A485" s="121"/>
      <c r="B485" s="67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3"/>
      <c r="AS485" s="123"/>
      <c r="AT485" s="240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  <c r="DR485" s="87"/>
      <c r="DS485" s="87"/>
      <c r="DT485" s="87"/>
      <c r="DU485" s="87"/>
      <c r="DV485" s="87"/>
      <c r="DW485" s="87"/>
      <c r="DX485" s="87"/>
      <c r="DY485" s="87"/>
      <c r="DZ485" s="87"/>
      <c r="EA485" s="87"/>
      <c r="EB485" s="87"/>
      <c r="EC485" s="87"/>
      <c r="ED485" s="87"/>
      <c r="EE485" s="87"/>
      <c r="EF485" s="87"/>
      <c r="EG485" s="87"/>
      <c r="EH485" s="87"/>
      <c r="EI485" s="87"/>
      <c r="EJ485" s="87"/>
      <c r="EK485" s="87"/>
      <c r="EL485" s="87"/>
      <c r="EM485" s="87"/>
      <c r="EN485" s="87"/>
      <c r="EO485" s="87"/>
      <c r="EP485" s="87"/>
      <c r="EQ485" s="87"/>
      <c r="ER485" s="87"/>
      <c r="ES485" s="87"/>
      <c r="ET485" s="87"/>
      <c r="EU485" s="87"/>
      <c r="EV485" s="87"/>
      <c r="EW485" s="87"/>
      <c r="EX485" s="87"/>
      <c r="EY485" s="87"/>
      <c r="EZ485" s="87"/>
      <c r="FA485" s="87"/>
      <c r="FB485" s="87"/>
      <c r="FC485" s="87"/>
      <c r="FD485" s="87"/>
      <c r="FE485" s="87"/>
      <c r="FF485" s="87"/>
      <c r="FG485" s="87"/>
      <c r="FH485" s="87"/>
      <c r="FI485" s="87"/>
      <c r="FJ485" s="87"/>
      <c r="FK485" s="87"/>
      <c r="FL485" s="87"/>
      <c r="FM485" s="87"/>
      <c r="FN485" s="87"/>
      <c r="FO485" s="87"/>
      <c r="FP485" s="87"/>
      <c r="FQ485" s="87"/>
      <c r="FR485" s="87"/>
      <c r="FS485" s="87"/>
      <c r="FT485" s="87"/>
      <c r="FU485" s="87"/>
      <c r="FV485" s="87"/>
      <c r="FW485" s="87"/>
      <c r="FX485" s="87"/>
      <c r="FY485" s="87"/>
      <c r="FZ485" s="87"/>
      <c r="GA485" s="87"/>
      <c r="GB485" s="87"/>
      <c r="GC485" s="87"/>
      <c r="GD485" s="87"/>
      <c r="GE485" s="87"/>
      <c r="GF485" s="87"/>
      <c r="GG485" s="87"/>
      <c r="GH485" s="87"/>
      <c r="GI485" s="87"/>
      <c r="GJ485" s="87"/>
      <c r="GK485" s="87"/>
      <c r="GL485" s="87"/>
      <c r="GM485" s="87"/>
      <c r="GN485" s="87"/>
      <c r="GO485" s="87"/>
      <c r="GP485" s="87"/>
      <c r="GQ485" s="87"/>
      <c r="GR485" s="87"/>
      <c r="GS485" s="87"/>
      <c r="GT485" s="87"/>
      <c r="GU485" s="87"/>
      <c r="GV485" s="87"/>
      <c r="GW485" s="87"/>
      <c r="GX485" s="87"/>
      <c r="GY485" s="87"/>
      <c r="GZ485" s="87"/>
      <c r="HA485" s="87"/>
      <c r="HB485" s="87"/>
      <c r="HC485" s="87"/>
      <c r="HD485" s="87"/>
      <c r="HE485" s="87"/>
      <c r="HF485" s="87"/>
      <c r="HG485" s="87"/>
      <c r="HH485" s="87"/>
      <c r="HI485" s="87"/>
      <c r="HJ485" s="87"/>
      <c r="HK485" s="87"/>
      <c r="HL485" s="87"/>
      <c r="HM485" s="87"/>
      <c r="HN485" s="87"/>
      <c r="HO485" s="87"/>
      <c r="HP485" s="87"/>
      <c r="HQ485" s="87"/>
      <c r="HR485" s="87"/>
      <c r="HS485" s="87"/>
      <c r="HT485" s="87"/>
      <c r="HU485" s="87"/>
      <c r="HV485" s="87"/>
      <c r="HW485" s="87"/>
      <c r="HX485" s="87"/>
      <c r="HY485" s="87"/>
      <c r="HZ485" s="87"/>
      <c r="IA485" s="87"/>
      <c r="IB485" s="87"/>
    </row>
    <row r="486" spans="1:236" s="125" customFormat="1">
      <c r="A486" s="121"/>
      <c r="B486" s="67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3"/>
      <c r="AS486" s="123"/>
      <c r="AT486" s="240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  <c r="DK486" s="87"/>
      <c r="DL486" s="87"/>
      <c r="DM486" s="87"/>
      <c r="DN486" s="87"/>
      <c r="DO486" s="87"/>
      <c r="DP486" s="87"/>
      <c r="DQ486" s="87"/>
      <c r="DR486" s="87"/>
      <c r="DS486" s="87"/>
      <c r="DT486" s="87"/>
      <c r="DU486" s="87"/>
      <c r="DV486" s="87"/>
      <c r="DW486" s="87"/>
      <c r="DX486" s="87"/>
      <c r="DY486" s="87"/>
      <c r="DZ486" s="87"/>
      <c r="EA486" s="87"/>
      <c r="EB486" s="87"/>
      <c r="EC486" s="87"/>
      <c r="ED486" s="87"/>
      <c r="EE486" s="87"/>
      <c r="EF486" s="87"/>
      <c r="EG486" s="87"/>
      <c r="EH486" s="87"/>
      <c r="EI486" s="87"/>
      <c r="EJ486" s="87"/>
      <c r="EK486" s="87"/>
      <c r="EL486" s="87"/>
      <c r="EM486" s="87"/>
      <c r="EN486" s="87"/>
      <c r="EO486" s="87"/>
      <c r="EP486" s="87"/>
      <c r="EQ486" s="87"/>
      <c r="ER486" s="87"/>
      <c r="ES486" s="87"/>
      <c r="ET486" s="87"/>
      <c r="EU486" s="87"/>
      <c r="EV486" s="87"/>
      <c r="EW486" s="87"/>
      <c r="EX486" s="87"/>
      <c r="EY486" s="87"/>
      <c r="EZ486" s="87"/>
      <c r="FA486" s="87"/>
      <c r="FB486" s="87"/>
      <c r="FC486" s="87"/>
      <c r="FD486" s="87"/>
      <c r="FE486" s="87"/>
      <c r="FF486" s="87"/>
      <c r="FG486" s="87"/>
      <c r="FH486" s="87"/>
      <c r="FI486" s="87"/>
      <c r="FJ486" s="87"/>
      <c r="FK486" s="87"/>
      <c r="FL486" s="87"/>
      <c r="FM486" s="87"/>
      <c r="FN486" s="87"/>
      <c r="FO486" s="87"/>
      <c r="FP486" s="87"/>
      <c r="FQ486" s="87"/>
      <c r="FR486" s="87"/>
      <c r="FS486" s="87"/>
      <c r="FT486" s="87"/>
      <c r="FU486" s="87"/>
      <c r="FV486" s="87"/>
      <c r="FW486" s="87"/>
      <c r="FX486" s="87"/>
      <c r="FY486" s="87"/>
      <c r="FZ486" s="87"/>
      <c r="GA486" s="87"/>
      <c r="GB486" s="87"/>
      <c r="GC486" s="87"/>
      <c r="GD486" s="87"/>
      <c r="GE486" s="87"/>
      <c r="GF486" s="87"/>
      <c r="GG486" s="87"/>
      <c r="GH486" s="87"/>
      <c r="GI486" s="87"/>
      <c r="GJ486" s="87"/>
      <c r="GK486" s="87"/>
      <c r="GL486" s="87"/>
      <c r="GM486" s="87"/>
      <c r="GN486" s="87"/>
      <c r="GO486" s="87"/>
      <c r="GP486" s="87"/>
      <c r="GQ486" s="87"/>
      <c r="GR486" s="87"/>
      <c r="GS486" s="87"/>
      <c r="GT486" s="87"/>
      <c r="GU486" s="87"/>
      <c r="GV486" s="87"/>
      <c r="GW486" s="87"/>
      <c r="GX486" s="87"/>
      <c r="GY486" s="87"/>
      <c r="GZ486" s="87"/>
      <c r="HA486" s="87"/>
      <c r="HB486" s="87"/>
      <c r="HC486" s="87"/>
      <c r="HD486" s="87"/>
      <c r="HE486" s="87"/>
      <c r="HF486" s="87"/>
      <c r="HG486" s="87"/>
      <c r="HH486" s="87"/>
      <c r="HI486" s="87"/>
      <c r="HJ486" s="87"/>
      <c r="HK486" s="87"/>
      <c r="HL486" s="87"/>
      <c r="HM486" s="87"/>
      <c r="HN486" s="87"/>
      <c r="HO486" s="87"/>
      <c r="HP486" s="87"/>
      <c r="HQ486" s="87"/>
      <c r="HR486" s="87"/>
      <c r="HS486" s="87"/>
      <c r="HT486" s="87"/>
      <c r="HU486" s="87"/>
      <c r="HV486" s="87"/>
      <c r="HW486" s="87"/>
      <c r="HX486" s="87"/>
      <c r="HY486" s="87"/>
      <c r="HZ486" s="87"/>
      <c r="IA486" s="87"/>
      <c r="IB486" s="87"/>
    </row>
    <row r="487" spans="1:236" s="125" customFormat="1">
      <c r="A487" s="121"/>
      <c r="B487" s="67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3"/>
      <c r="AS487" s="123"/>
      <c r="AT487" s="240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87"/>
      <c r="EH487" s="87"/>
      <c r="EI487" s="87"/>
      <c r="EJ487" s="87"/>
      <c r="EK487" s="87"/>
      <c r="EL487" s="87"/>
      <c r="EM487" s="87"/>
      <c r="EN487" s="87"/>
      <c r="EO487" s="87"/>
      <c r="EP487" s="87"/>
      <c r="EQ487" s="87"/>
      <c r="ER487" s="87"/>
      <c r="ES487" s="87"/>
      <c r="ET487" s="87"/>
      <c r="EU487" s="87"/>
      <c r="EV487" s="87"/>
      <c r="EW487" s="87"/>
      <c r="EX487" s="87"/>
      <c r="EY487" s="87"/>
      <c r="EZ487" s="87"/>
      <c r="FA487" s="87"/>
      <c r="FB487" s="87"/>
      <c r="FC487" s="87"/>
      <c r="FD487" s="87"/>
      <c r="FE487" s="87"/>
      <c r="FF487" s="87"/>
      <c r="FG487" s="87"/>
      <c r="FH487" s="87"/>
      <c r="FI487" s="87"/>
      <c r="FJ487" s="87"/>
      <c r="FK487" s="87"/>
      <c r="FL487" s="87"/>
      <c r="FM487" s="87"/>
      <c r="FN487" s="87"/>
      <c r="FO487" s="87"/>
      <c r="FP487" s="87"/>
      <c r="FQ487" s="87"/>
      <c r="FR487" s="87"/>
      <c r="FS487" s="87"/>
      <c r="FT487" s="87"/>
      <c r="FU487" s="87"/>
      <c r="FV487" s="87"/>
      <c r="FW487" s="87"/>
      <c r="FX487" s="87"/>
      <c r="FY487" s="87"/>
      <c r="FZ487" s="87"/>
      <c r="GA487" s="87"/>
      <c r="GB487" s="87"/>
      <c r="GC487" s="87"/>
      <c r="GD487" s="87"/>
      <c r="GE487" s="87"/>
      <c r="GF487" s="87"/>
      <c r="GG487" s="87"/>
      <c r="GH487" s="87"/>
      <c r="GI487" s="87"/>
      <c r="GJ487" s="87"/>
      <c r="GK487" s="87"/>
      <c r="GL487" s="87"/>
      <c r="GM487" s="87"/>
      <c r="GN487" s="87"/>
      <c r="GO487" s="87"/>
      <c r="GP487" s="87"/>
      <c r="GQ487" s="87"/>
      <c r="GR487" s="87"/>
      <c r="GS487" s="87"/>
      <c r="GT487" s="87"/>
      <c r="GU487" s="87"/>
      <c r="GV487" s="87"/>
      <c r="GW487" s="87"/>
      <c r="GX487" s="87"/>
      <c r="GY487" s="87"/>
      <c r="GZ487" s="87"/>
      <c r="HA487" s="87"/>
      <c r="HB487" s="87"/>
      <c r="HC487" s="87"/>
      <c r="HD487" s="87"/>
      <c r="HE487" s="87"/>
      <c r="HF487" s="87"/>
      <c r="HG487" s="87"/>
      <c r="HH487" s="87"/>
      <c r="HI487" s="87"/>
      <c r="HJ487" s="87"/>
      <c r="HK487" s="87"/>
      <c r="HL487" s="87"/>
      <c r="HM487" s="87"/>
      <c r="HN487" s="87"/>
      <c r="HO487" s="87"/>
      <c r="HP487" s="87"/>
      <c r="HQ487" s="87"/>
      <c r="HR487" s="87"/>
      <c r="HS487" s="87"/>
      <c r="HT487" s="87"/>
      <c r="HU487" s="87"/>
      <c r="HV487" s="87"/>
      <c r="HW487" s="87"/>
      <c r="HX487" s="87"/>
      <c r="HY487" s="87"/>
      <c r="HZ487" s="87"/>
      <c r="IA487" s="87"/>
      <c r="IB487" s="87"/>
    </row>
    <row r="488" spans="1:236" s="125" customFormat="1">
      <c r="A488" s="121"/>
      <c r="B488" s="67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3"/>
      <c r="AS488" s="123"/>
      <c r="AT488" s="240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  <c r="DK488" s="87"/>
      <c r="DL488" s="87"/>
      <c r="DM488" s="87"/>
      <c r="DN488" s="87"/>
      <c r="DO488" s="87"/>
      <c r="DP488" s="87"/>
      <c r="DQ488" s="87"/>
      <c r="DR488" s="87"/>
      <c r="DS488" s="87"/>
      <c r="DT488" s="87"/>
      <c r="DU488" s="87"/>
      <c r="DV488" s="87"/>
      <c r="DW488" s="87"/>
      <c r="DX488" s="87"/>
      <c r="DY488" s="87"/>
      <c r="DZ488" s="87"/>
      <c r="EA488" s="87"/>
      <c r="EB488" s="87"/>
      <c r="EC488" s="87"/>
      <c r="ED488" s="87"/>
      <c r="EE488" s="87"/>
      <c r="EF488" s="87"/>
      <c r="EG488" s="87"/>
      <c r="EH488" s="87"/>
      <c r="EI488" s="87"/>
      <c r="EJ488" s="87"/>
      <c r="EK488" s="87"/>
      <c r="EL488" s="87"/>
      <c r="EM488" s="87"/>
      <c r="EN488" s="87"/>
      <c r="EO488" s="87"/>
      <c r="EP488" s="87"/>
      <c r="EQ488" s="87"/>
      <c r="ER488" s="87"/>
      <c r="ES488" s="87"/>
      <c r="ET488" s="87"/>
      <c r="EU488" s="87"/>
      <c r="EV488" s="87"/>
      <c r="EW488" s="87"/>
      <c r="EX488" s="87"/>
      <c r="EY488" s="87"/>
      <c r="EZ488" s="87"/>
      <c r="FA488" s="87"/>
      <c r="FB488" s="87"/>
      <c r="FC488" s="87"/>
      <c r="FD488" s="87"/>
      <c r="FE488" s="87"/>
      <c r="FF488" s="87"/>
      <c r="FG488" s="87"/>
      <c r="FH488" s="87"/>
      <c r="FI488" s="87"/>
      <c r="FJ488" s="87"/>
      <c r="FK488" s="87"/>
      <c r="FL488" s="87"/>
      <c r="FM488" s="87"/>
      <c r="FN488" s="87"/>
      <c r="FO488" s="87"/>
      <c r="FP488" s="87"/>
      <c r="FQ488" s="87"/>
      <c r="FR488" s="87"/>
      <c r="FS488" s="87"/>
      <c r="FT488" s="87"/>
      <c r="FU488" s="87"/>
      <c r="FV488" s="87"/>
      <c r="FW488" s="87"/>
      <c r="FX488" s="87"/>
      <c r="FY488" s="87"/>
      <c r="FZ488" s="87"/>
      <c r="GA488" s="87"/>
      <c r="GB488" s="87"/>
      <c r="GC488" s="87"/>
      <c r="GD488" s="87"/>
      <c r="GE488" s="87"/>
      <c r="GF488" s="87"/>
      <c r="GG488" s="87"/>
      <c r="GH488" s="87"/>
      <c r="GI488" s="87"/>
      <c r="GJ488" s="87"/>
      <c r="GK488" s="87"/>
      <c r="GL488" s="87"/>
      <c r="GM488" s="87"/>
      <c r="GN488" s="87"/>
      <c r="GO488" s="87"/>
      <c r="GP488" s="87"/>
      <c r="GQ488" s="87"/>
      <c r="GR488" s="87"/>
      <c r="GS488" s="87"/>
      <c r="GT488" s="87"/>
      <c r="GU488" s="87"/>
      <c r="GV488" s="87"/>
      <c r="GW488" s="87"/>
      <c r="GX488" s="87"/>
      <c r="GY488" s="87"/>
      <c r="GZ488" s="87"/>
      <c r="HA488" s="87"/>
      <c r="HB488" s="87"/>
      <c r="HC488" s="87"/>
      <c r="HD488" s="87"/>
      <c r="HE488" s="87"/>
      <c r="HF488" s="87"/>
      <c r="HG488" s="87"/>
      <c r="HH488" s="87"/>
      <c r="HI488" s="87"/>
      <c r="HJ488" s="87"/>
      <c r="HK488" s="87"/>
      <c r="HL488" s="87"/>
      <c r="HM488" s="87"/>
      <c r="HN488" s="87"/>
      <c r="HO488" s="87"/>
      <c r="HP488" s="87"/>
      <c r="HQ488" s="87"/>
      <c r="HR488" s="87"/>
      <c r="HS488" s="87"/>
      <c r="HT488" s="87"/>
      <c r="HU488" s="87"/>
      <c r="HV488" s="87"/>
      <c r="HW488" s="87"/>
      <c r="HX488" s="87"/>
      <c r="HY488" s="87"/>
      <c r="HZ488" s="87"/>
      <c r="IA488" s="87"/>
      <c r="IB488" s="87"/>
    </row>
    <row r="489" spans="1:236" s="125" customFormat="1">
      <c r="A489" s="121"/>
      <c r="B489" s="67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3"/>
      <c r="AS489" s="123"/>
      <c r="AT489" s="240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  <c r="DK489" s="87"/>
      <c r="DL489" s="87"/>
      <c r="DM489" s="87"/>
      <c r="DN489" s="87"/>
      <c r="DO489" s="87"/>
      <c r="DP489" s="87"/>
      <c r="DQ489" s="87"/>
      <c r="DR489" s="87"/>
      <c r="DS489" s="87"/>
      <c r="DT489" s="87"/>
      <c r="DU489" s="87"/>
      <c r="DV489" s="87"/>
      <c r="DW489" s="87"/>
      <c r="DX489" s="87"/>
      <c r="DY489" s="87"/>
      <c r="DZ489" s="87"/>
      <c r="EA489" s="87"/>
      <c r="EB489" s="87"/>
      <c r="EC489" s="87"/>
      <c r="ED489" s="87"/>
      <c r="EE489" s="87"/>
      <c r="EF489" s="87"/>
      <c r="EG489" s="87"/>
      <c r="EH489" s="87"/>
      <c r="EI489" s="87"/>
      <c r="EJ489" s="87"/>
      <c r="EK489" s="87"/>
      <c r="EL489" s="87"/>
      <c r="EM489" s="87"/>
      <c r="EN489" s="87"/>
      <c r="EO489" s="87"/>
      <c r="EP489" s="87"/>
      <c r="EQ489" s="87"/>
      <c r="ER489" s="87"/>
      <c r="ES489" s="87"/>
      <c r="ET489" s="87"/>
      <c r="EU489" s="87"/>
      <c r="EV489" s="87"/>
      <c r="EW489" s="87"/>
      <c r="EX489" s="87"/>
      <c r="EY489" s="87"/>
      <c r="EZ489" s="87"/>
      <c r="FA489" s="87"/>
      <c r="FB489" s="87"/>
      <c r="FC489" s="87"/>
      <c r="FD489" s="87"/>
      <c r="FE489" s="87"/>
      <c r="FF489" s="87"/>
      <c r="FG489" s="87"/>
      <c r="FH489" s="87"/>
      <c r="FI489" s="87"/>
      <c r="FJ489" s="87"/>
      <c r="FK489" s="87"/>
      <c r="FL489" s="87"/>
      <c r="FM489" s="87"/>
      <c r="FN489" s="87"/>
      <c r="FO489" s="87"/>
      <c r="FP489" s="87"/>
      <c r="FQ489" s="87"/>
      <c r="FR489" s="87"/>
      <c r="FS489" s="87"/>
      <c r="FT489" s="87"/>
      <c r="FU489" s="87"/>
      <c r="FV489" s="87"/>
      <c r="FW489" s="87"/>
      <c r="FX489" s="87"/>
      <c r="FY489" s="87"/>
      <c r="FZ489" s="87"/>
      <c r="GA489" s="87"/>
      <c r="GB489" s="87"/>
      <c r="GC489" s="87"/>
      <c r="GD489" s="87"/>
      <c r="GE489" s="87"/>
      <c r="GF489" s="87"/>
      <c r="GG489" s="87"/>
      <c r="GH489" s="87"/>
      <c r="GI489" s="87"/>
      <c r="GJ489" s="87"/>
      <c r="GK489" s="87"/>
      <c r="GL489" s="87"/>
      <c r="GM489" s="87"/>
      <c r="GN489" s="87"/>
      <c r="GO489" s="87"/>
      <c r="GP489" s="87"/>
      <c r="GQ489" s="87"/>
      <c r="GR489" s="87"/>
      <c r="GS489" s="87"/>
      <c r="GT489" s="87"/>
      <c r="GU489" s="87"/>
      <c r="GV489" s="87"/>
      <c r="GW489" s="87"/>
      <c r="GX489" s="87"/>
      <c r="GY489" s="87"/>
      <c r="GZ489" s="87"/>
      <c r="HA489" s="87"/>
      <c r="HB489" s="87"/>
      <c r="HC489" s="87"/>
      <c r="HD489" s="87"/>
      <c r="HE489" s="87"/>
      <c r="HF489" s="87"/>
      <c r="HG489" s="87"/>
      <c r="HH489" s="87"/>
      <c r="HI489" s="87"/>
      <c r="HJ489" s="87"/>
      <c r="HK489" s="87"/>
      <c r="HL489" s="87"/>
      <c r="HM489" s="87"/>
      <c r="HN489" s="87"/>
      <c r="HO489" s="87"/>
      <c r="HP489" s="87"/>
      <c r="HQ489" s="87"/>
      <c r="HR489" s="87"/>
      <c r="HS489" s="87"/>
      <c r="HT489" s="87"/>
      <c r="HU489" s="87"/>
      <c r="HV489" s="87"/>
      <c r="HW489" s="87"/>
      <c r="HX489" s="87"/>
      <c r="HY489" s="87"/>
      <c r="HZ489" s="87"/>
      <c r="IA489" s="87"/>
      <c r="IB489" s="87"/>
    </row>
    <row r="490" spans="1:236" s="125" customFormat="1">
      <c r="A490" s="121"/>
      <c r="B490" s="67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3"/>
      <c r="AS490" s="123"/>
      <c r="AT490" s="240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  <c r="DK490" s="87"/>
      <c r="DL490" s="87"/>
      <c r="DM490" s="87"/>
      <c r="DN490" s="87"/>
      <c r="DO490" s="87"/>
      <c r="DP490" s="87"/>
      <c r="DQ490" s="87"/>
      <c r="DR490" s="87"/>
      <c r="DS490" s="87"/>
      <c r="DT490" s="87"/>
      <c r="DU490" s="87"/>
      <c r="DV490" s="87"/>
      <c r="DW490" s="87"/>
      <c r="DX490" s="87"/>
      <c r="DY490" s="87"/>
      <c r="DZ490" s="87"/>
      <c r="EA490" s="87"/>
      <c r="EB490" s="87"/>
      <c r="EC490" s="87"/>
      <c r="ED490" s="87"/>
      <c r="EE490" s="87"/>
      <c r="EF490" s="87"/>
      <c r="EG490" s="87"/>
      <c r="EH490" s="87"/>
      <c r="EI490" s="87"/>
      <c r="EJ490" s="87"/>
      <c r="EK490" s="87"/>
      <c r="EL490" s="87"/>
      <c r="EM490" s="87"/>
      <c r="EN490" s="87"/>
      <c r="EO490" s="87"/>
      <c r="EP490" s="87"/>
      <c r="EQ490" s="87"/>
      <c r="ER490" s="87"/>
      <c r="ES490" s="87"/>
      <c r="ET490" s="87"/>
      <c r="EU490" s="87"/>
      <c r="EV490" s="87"/>
      <c r="EW490" s="87"/>
      <c r="EX490" s="87"/>
      <c r="EY490" s="87"/>
      <c r="EZ490" s="87"/>
      <c r="FA490" s="87"/>
      <c r="FB490" s="87"/>
      <c r="FC490" s="87"/>
      <c r="FD490" s="87"/>
      <c r="FE490" s="87"/>
      <c r="FF490" s="87"/>
      <c r="FG490" s="87"/>
      <c r="FH490" s="87"/>
      <c r="FI490" s="87"/>
      <c r="FJ490" s="87"/>
      <c r="FK490" s="87"/>
      <c r="FL490" s="87"/>
      <c r="FM490" s="87"/>
      <c r="FN490" s="87"/>
      <c r="FO490" s="87"/>
      <c r="FP490" s="87"/>
      <c r="FQ490" s="87"/>
      <c r="FR490" s="87"/>
      <c r="FS490" s="87"/>
      <c r="FT490" s="87"/>
      <c r="FU490" s="87"/>
      <c r="FV490" s="87"/>
      <c r="FW490" s="87"/>
      <c r="FX490" s="87"/>
      <c r="FY490" s="87"/>
      <c r="FZ490" s="87"/>
      <c r="GA490" s="87"/>
      <c r="GB490" s="87"/>
      <c r="GC490" s="87"/>
      <c r="GD490" s="87"/>
      <c r="GE490" s="87"/>
      <c r="GF490" s="87"/>
      <c r="GG490" s="87"/>
      <c r="GH490" s="87"/>
      <c r="GI490" s="87"/>
      <c r="GJ490" s="87"/>
      <c r="GK490" s="87"/>
      <c r="GL490" s="87"/>
      <c r="GM490" s="87"/>
      <c r="GN490" s="87"/>
      <c r="GO490" s="87"/>
      <c r="GP490" s="87"/>
      <c r="GQ490" s="87"/>
      <c r="GR490" s="87"/>
      <c r="GS490" s="87"/>
      <c r="GT490" s="87"/>
      <c r="GU490" s="87"/>
      <c r="GV490" s="87"/>
      <c r="GW490" s="87"/>
      <c r="GX490" s="87"/>
      <c r="GY490" s="87"/>
      <c r="GZ490" s="87"/>
      <c r="HA490" s="87"/>
      <c r="HB490" s="87"/>
      <c r="HC490" s="87"/>
      <c r="HD490" s="87"/>
      <c r="HE490" s="87"/>
      <c r="HF490" s="87"/>
      <c r="HG490" s="87"/>
      <c r="HH490" s="87"/>
      <c r="HI490" s="87"/>
      <c r="HJ490" s="87"/>
      <c r="HK490" s="87"/>
      <c r="HL490" s="87"/>
      <c r="HM490" s="87"/>
      <c r="HN490" s="87"/>
      <c r="HO490" s="87"/>
      <c r="HP490" s="87"/>
      <c r="HQ490" s="87"/>
      <c r="HR490" s="87"/>
      <c r="HS490" s="87"/>
      <c r="HT490" s="87"/>
      <c r="HU490" s="87"/>
      <c r="HV490" s="87"/>
      <c r="HW490" s="87"/>
      <c r="HX490" s="87"/>
      <c r="HY490" s="87"/>
      <c r="HZ490" s="87"/>
      <c r="IA490" s="87"/>
      <c r="IB490" s="87"/>
    </row>
    <row r="491" spans="1:236" s="125" customFormat="1">
      <c r="A491" s="121"/>
      <c r="B491" s="67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3"/>
      <c r="AS491" s="123"/>
      <c r="AT491" s="240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  <c r="DK491" s="87"/>
      <c r="DL491" s="87"/>
      <c r="DM491" s="87"/>
      <c r="DN491" s="87"/>
      <c r="DO491" s="87"/>
      <c r="DP491" s="87"/>
      <c r="DQ491" s="87"/>
      <c r="DR491" s="87"/>
      <c r="DS491" s="87"/>
      <c r="DT491" s="87"/>
      <c r="DU491" s="87"/>
      <c r="DV491" s="87"/>
      <c r="DW491" s="87"/>
      <c r="DX491" s="87"/>
      <c r="DY491" s="87"/>
      <c r="DZ491" s="87"/>
      <c r="EA491" s="87"/>
      <c r="EB491" s="87"/>
      <c r="EC491" s="87"/>
      <c r="ED491" s="87"/>
      <c r="EE491" s="87"/>
      <c r="EF491" s="87"/>
      <c r="EG491" s="87"/>
      <c r="EH491" s="87"/>
      <c r="EI491" s="87"/>
      <c r="EJ491" s="87"/>
      <c r="EK491" s="87"/>
      <c r="EL491" s="87"/>
      <c r="EM491" s="87"/>
      <c r="EN491" s="87"/>
      <c r="EO491" s="87"/>
      <c r="EP491" s="87"/>
      <c r="EQ491" s="87"/>
      <c r="ER491" s="87"/>
      <c r="ES491" s="87"/>
      <c r="ET491" s="87"/>
      <c r="EU491" s="87"/>
      <c r="EV491" s="87"/>
      <c r="EW491" s="87"/>
      <c r="EX491" s="87"/>
      <c r="EY491" s="87"/>
      <c r="EZ491" s="87"/>
      <c r="FA491" s="87"/>
      <c r="FB491" s="87"/>
      <c r="FC491" s="87"/>
      <c r="FD491" s="87"/>
      <c r="FE491" s="87"/>
      <c r="FF491" s="87"/>
      <c r="FG491" s="87"/>
      <c r="FH491" s="87"/>
      <c r="FI491" s="87"/>
      <c r="FJ491" s="87"/>
      <c r="FK491" s="87"/>
      <c r="FL491" s="87"/>
      <c r="FM491" s="87"/>
      <c r="FN491" s="87"/>
      <c r="FO491" s="87"/>
      <c r="FP491" s="87"/>
      <c r="FQ491" s="87"/>
      <c r="FR491" s="87"/>
      <c r="FS491" s="87"/>
      <c r="FT491" s="87"/>
      <c r="FU491" s="87"/>
      <c r="FV491" s="87"/>
      <c r="FW491" s="87"/>
      <c r="FX491" s="87"/>
      <c r="FY491" s="87"/>
      <c r="FZ491" s="87"/>
      <c r="GA491" s="87"/>
      <c r="GB491" s="87"/>
      <c r="GC491" s="87"/>
      <c r="GD491" s="87"/>
      <c r="GE491" s="87"/>
      <c r="GF491" s="87"/>
      <c r="GG491" s="87"/>
      <c r="GH491" s="87"/>
      <c r="GI491" s="87"/>
      <c r="GJ491" s="87"/>
      <c r="GK491" s="87"/>
      <c r="GL491" s="87"/>
      <c r="GM491" s="87"/>
      <c r="GN491" s="87"/>
      <c r="GO491" s="87"/>
      <c r="GP491" s="87"/>
      <c r="GQ491" s="87"/>
      <c r="GR491" s="87"/>
      <c r="GS491" s="87"/>
      <c r="GT491" s="87"/>
      <c r="GU491" s="87"/>
      <c r="GV491" s="87"/>
      <c r="GW491" s="87"/>
      <c r="GX491" s="87"/>
      <c r="GY491" s="87"/>
      <c r="GZ491" s="87"/>
      <c r="HA491" s="87"/>
      <c r="HB491" s="87"/>
      <c r="HC491" s="87"/>
      <c r="HD491" s="87"/>
      <c r="HE491" s="87"/>
      <c r="HF491" s="87"/>
      <c r="HG491" s="87"/>
      <c r="HH491" s="87"/>
      <c r="HI491" s="87"/>
      <c r="HJ491" s="87"/>
      <c r="HK491" s="87"/>
      <c r="HL491" s="87"/>
      <c r="HM491" s="87"/>
      <c r="HN491" s="87"/>
      <c r="HO491" s="87"/>
      <c r="HP491" s="87"/>
      <c r="HQ491" s="87"/>
      <c r="HR491" s="87"/>
      <c r="HS491" s="87"/>
      <c r="HT491" s="87"/>
      <c r="HU491" s="87"/>
      <c r="HV491" s="87"/>
      <c r="HW491" s="87"/>
      <c r="HX491" s="87"/>
      <c r="HY491" s="87"/>
      <c r="HZ491" s="87"/>
      <c r="IA491" s="87"/>
      <c r="IB491" s="87"/>
    </row>
    <row r="492" spans="1:236" s="125" customFormat="1">
      <c r="A492" s="121"/>
      <c r="B492" s="67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3"/>
      <c r="AS492" s="123"/>
      <c r="AT492" s="240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  <c r="DK492" s="87"/>
      <c r="DL492" s="87"/>
      <c r="DM492" s="87"/>
      <c r="DN492" s="87"/>
      <c r="DO492" s="87"/>
      <c r="DP492" s="87"/>
      <c r="DQ492" s="87"/>
      <c r="DR492" s="87"/>
      <c r="DS492" s="87"/>
      <c r="DT492" s="87"/>
      <c r="DU492" s="87"/>
      <c r="DV492" s="87"/>
      <c r="DW492" s="87"/>
      <c r="DX492" s="87"/>
      <c r="DY492" s="87"/>
      <c r="DZ492" s="87"/>
      <c r="EA492" s="87"/>
      <c r="EB492" s="87"/>
      <c r="EC492" s="87"/>
      <c r="ED492" s="87"/>
      <c r="EE492" s="87"/>
      <c r="EF492" s="87"/>
      <c r="EG492" s="87"/>
      <c r="EH492" s="87"/>
      <c r="EI492" s="87"/>
      <c r="EJ492" s="87"/>
      <c r="EK492" s="87"/>
      <c r="EL492" s="87"/>
      <c r="EM492" s="87"/>
      <c r="EN492" s="87"/>
      <c r="EO492" s="87"/>
      <c r="EP492" s="87"/>
      <c r="EQ492" s="87"/>
      <c r="ER492" s="87"/>
      <c r="ES492" s="87"/>
      <c r="ET492" s="87"/>
      <c r="EU492" s="87"/>
      <c r="EV492" s="87"/>
      <c r="EW492" s="87"/>
      <c r="EX492" s="87"/>
      <c r="EY492" s="87"/>
      <c r="EZ492" s="87"/>
      <c r="FA492" s="87"/>
      <c r="FB492" s="87"/>
      <c r="FC492" s="87"/>
      <c r="FD492" s="87"/>
      <c r="FE492" s="87"/>
      <c r="FF492" s="87"/>
      <c r="FG492" s="87"/>
      <c r="FH492" s="87"/>
      <c r="FI492" s="87"/>
      <c r="FJ492" s="87"/>
      <c r="FK492" s="87"/>
      <c r="FL492" s="87"/>
      <c r="FM492" s="87"/>
      <c r="FN492" s="87"/>
      <c r="FO492" s="87"/>
      <c r="FP492" s="87"/>
      <c r="FQ492" s="87"/>
      <c r="FR492" s="87"/>
      <c r="FS492" s="87"/>
      <c r="FT492" s="87"/>
      <c r="FU492" s="87"/>
      <c r="FV492" s="87"/>
      <c r="FW492" s="87"/>
      <c r="FX492" s="87"/>
      <c r="FY492" s="87"/>
      <c r="FZ492" s="87"/>
      <c r="GA492" s="87"/>
      <c r="GB492" s="87"/>
      <c r="GC492" s="87"/>
      <c r="GD492" s="87"/>
      <c r="GE492" s="87"/>
      <c r="GF492" s="87"/>
      <c r="GG492" s="87"/>
      <c r="GH492" s="87"/>
      <c r="GI492" s="87"/>
      <c r="GJ492" s="87"/>
      <c r="GK492" s="87"/>
      <c r="GL492" s="87"/>
      <c r="GM492" s="87"/>
      <c r="GN492" s="87"/>
      <c r="GO492" s="87"/>
      <c r="GP492" s="87"/>
      <c r="GQ492" s="87"/>
      <c r="GR492" s="87"/>
      <c r="GS492" s="87"/>
      <c r="GT492" s="87"/>
      <c r="GU492" s="87"/>
      <c r="GV492" s="87"/>
      <c r="GW492" s="87"/>
      <c r="GX492" s="87"/>
      <c r="GY492" s="87"/>
      <c r="GZ492" s="87"/>
      <c r="HA492" s="87"/>
      <c r="HB492" s="87"/>
      <c r="HC492" s="87"/>
      <c r="HD492" s="87"/>
      <c r="HE492" s="87"/>
      <c r="HF492" s="87"/>
      <c r="HG492" s="87"/>
      <c r="HH492" s="87"/>
      <c r="HI492" s="87"/>
      <c r="HJ492" s="87"/>
      <c r="HK492" s="87"/>
      <c r="HL492" s="87"/>
      <c r="HM492" s="87"/>
      <c r="HN492" s="87"/>
      <c r="HO492" s="87"/>
      <c r="HP492" s="87"/>
      <c r="HQ492" s="87"/>
      <c r="HR492" s="87"/>
      <c r="HS492" s="87"/>
      <c r="HT492" s="87"/>
      <c r="HU492" s="87"/>
      <c r="HV492" s="87"/>
      <c r="HW492" s="87"/>
      <c r="HX492" s="87"/>
      <c r="HY492" s="87"/>
      <c r="HZ492" s="87"/>
      <c r="IA492" s="87"/>
      <c r="IB492" s="87"/>
    </row>
    <row r="493" spans="1:236" s="125" customFormat="1">
      <c r="A493" s="121"/>
      <c r="B493" s="67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3"/>
      <c r="AS493" s="123"/>
      <c r="AT493" s="240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  <c r="DK493" s="87"/>
      <c r="DL493" s="87"/>
      <c r="DM493" s="87"/>
      <c r="DN493" s="87"/>
      <c r="DO493" s="87"/>
      <c r="DP493" s="87"/>
      <c r="DQ493" s="87"/>
      <c r="DR493" s="87"/>
      <c r="DS493" s="87"/>
      <c r="DT493" s="87"/>
      <c r="DU493" s="87"/>
      <c r="DV493" s="87"/>
      <c r="DW493" s="87"/>
      <c r="DX493" s="87"/>
      <c r="DY493" s="87"/>
      <c r="DZ493" s="87"/>
      <c r="EA493" s="87"/>
      <c r="EB493" s="87"/>
      <c r="EC493" s="87"/>
      <c r="ED493" s="87"/>
      <c r="EE493" s="87"/>
      <c r="EF493" s="87"/>
      <c r="EG493" s="87"/>
      <c r="EH493" s="87"/>
      <c r="EI493" s="87"/>
      <c r="EJ493" s="87"/>
      <c r="EK493" s="87"/>
      <c r="EL493" s="87"/>
      <c r="EM493" s="87"/>
      <c r="EN493" s="87"/>
      <c r="EO493" s="87"/>
      <c r="EP493" s="87"/>
      <c r="EQ493" s="87"/>
      <c r="ER493" s="87"/>
      <c r="ES493" s="87"/>
      <c r="ET493" s="87"/>
      <c r="EU493" s="87"/>
      <c r="EV493" s="87"/>
      <c r="EW493" s="87"/>
      <c r="EX493" s="87"/>
      <c r="EY493" s="87"/>
      <c r="EZ493" s="87"/>
      <c r="FA493" s="87"/>
      <c r="FB493" s="87"/>
      <c r="FC493" s="87"/>
      <c r="FD493" s="87"/>
      <c r="FE493" s="87"/>
      <c r="FF493" s="87"/>
      <c r="FG493" s="87"/>
      <c r="FH493" s="87"/>
      <c r="FI493" s="87"/>
      <c r="FJ493" s="87"/>
      <c r="FK493" s="87"/>
      <c r="FL493" s="87"/>
      <c r="FM493" s="87"/>
      <c r="FN493" s="87"/>
      <c r="FO493" s="87"/>
      <c r="FP493" s="87"/>
      <c r="FQ493" s="87"/>
      <c r="FR493" s="87"/>
      <c r="FS493" s="87"/>
      <c r="FT493" s="87"/>
      <c r="FU493" s="87"/>
      <c r="FV493" s="87"/>
      <c r="FW493" s="87"/>
      <c r="FX493" s="87"/>
      <c r="FY493" s="87"/>
      <c r="FZ493" s="87"/>
      <c r="GA493" s="87"/>
      <c r="GB493" s="87"/>
      <c r="GC493" s="87"/>
      <c r="GD493" s="87"/>
      <c r="GE493" s="87"/>
      <c r="GF493" s="87"/>
      <c r="GG493" s="87"/>
      <c r="GH493" s="87"/>
      <c r="GI493" s="87"/>
      <c r="GJ493" s="87"/>
      <c r="GK493" s="87"/>
      <c r="GL493" s="87"/>
      <c r="GM493" s="87"/>
      <c r="GN493" s="87"/>
      <c r="GO493" s="87"/>
      <c r="GP493" s="87"/>
      <c r="GQ493" s="87"/>
      <c r="GR493" s="87"/>
      <c r="GS493" s="87"/>
      <c r="GT493" s="87"/>
      <c r="GU493" s="87"/>
      <c r="GV493" s="87"/>
      <c r="GW493" s="87"/>
      <c r="GX493" s="87"/>
      <c r="GY493" s="87"/>
      <c r="GZ493" s="87"/>
      <c r="HA493" s="87"/>
      <c r="HB493" s="87"/>
      <c r="HC493" s="87"/>
      <c r="HD493" s="87"/>
      <c r="HE493" s="87"/>
      <c r="HF493" s="87"/>
      <c r="HG493" s="87"/>
      <c r="HH493" s="87"/>
      <c r="HI493" s="87"/>
      <c r="HJ493" s="87"/>
      <c r="HK493" s="87"/>
      <c r="HL493" s="87"/>
      <c r="HM493" s="87"/>
      <c r="HN493" s="87"/>
      <c r="HO493" s="87"/>
      <c r="HP493" s="87"/>
      <c r="HQ493" s="87"/>
      <c r="HR493" s="87"/>
      <c r="HS493" s="87"/>
      <c r="HT493" s="87"/>
      <c r="HU493" s="87"/>
      <c r="HV493" s="87"/>
      <c r="HW493" s="87"/>
      <c r="HX493" s="87"/>
      <c r="HY493" s="87"/>
      <c r="HZ493" s="87"/>
      <c r="IA493" s="87"/>
      <c r="IB493" s="87"/>
    </row>
    <row r="494" spans="1:236" s="125" customFormat="1">
      <c r="A494" s="121"/>
      <c r="B494" s="67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3"/>
      <c r="AS494" s="123"/>
      <c r="AT494" s="240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  <c r="DK494" s="87"/>
      <c r="DL494" s="87"/>
      <c r="DM494" s="87"/>
      <c r="DN494" s="87"/>
      <c r="DO494" s="87"/>
      <c r="DP494" s="87"/>
      <c r="DQ494" s="87"/>
      <c r="DR494" s="87"/>
      <c r="DS494" s="87"/>
      <c r="DT494" s="87"/>
      <c r="DU494" s="87"/>
      <c r="DV494" s="87"/>
      <c r="DW494" s="87"/>
      <c r="DX494" s="87"/>
      <c r="DY494" s="87"/>
      <c r="DZ494" s="87"/>
      <c r="EA494" s="87"/>
      <c r="EB494" s="87"/>
      <c r="EC494" s="87"/>
      <c r="ED494" s="87"/>
      <c r="EE494" s="87"/>
      <c r="EF494" s="87"/>
      <c r="EG494" s="87"/>
      <c r="EH494" s="87"/>
      <c r="EI494" s="87"/>
      <c r="EJ494" s="87"/>
      <c r="EK494" s="87"/>
      <c r="EL494" s="87"/>
      <c r="EM494" s="87"/>
      <c r="EN494" s="87"/>
      <c r="EO494" s="87"/>
      <c r="EP494" s="87"/>
      <c r="EQ494" s="87"/>
      <c r="ER494" s="87"/>
      <c r="ES494" s="87"/>
      <c r="ET494" s="87"/>
      <c r="EU494" s="87"/>
      <c r="EV494" s="87"/>
      <c r="EW494" s="87"/>
      <c r="EX494" s="87"/>
      <c r="EY494" s="87"/>
      <c r="EZ494" s="87"/>
      <c r="FA494" s="87"/>
      <c r="FB494" s="87"/>
      <c r="FC494" s="87"/>
      <c r="FD494" s="87"/>
      <c r="FE494" s="87"/>
      <c r="FF494" s="87"/>
      <c r="FG494" s="87"/>
      <c r="FH494" s="87"/>
      <c r="FI494" s="87"/>
      <c r="FJ494" s="87"/>
      <c r="FK494" s="87"/>
      <c r="FL494" s="87"/>
      <c r="FM494" s="87"/>
      <c r="FN494" s="87"/>
      <c r="FO494" s="87"/>
      <c r="FP494" s="87"/>
      <c r="FQ494" s="87"/>
      <c r="FR494" s="87"/>
      <c r="FS494" s="87"/>
      <c r="FT494" s="87"/>
      <c r="FU494" s="87"/>
      <c r="FV494" s="87"/>
      <c r="FW494" s="87"/>
      <c r="FX494" s="87"/>
      <c r="FY494" s="87"/>
      <c r="FZ494" s="87"/>
      <c r="GA494" s="87"/>
      <c r="GB494" s="87"/>
      <c r="GC494" s="87"/>
      <c r="GD494" s="87"/>
      <c r="GE494" s="87"/>
      <c r="GF494" s="87"/>
      <c r="GG494" s="87"/>
      <c r="GH494" s="87"/>
      <c r="GI494" s="87"/>
      <c r="GJ494" s="87"/>
      <c r="GK494" s="87"/>
      <c r="GL494" s="87"/>
      <c r="GM494" s="87"/>
      <c r="GN494" s="87"/>
      <c r="GO494" s="87"/>
      <c r="GP494" s="87"/>
      <c r="GQ494" s="87"/>
      <c r="GR494" s="87"/>
      <c r="GS494" s="87"/>
      <c r="GT494" s="87"/>
      <c r="GU494" s="87"/>
      <c r="GV494" s="87"/>
      <c r="GW494" s="87"/>
      <c r="GX494" s="87"/>
      <c r="GY494" s="87"/>
      <c r="GZ494" s="87"/>
      <c r="HA494" s="87"/>
      <c r="HB494" s="87"/>
      <c r="HC494" s="87"/>
      <c r="HD494" s="87"/>
      <c r="HE494" s="87"/>
      <c r="HF494" s="87"/>
      <c r="HG494" s="87"/>
      <c r="HH494" s="87"/>
      <c r="HI494" s="87"/>
      <c r="HJ494" s="87"/>
      <c r="HK494" s="87"/>
      <c r="HL494" s="87"/>
      <c r="HM494" s="87"/>
      <c r="HN494" s="87"/>
      <c r="HO494" s="87"/>
      <c r="HP494" s="87"/>
      <c r="HQ494" s="87"/>
      <c r="HR494" s="87"/>
      <c r="HS494" s="87"/>
      <c r="HT494" s="87"/>
      <c r="HU494" s="87"/>
      <c r="HV494" s="87"/>
      <c r="HW494" s="87"/>
      <c r="HX494" s="87"/>
      <c r="HY494" s="87"/>
      <c r="HZ494" s="87"/>
      <c r="IA494" s="87"/>
      <c r="IB494" s="87"/>
    </row>
    <row r="495" spans="1:236" s="125" customFormat="1">
      <c r="A495" s="121"/>
      <c r="B495" s="67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3"/>
      <c r="AS495" s="123"/>
      <c r="AT495" s="240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  <c r="DK495" s="87"/>
      <c r="DL495" s="87"/>
      <c r="DM495" s="87"/>
      <c r="DN495" s="87"/>
      <c r="DO495" s="87"/>
      <c r="DP495" s="87"/>
      <c r="DQ495" s="87"/>
      <c r="DR495" s="87"/>
      <c r="DS495" s="87"/>
      <c r="DT495" s="87"/>
      <c r="DU495" s="87"/>
      <c r="DV495" s="87"/>
      <c r="DW495" s="87"/>
      <c r="DX495" s="87"/>
      <c r="DY495" s="87"/>
      <c r="DZ495" s="87"/>
      <c r="EA495" s="87"/>
      <c r="EB495" s="87"/>
      <c r="EC495" s="87"/>
      <c r="ED495" s="87"/>
      <c r="EE495" s="87"/>
      <c r="EF495" s="87"/>
      <c r="EG495" s="87"/>
      <c r="EH495" s="87"/>
      <c r="EI495" s="87"/>
      <c r="EJ495" s="87"/>
      <c r="EK495" s="87"/>
      <c r="EL495" s="87"/>
      <c r="EM495" s="87"/>
      <c r="EN495" s="87"/>
      <c r="EO495" s="87"/>
      <c r="EP495" s="87"/>
      <c r="EQ495" s="87"/>
      <c r="ER495" s="87"/>
      <c r="ES495" s="87"/>
      <c r="ET495" s="87"/>
      <c r="EU495" s="87"/>
      <c r="EV495" s="87"/>
      <c r="EW495" s="87"/>
      <c r="EX495" s="87"/>
      <c r="EY495" s="87"/>
      <c r="EZ495" s="87"/>
      <c r="FA495" s="87"/>
      <c r="FB495" s="87"/>
      <c r="FC495" s="87"/>
      <c r="FD495" s="87"/>
      <c r="FE495" s="87"/>
      <c r="FF495" s="87"/>
      <c r="FG495" s="87"/>
      <c r="FH495" s="87"/>
      <c r="FI495" s="87"/>
      <c r="FJ495" s="87"/>
      <c r="FK495" s="87"/>
      <c r="FL495" s="87"/>
      <c r="FM495" s="87"/>
      <c r="FN495" s="87"/>
      <c r="FO495" s="87"/>
      <c r="FP495" s="87"/>
      <c r="FQ495" s="87"/>
      <c r="FR495" s="87"/>
      <c r="FS495" s="87"/>
      <c r="FT495" s="87"/>
      <c r="FU495" s="87"/>
      <c r="FV495" s="87"/>
      <c r="FW495" s="87"/>
      <c r="FX495" s="87"/>
      <c r="FY495" s="87"/>
      <c r="FZ495" s="87"/>
      <c r="GA495" s="87"/>
      <c r="GB495" s="87"/>
      <c r="GC495" s="87"/>
      <c r="GD495" s="87"/>
      <c r="GE495" s="87"/>
      <c r="GF495" s="87"/>
      <c r="GG495" s="87"/>
      <c r="GH495" s="87"/>
      <c r="GI495" s="87"/>
      <c r="GJ495" s="87"/>
      <c r="GK495" s="87"/>
      <c r="GL495" s="87"/>
      <c r="GM495" s="87"/>
      <c r="GN495" s="87"/>
      <c r="GO495" s="87"/>
      <c r="GP495" s="87"/>
      <c r="GQ495" s="87"/>
      <c r="GR495" s="87"/>
      <c r="GS495" s="87"/>
      <c r="GT495" s="87"/>
      <c r="GU495" s="87"/>
      <c r="GV495" s="87"/>
      <c r="GW495" s="87"/>
      <c r="GX495" s="87"/>
      <c r="GY495" s="87"/>
      <c r="GZ495" s="87"/>
      <c r="HA495" s="87"/>
      <c r="HB495" s="87"/>
      <c r="HC495" s="87"/>
      <c r="HD495" s="87"/>
      <c r="HE495" s="87"/>
      <c r="HF495" s="87"/>
      <c r="HG495" s="87"/>
      <c r="HH495" s="87"/>
      <c r="HI495" s="87"/>
      <c r="HJ495" s="87"/>
      <c r="HK495" s="87"/>
      <c r="HL495" s="87"/>
      <c r="HM495" s="87"/>
      <c r="HN495" s="87"/>
      <c r="HO495" s="87"/>
      <c r="HP495" s="87"/>
      <c r="HQ495" s="87"/>
      <c r="HR495" s="87"/>
      <c r="HS495" s="87"/>
      <c r="HT495" s="87"/>
      <c r="HU495" s="87"/>
      <c r="HV495" s="87"/>
      <c r="HW495" s="87"/>
      <c r="HX495" s="87"/>
      <c r="HY495" s="87"/>
      <c r="HZ495" s="87"/>
      <c r="IA495" s="87"/>
      <c r="IB495" s="87"/>
    </row>
    <row r="496" spans="1:236" s="125" customFormat="1">
      <c r="A496" s="121"/>
      <c r="B496" s="67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3"/>
      <c r="AS496" s="123"/>
      <c r="AT496" s="240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  <c r="DK496" s="87"/>
      <c r="DL496" s="87"/>
      <c r="DM496" s="87"/>
      <c r="DN496" s="87"/>
      <c r="DO496" s="87"/>
      <c r="DP496" s="87"/>
      <c r="DQ496" s="87"/>
      <c r="DR496" s="87"/>
      <c r="DS496" s="87"/>
      <c r="DT496" s="87"/>
      <c r="DU496" s="87"/>
      <c r="DV496" s="87"/>
      <c r="DW496" s="87"/>
      <c r="DX496" s="87"/>
      <c r="DY496" s="87"/>
      <c r="DZ496" s="87"/>
      <c r="EA496" s="87"/>
      <c r="EB496" s="87"/>
      <c r="EC496" s="87"/>
      <c r="ED496" s="87"/>
      <c r="EE496" s="87"/>
      <c r="EF496" s="87"/>
      <c r="EG496" s="87"/>
      <c r="EH496" s="87"/>
      <c r="EI496" s="87"/>
      <c r="EJ496" s="87"/>
      <c r="EK496" s="87"/>
      <c r="EL496" s="87"/>
      <c r="EM496" s="87"/>
      <c r="EN496" s="87"/>
      <c r="EO496" s="87"/>
      <c r="EP496" s="87"/>
      <c r="EQ496" s="87"/>
      <c r="ER496" s="87"/>
      <c r="ES496" s="87"/>
      <c r="ET496" s="87"/>
      <c r="EU496" s="87"/>
      <c r="EV496" s="87"/>
      <c r="EW496" s="87"/>
      <c r="EX496" s="87"/>
      <c r="EY496" s="87"/>
      <c r="EZ496" s="87"/>
      <c r="FA496" s="87"/>
      <c r="FB496" s="87"/>
      <c r="FC496" s="87"/>
      <c r="FD496" s="87"/>
      <c r="FE496" s="87"/>
      <c r="FF496" s="87"/>
      <c r="FG496" s="87"/>
      <c r="FH496" s="87"/>
      <c r="FI496" s="87"/>
      <c r="FJ496" s="87"/>
      <c r="FK496" s="87"/>
      <c r="FL496" s="87"/>
      <c r="FM496" s="87"/>
      <c r="FN496" s="87"/>
      <c r="FO496" s="87"/>
      <c r="FP496" s="87"/>
      <c r="FQ496" s="87"/>
      <c r="FR496" s="87"/>
      <c r="FS496" s="87"/>
      <c r="FT496" s="87"/>
      <c r="FU496" s="87"/>
      <c r="FV496" s="87"/>
      <c r="FW496" s="87"/>
      <c r="FX496" s="87"/>
      <c r="FY496" s="87"/>
      <c r="FZ496" s="87"/>
      <c r="GA496" s="87"/>
      <c r="GB496" s="87"/>
      <c r="GC496" s="87"/>
      <c r="GD496" s="87"/>
      <c r="GE496" s="87"/>
      <c r="GF496" s="87"/>
      <c r="GG496" s="87"/>
      <c r="GH496" s="87"/>
      <c r="GI496" s="87"/>
      <c r="GJ496" s="87"/>
      <c r="GK496" s="87"/>
      <c r="GL496" s="87"/>
      <c r="GM496" s="87"/>
      <c r="GN496" s="87"/>
      <c r="GO496" s="87"/>
      <c r="GP496" s="87"/>
      <c r="GQ496" s="87"/>
      <c r="GR496" s="87"/>
      <c r="GS496" s="87"/>
      <c r="GT496" s="87"/>
      <c r="GU496" s="87"/>
      <c r="GV496" s="87"/>
      <c r="GW496" s="87"/>
      <c r="GX496" s="87"/>
      <c r="GY496" s="87"/>
      <c r="GZ496" s="87"/>
      <c r="HA496" s="87"/>
      <c r="HB496" s="87"/>
      <c r="HC496" s="87"/>
      <c r="HD496" s="87"/>
      <c r="HE496" s="87"/>
      <c r="HF496" s="87"/>
      <c r="HG496" s="87"/>
      <c r="HH496" s="87"/>
      <c r="HI496" s="87"/>
      <c r="HJ496" s="87"/>
      <c r="HK496" s="87"/>
      <c r="HL496" s="87"/>
      <c r="HM496" s="87"/>
      <c r="HN496" s="87"/>
      <c r="HO496" s="87"/>
      <c r="HP496" s="87"/>
      <c r="HQ496" s="87"/>
      <c r="HR496" s="87"/>
      <c r="HS496" s="87"/>
      <c r="HT496" s="87"/>
      <c r="HU496" s="87"/>
      <c r="HV496" s="87"/>
      <c r="HW496" s="87"/>
      <c r="HX496" s="87"/>
      <c r="HY496" s="87"/>
      <c r="HZ496" s="87"/>
      <c r="IA496" s="87"/>
      <c r="IB496" s="87"/>
    </row>
    <row r="497" spans="1:236" s="125" customFormat="1">
      <c r="A497" s="121"/>
      <c r="B497" s="67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3"/>
      <c r="AS497" s="123"/>
      <c r="AT497" s="240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  <c r="DK497" s="87"/>
      <c r="DL497" s="87"/>
      <c r="DM497" s="87"/>
      <c r="DN497" s="87"/>
      <c r="DO497" s="87"/>
      <c r="DP497" s="87"/>
      <c r="DQ497" s="87"/>
      <c r="DR497" s="87"/>
      <c r="DS497" s="87"/>
      <c r="DT497" s="87"/>
      <c r="DU497" s="87"/>
      <c r="DV497" s="87"/>
      <c r="DW497" s="87"/>
      <c r="DX497" s="87"/>
      <c r="DY497" s="87"/>
      <c r="DZ497" s="87"/>
      <c r="EA497" s="87"/>
      <c r="EB497" s="87"/>
      <c r="EC497" s="87"/>
      <c r="ED497" s="87"/>
      <c r="EE497" s="87"/>
      <c r="EF497" s="87"/>
      <c r="EG497" s="87"/>
      <c r="EH497" s="87"/>
      <c r="EI497" s="87"/>
      <c r="EJ497" s="87"/>
      <c r="EK497" s="87"/>
      <c r="EL497" s="87"/>
      <c r="EM497" s="87"/>
      <c r="EN497" s="87"/>
      <c r="EO497" s="87"/>
      <c r="EP497" s="87"/>
      <c r="EQ497" s="87"/>
      <c r="ER497" s="87"/>
      <c r="ES497" s="87"/>
      <c r="ET497" s="87"/>
      <c r="EU497" s="87"/>
      <c r="EV497" s="87"/>
      <c r="EW497" s="87"/>
      <c r="EX497" s="87"/>
      <c r="EY497" s="87"/>
      <c r="EZ497" s="87"/>
      <c r="FA497" s="87"/>
      <c r="FB497" s="87"/>
      <c r="FC497" s="87"/>
      <c r="FD497" s="87"/>
      <c r="FE497" s="87"/>
      <c r="FF497" s="87"/>
      <c r="FG497" s="87"/>
      <c r="FH497" s="87"/>
      <c r="FI497" s="87"/>
      <c r="FJ497" s="87"/>
      <c r="FK497" s="87"/>
      <c r="FL497" s="87"/>
      <c r="FM497" s="87"/>
      <c r="FN497" s="87"/>
      <c r="FO497" s="87"/>
      <c r="FP497" s="87"/>
      <c r="FQ497" s="87"/>
      <c r="FR497" s="87"/>
      <c r="FS497" s="87"/>
      <c r="FT497" s="87"/>
      <c r="FU497" s="87"/>
      <c r="FV497" s="87"/>
      <c r="FW497" s="87"/>
      <c r="FX497" s="87"/>
      <c r="FY497" s="87"/>
      <c r="FZ497" s="87"/>
      <c r="GA497" s="87"/>
      <c r="GB497" s="87"/>
      <c r="GC497" s="87"/>
      <c r="GD497" s="87"/>
      <c r="GE497" s="87"/>
      <c r="GF497" s="87"/>
      <c r="GG497" s="87"/>
      <c r="GH497" s="87"/>
      <c r="GI497" s="87"/>
      <c r="GJ497" s="87"/>
      <c r="GK497" s="87"/>
      <c r="GL497" s="87"/>
      <c r="GM497" s="87"/>
      <c r="GN497" s="87"/>
      <c r="GO497" s="87"/>
      <c r="GP497" s="87"/>
      <c r="GQ497" s="87"/>
      <c r="GR497" s="87"/>
      <c r="GS497" s="87"/>
      <c r="GT497" s="87"/>
      <c r="GU497" s="87"/>
      <c r="GV497" s="87"/>
      <c r="GW497" s="87"/>
      <c r="GX497" s="87"/>
      <c r="GY497" s="87"/>
      <c r="GZ497" s="87"/>
      <c r="HA497" s="87"/>
      <c r="HB497" s="87"/>
      <c r="HC497" s="87"/>
      <c r="HD497" s="87"/>
      <c r="HE497" s="87"/>
      <c r="HF497" s="87"/>
      <c r="HG497" s="87"/>
      <c r="HH497" s="87"/>
      <c r="HI497" s="87"/>
      <c r="HJ497" s="87"/>
      <c r="HK497" s="87"/>
      <c r="HL497" s="87"/>
      <c r="HM497" s="87"/>
      <c r="HN497" s="87"/>
      <c r="HO497" s="87"/>
      <c r="HP497" s="87"/>
      <c r="HQ497" s="87"/>
      <c r="HR497" s="87"/>
      <c r="HS497" s="87"/>
      <c r="HT497" s="87"/>
      <c r="HU497" s="87"/>
      <c r="HV497" s="87"/>
      <c r="HW497" s="87"/>
      <c r="HX497" s="87"/>
      <c r="HY497" s="87"/>
      <c r="HZ497" s="87"/>
      <c r="IA497" s="87"/>
      <c r="IB497" s="87"/>
    </row>
    <row r="498" spans="1:236" s="125" customFormat="1">
      <c r="A498" s="121"/>
      <c r="B498" s="67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3"/>
      <c r="AS498" s="123"/>
      <c r="AT498" s="240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  <c r="DK498" s="87"/>
      <c r="DL498" s="87"/>
      <c r="DM498" s="87"/>
      <c r="DN498" s="87"/>
      <c r="DO498" s="87"/>
      <c r="DP498" s="87"/>
      <c r="DQ498" s="87"/>
      <c r="DR498" s="87"/>
      <c r="DS498" s="87"/>
      <c r="DT498" s="87"/>
      <c r="DU498" s="87"/>
      <c r="DV498" s="87"/>
      <c r="DW498" s="87"/>
      <c r="DX498" s="87"/>
      <c r="DY498" s="87"/>
      <c r="DZ498" s="87"/>
      <c r="EA498" s="87"/>
      <c r="EB498" s="87"/>
      <c r="EC498" s="87"/>
      <c r="ED498" s="87"/>
      <c r="EE498" s="87"/>
      <c r="EF498" s="87"/>
      <c r="EG498" s="87"/>
      <c r="EH498" s="87"/>
      <c r="EI498" s="87"/>
      <c r="EJ498" s="87"/>
      <c r="EK498" s="87"/>
      <c r="EL498" s="87"/>
      <c r="EM498" s="87"/>
      <c r="EN498" s="87"/>
      <c r="EO498" s="87"/>
      <c r="EP498" s="87"/>
      <c r="EQ498" s="87"/>
      <c r="ER498" s="87"/>
      <c r="ES498" s="87"/>
      <c r="ET498" s="87"/>
      <c r="EU498" s="87"/>
      <c r="EV498" s="87"/>
      <c r="EW498" s="87"/>
      <c r="EX498" s="87"/>
      <c r="EY498" s="87"/>
      <c r="EZ498" s="87"/>
      <c r="FA498" s="87"/>
      <c r="FB498" s="87"/>
      <c r="FC498" s="87"/>
      <c r="FD498" s="87"/>
      <c r="FE498" s="87"/>
      <c r="FF498" s="87"/>
      <c r="FG498" s="87"/>
      <c r="FH498" s="87"/>
      <c r="FI498" s="87"/>
      <c r="FJ498" s="87"/>
      <c r="FK498" s="87"/>
      <c r="FL498" s="87"/>
      <c r="FM498" s="87"/>
      <c r="FN498" s="87"/>
      <c r="FO498" s="87"/>
      <c r="FP498" s="87"/>
      <c r="FQ498" s="87"/>
      <c r="FR498" s="87"/>
      <c r="FS498" s="87"/>
      <c r="FT498" s="87"/>
      <c r="FU498" s="87"/>
      <c r="FV498" s="87"/>
      <c r="FW498" s="87"/>
      <c r="FX498" s="87"/>
      <c r="FY498" s="87"/>
      <c r="FZ498" s="87"/>
      <c r="GA498" s="87"/>
      <c r="GB498" s="87"/>
      <c r="GC498" s="87"/>
      <c r="GD498" s="87"/>
      <c r="GE498" s="87"/>
      <c r="GF498" s="87"/>
      <c r="GG498" s="87"/>
      <c r="GH498" s="87"/>
      <c r="GI498" s="87"/>
      <c r="GJ498" s="87"/>
      <c r="GK498" s="87"/>
      <c r="GL498" s="87"/>
      <c r="GM498" s="87"/>
      <c r="GN498" s="87"/>
      <c r="GO498" s="87"/>
      <c r="GP498" s="87"/>
      <c r="GQ498" s="87"/>
      <c r="GR498" s="87"/>
      <c r="GS498" s="87"/>
      <c r="GT498" s="87"/>
      <c r="GU498" s="87"/>
      <c r="GV498" s="87"/>
      <c r="GW498" s="87"/>
      <c r="GX498" s="87"/>
      <c r="GY498" s="87"/>
      <c r="GZ498" s="87"/>
      <c r="HA498" s="87"/>
      <c r="HB498" s="87"/>
      <c r="HC498" s="87"/>
      <c r="HD498" s="87"/>
      <c r="HE498" s="87"/>
      <c r="HF498" s="87"/>
      <c r="HG498" s="87"/>
      <c r="HH498" s="87"/>
      <c r="HI498" s="87"/>
      <c r="HJ498" s="87"/>
      <c r="HK498" s="87"/>
      <c r="HL498" s="87"/>
      <c r="HM498" s="87"/>
      <c r="HN498" s="87"/>
      <c r="HO498" s="87"/>
      <c r="HP498" s="87"/>
      <c r="HQ498" s="87"/>
      <c r="HR498" s="87"/>
      <c r="HS498" s="87"/>
      <c r="HT498" s="87"/>
      <c r="HU498" s="87"/>
      <c r="HV498" s="87"/>
      <c r="HW498" s="87"/>
      <c r="HX498" s="87"/>
      <c r="HY498" s="87"/>
      <c r="HZ498" s="87"/>
      <c r="IA498" s="87"/>
      <c r="IB498" s="87"/>
    </row>
    <row r="499" spans="1:236" s="125" customFormat="1">
      <c r="A499" s="121"/>
      <c r="B499" s="67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3"/>
      <c r="AS499" s="123"/>
      <c r="AT499" s="240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  <c r="DK499" s="87"/>
      <c r="DL499" s="87"/>
      <c r="DM499" s="87"/>
      <c r="DN499" s="87"/>
      <c r="DO499" s="87"/>
      <c r="DP499" s="87"/>
      <c r="DQ499" s="87"/>
      <c r="DR499" s="87"/>
      <c r="DS499" s="87"/>
      <c r="DT499" s="87"/>
      <c r="DU499" s="87"/>
      <c r="DV499" s="87"/>
      <c r="DW499" s="87"/>
      <c r="DX499" s="87"/>
      <c r="DY499" s="87"/>
      <c r="DZ499" s="87"/>
      <c r="EA499" s="87"/>
      <c r="EB499" s="87"/>
      <c r="EC499" s="87"/>
      <c r="ED499" s="87"/>
      <c r="EE499" s="87"/>
      <c r="EF499" s="87"/>
      <c r="EG499" s="87"/>
      <c r="EH499" s="87"/>
      <c r="EI499" s="87"/>
      <c r="EJ499" s="87"/>
      <c r="EK499" s="87"/>
      <c r="EL499" s="87"/>
      <c r="EM499" s="87"/>
      <c r="EN499" s="87"/>
      <c r="EO499" s="87"/>
      <c r="EP499" s="87"/>
      <c r="EQ499" s="87"/>
      <c r="ER499" s="87"/>
      <c r="ES499" s="87"/>
      <c r="ET499" s="87"/>
      <c r="EU499" s="87"/>
      <c r="EV499" s="87"/>
      <c r="EW499" s="87"/>
      <c r="EX499" s="87"/>
      <c r="EY499" s="87"/>
      <c r="EZ499" s="87"/>
      <c r="FA499" s="87"/>
      <c r="FB499" s="87"/>
      <c r="FC499" s="87"/>
      <c r="FD499" s="87"/>
      <c r="FE499" s="87"/>
      <c r="FF499" s="87"/>
      <c r="FG499" s="87"/>
      <c r="FH499" s="87"/>
      <c r="FI499" s="87"/>
      <c r="FJ499" s="87"/>
      <c r="FK499" s="87"/>
      <c r="FL499" s="87"/>
      <c r="FM499" s="87"/>
      <c r="FN499" s="87"/>
      <c r="FO499" s="87"/>
      <c r="FP499" s="87"/>
      <c r="FQ499" s="87"/>
      <c r="FR499" s="87"/>
      <c r="FS499" s="87"/>
      <c r="FT499" s="87"/>
      <c r="FU499" s="87"/>
      <c r="FV499" s="87"/>
      <c r="FW499" s="87"/>
      <c r="FX499" s="87"/>
      <c r="FY499" s="87"/>
      <c r="FZ499" s="87"/>
      <c r="GA499" s="87"/>
      <c r="GB499" s="87"/>
      <c r="GC499" s="87"/>
      <c r="GD499" s="87"/>
      <c r="GE499" s="87"/>
      <c r="GF499" s="87"/>
      <c r="GG499" s="87"/>
      <c r="GH499" s="87"/>
      <c r="GI499" s="87"/>
      <c r="GJ499" s="87"/>
      <c r="GK499" s="87"/>
      <c r="GL499" s="87"/>
      <c r="GM499" s="87"/>
      <c r="GN499" s="87"/>
      <c r="GO499" s="87"/>
      <c r="GP499" s="87"/>
      <c r="GQ499" s="87"/>
      <c r="GR499" s="87"/>
      <c r="GS499" s="87"/>
      <c r="GT499" s="87"/>
      <c r="GU499" s="87"/>
      <c r="GV499" s="87"/>
      <c r="GW499" s="87"/>
      <c r="GX499" s="87"/>
      <c r="GY499" s="87"/>
      <c r="GZ499" s="87"/>
      <c r="HA499" s="87"/>
      <c r="HB499" s="87"/>
      <c r="HC499" s="87"/>
      <c r="HD499" s="87"/>
      <c r="HE499" s="87"/>
      <c r="HF499" s="87"/>
      <c r="HG499" s="87"/>
      <c r="HH499" s="87"/>
      <c r="HI499" s="87"/>
      <c r="HJ499" s="87"/>
      <c r="HK499" s="87"/>
      <c r="HL499" s="87"/>
      <c r="HM499" s="87"/>
      <c r="HN499" s="87"/>
      <c r="HO499" s="87"/>
      <c r="HP499" s="87"/>
      <c r="HQ499" s="87"/>
      <c r="HR499" s="87"/>
      <c r="HS499" s="87"/>
      <c r="HT499" s="87"/>
      <c r="HU499" s="87"/>
      <c r="HV499" s="87"/>
      <c r="HW499" s="87"/>
      <c r="HX499" s="87"/>
      <c r="HY499" s="87"/>
      <c r="HZ499" s="87"/>
      <c r="IA499" s="87"/>
      <c r="IB499" s="87"/>
    </row>
    <row r="500" spans="1:236" s="125" customFormat="1">
      <c r="A500" s="121"/>
      <c r="B500" s="67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3"/>
      <c r="AS500" s="123"/>
      <c r="AT500" s="240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  <c r="DK500" s="87"/>
      <c r="DL500" s="87"/>
      <c r="DM500" s="87"/>
      <c r="DN500" s="87"/>
      <c r="DO500" s="87"/>
      <c r="DP500" s="87"/>
      <c r="DQ500" s="87"/>
      <c r="DR500" s="87"/>
      <c r="DS500" s="87"/>
      <c r="DT500" s="87"/>
      <c r="DU500" s="87"/>
      <c r="DV500" s="87"/>
      <c r="DW500" s="87"/>
      <c r="DX500" s="87"/>
      <c r="DY500" s="87"/>
      <c r="DZ500" s="87"/>
      <c r="EA500" s="87"/>
      <c r="EB500" s="87"/>
      <c r="EC500" s="87"/>
      <c r="ED500" s="87"/>
      <c r="EE500" s="87"/>
      <c r="EF500" s="87"/>
      <c r="EG500" s="87"/>
      <c r="EH500" s="87"/>
      <c r="EI500" s="87"/>
      <c r="EJ500" s="87"/>
      <c r="EK500" s="87"/>
      <c r="EL500" s="87"/>
      <c r="EM500" s="87"/>
      <c r="EN500" s="87"/>
      <c r="EO500" s="87"/>
      <c r="EP500" s="87"/>
      <c r="EQ500" s="87"/>
      <c r="ER500" s="87"/>
      <c r="ES500" s="87"/>
      <c r="ET500" s="87"/>
      <c r="EU500" s="87"/>
      <c r="EV500" s="87"/>
      <c r="EW500" s="87"/>
      <c r="EX500" s="87"/>
      <c r="EY500" s="87"/>
      <c r="EZ500" s="87"/>
      <c r="FA500" s="87"/>
      <c r="FB500" s="87"/>
      <c r="FC500" s="87"/>
      <c r="FD500" s="87"/>
      <c r="FE500" s="87"/>
      <c r="FF500" s="87"/>
      <c r="FG500" s="87"/>
      <c r="FH500" s="87"/>
      <c r="FI500" s="87"/>
      <c r="FJ500" s="87"/>
      <c r="FK500" s="87"/>
      <c r="FL500" s="87"/>
      <c r="FM500" s="87"/>
      <c r="FN500" s="87"/>
      <c r="FO500" s="87"/>
      <c r="FP500" s="87"/>
      <c r="FQ500" s="87"/>
      <c r="FR500" s="87"/>
      <c r="FS500" s="87"/>
      <c r="FT500" s="87"/>
      <c r="FU500" s="87"/>
      <c r="FV500" s="87"/>
      <c r="FW500" s="87"/>
      <c r="FX500" s="87"/>
      <c r="FY500" s="87"/>
      <c r="FZ500" s="87"/>
      <c r="GA500" s="87"/>
      <c r="GB500" s="87"/>
      <c r="GC500" s="87"/>
      <c r="GD500" s="87"/>
      <c r="GE500" s="87"/>
      <c r="GF500" s="87"/>
      <c r="GG500" s="87"/>
      <c r="GH500" s="87"/>
      <c r="GI500" s="87"/>
      <c r="GJ500" s="87"/>
      <c r="GK500" s="87"/>
      <c r="GL500" s="87"/>
      <c r="GM500" s="87"/>
      <c r="GN500" s="87"/>
      <c r="GO500" s="87"/>
      <c r="GP500" s="87"/>
      <c r="GQ500" s="87"/>
      <c r="GR500" s="87"/>
      <c r="GS500" s="87"/>
      <c r="GT500" s="87"/>
      <c r="GU500" s="87"/>
      <c r="GV500" s="87"/>
      <c r="GW500" s="87"/>
      <c r="GX500" s="87"/>
      <c r="GY500" s="87"/>
      <c r="GZ500" s="87"/>
      <c r="HA500" s="87"/>
      <c r="HB500" s="87"/>
      <c r="HC500" s="87"/>
      <c r="HD500" s="87"/>
      <c r="HE500" s="87"/>
      <c r="HF500" s="87"/>
      <c r="HG500" s="87"/>
      <c r="HH500" s="87"/>
      <c r="HI500" s="87"/>
      <c r="HJ500" s="87"/>
      <c r="HK500" s="87"/>
      <c r="HL500" s="87"/>
      <c r="HM500" s="87"/>
      <c r="HN500" s="87"/>
      <c r="HO500" s="87"/>
      <c r="HP500" s="87"/>
      <c r="HQ500" s="87"/>
      <c r="HR500" s="87"/>
      <c r="HS500" s="87"/>
      <c r="HT500" s="87"/>
      <c r="HU500" s="87"/>
      <c r="HV500" s="87"/>
      <c r="HW500" s="87"/>
      <c r="HX500" s="87"/>
      <c r="HY500" s="87"/>
      <c r="HZ500" s="87"/>
      <c r="IA500" s="87"/>
      <c r="IB500" s="87"/>
    </row>
    <row r="501" spans="1:236" s="125" customFormat="1">
      <c r="A501" s="121"/>
      <c r="B501" s="67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3"/>
      <c r="AS501" s="123"/>
      <c r="AT501" s="240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  <c r="DK501" s="87"/>
      <c r="DL501" s="87"/>
      <c r="DM501" s="87"/>
      <c r="DN501" s="87"/>
      <c r="DO501" s="87"/>
      <c r="DP501" s="87"/>
      <c r="DQ501" s="87"/>
      <c r="DR501" s="87"/>
      <c r="DS501" s="87"/>
      <c r="DT501" s="87"/>
      <c r="DU501" s="87"/>
      <c r="DV501" s="87"/>
      <c r="DW501" s="87"/>
      <c r="DX501" s="87"/>
      <c r="DY501" s="87"/>
      <c r="DZ501" s="87"/>
      <c r="EA501" s="87"/>
      <c r="EB501" s="87"/>
      <c r="EC501" s="87"/>
      <c r="ED501" s="87"/>
      <c r="EE501" s="87"/>
      <c r="EF501" s="87"/>
      <c r="EG501" s="87"/>
      <c r="EH501" s="87"/>
      <c r="EI501" s="87"/>
      <c r="EJ501" s="87"/>
      <c r="EK501" s="87"/>
      <c r="EL501" s="87"/>
      <c r="EM501" s="87"/>
      <c r="EN501" s="87"/>
      <c r="EO501" s="87"/>
      <c r="EP501" s="87"/>
      <c r="EQ501" s="87"/>
      <c r="ER501" s="87"/>
      <c r="ES501" s="87"/>
      <c r="ET501" s="87"/>
      <c r="EU501" s="87"/>
      <c r="EV501" s="87"/>
      <c r="EW501" s="87"/>
      <c r="EX501" s="87"/>
      <c r="EY501" s="87"/>
      <c r="EZ501" s="87"/>
      <c r="FA501" s="87"/>
      <c r="FB501" s="87"/>
      <c r="FC501" s="87"/>
      <c r="FD501" s="87"/>
      <c r="FE501" s="87"/>
      <c r="FF501" s="87"/>
      <c r="FG501" s="87"/>
      <c r="FH501" s="87"/>
      <c r="FI501" s="87"/>
      <c r="FJ501" s="87"/>
      <c r="FK501" s="87"/>
      <c r="FL501" s="87"/>
      <c r="FM501" s="87"/>
      <c r="FN501" s="87"/>
      <c r="FO501" s="87"/>
      <c r="FP501" s="87"/>
      <c r="FQ501" s="87"/>
      <c r="FR501" s="87"/>
      <c r="FS501" s="87"/>
      <c r="FT501" s="87"/>
      <c r="FU501" s="87"/>
      <c r="FV501" s="87"/>
      <c r="FW501" s="87"/>
      <c r="FX501" s="87"/>
      <c r="FY501" s="87"/>
      <c r="FZ501" s="87"/>
      <c r="GA501" s="87"/>
      <c r="GB501" s="87"/>
      <c r="GC501" s="87"/>
      <c r="GD501" s="87"/>
      <c r="GE501" s="87"/>
      <c r="GF501" s="87"/>
      <c r="GG501" s="87"/>
      <c r="GH501" s="87"/>
      <c r="GI501" s="87"/>
      <c r="GJ501" s="87"/>
      <c r="GK501" s="87"/>
      <c r="GL501" s="87"/>
      <c r="GM501" s="87"/>
      <c r="GN501" s="87"/>
      <c r="GO501" s="87"/>
      <c r="GP501" s="87"/>
      <c r="GQ501" s="87"/>
      <c r="GR501" s="87"/>
      <c r="GS501" s="87"/>
      <c r="GT501" s="87"/>
      <c r="GU501" s="87"/>
      <c r="GV501" s="87"/>
      <c r="GW501" s="87"/>
      <c r="GX501" s="87"/>
      <c r="GY501" s="87"/>
      <c r="GZ501" s="87"/>
      <c r="HA501" s="87"/>
      <c r="HB501" s="87"/>
      <c r="HC501" s="87"/>
      <c r="HD501" s="87"/>
      <c r="HE501" s="87"/>
      <c r="HF501" s="87"/>
      <c r="HG501" s="87"/>
      <c r="HH501" s="87"/>
      <c r="HI501" s="87"/>
      <c r="HJ501" s="87"/>
      <c r="HK501" s="87"/>
      <c r="HL501" s="87"/>
      <c r="HM501" s="87"/>
      <c r="HN501" s="87"/>
      <c r="HO501" s="87"/>
      <c r="HP501" s="87"/>
      <c r="HQ501" s="87"/>
      <c r="HR501" s="87"/>
      <c r="HS501" s="87"/>
      <c r="HT501" s="87"/>
      <c r="HU501" s="87"/>
      <c r="HV501" s="87"/>
      <c r="HW501" s="87"/>
      <c r="HX501" s="87"/>
      <c r="HY501" s="87"/>
      <c r="HZ501" s="87"/>
      <c r="IA501" s="87"/>
      <c r="IB501" s="87"/>
    </row>
    <row r="502" spans="1:236" s="125" customFormat="1">
      <c r="A502" s="121"/>
      <c r="B502" s="67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3"/>
      <c r="AS502" s="123"/>
      <c r="AT502" s="240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  <c r="DK502" s="87"/>
      <c r="DL502" s="87"/>
      <c r="DM502" s="87"/>
      <c r="DN502" s="87"/>
      <c r="DO502" s="87"/>
      <c r="DP502" s="87"/>
      <c r="DQ502" s="87"/>
      <c r="DR502" s="87"/>
      <c r="DS502" s="87"/>
      <c r="DT502" s="87"/>
      <c r="DU502" s="87"/>
      <c r="DV502" s="87"/>
      <c r="DW502" s="87"/>
      <c r="DX502" s="87"/>
      <c r="DY502" s="87"/>
      <c r="DZ502" s="87"/>
      <c r="EA502" s="87"/>
      <c r="EB502" s="87"/>
      <c r="EC502" s="87"/>
      <c r="ED502" s="87"/>
      <c r="EE502" s="87"/>
      <c r="EF502" s="87"/>
      <c r="EG502" s="87"/>
      <c r="EH502" s="87"/>
      <c r="EI502" s="87"/>
      <c r="EJ502" s="87"/>
      <c r="EK502" s="87"/>
      <c r="EL502" s="87"/>
      <c r="EM502" s="87"/>
      <c r="EN502" s="87"/>
      <c r="EO502" s="87"/>
      <c r="EP502" s="87"/>
      <c r="EQ502" s="87"/>
      <c r="ER502" s="87"/>
      <c r="ES502" s="87"/>
      <c r="ET502" s="87"/>
      <c r="EU502" s="87"/>
      <c r="EV502" s="87"/>
      <c r="EW502" s="87"/>
      <c r="EX502" s="87"/>
      <c r="EY502" s="87"/>
      <c r="EZ502" s="87"/>
      <c r="FA502" s="87"/>
      <c r="FB502" s="87"/>
      <c r="FC502" s="87"/>
      <c r="FD502" s="87"/>
      <c r="FE502" s="87"/>
      <c r="FF502" s="87"/>
      <c r="FG502" s="87"/>
      <c r="FH502" s="87"/>
      <c r="FI502" s="87"/>
      <c r="FJ502" s="87"/>
      <c r="FK502" s="87"/>
      <c r="FL502" s="87"/>
      <c r="FM502" s="87"/>
      <c r="FN502" s="87"/>
      <c r="FO502" s="87"/>
      <c r="FP502" s="87"/>
      <c r="FQ502" s="87"/>
      <c r="FR502" s="87"/>
      <c r="FS502" s="87"/>
      <c r="FT502" s="87"/>
      <c r="FU502" s="87"/>
      <c r="FV502" s="87"/>
      <c r="FW502" s="87"/>
      <c r="FX502" s="87"/>
      <c r="FY502" s="87"/>
      <c r="FZ502" s="87"/>
      <c r="GA502" s="87"/>
      <c r="GB502" s="87"/>
      <c r="GC502" s="87"/>
      <c r="GD502" s="87"/>
      <c r="GE502" s="87"/>
      <c r="GF502" s="87"/>
      <c r="GG502" s="87"/>
      <c r="GH502" s="87"/>
      <c r="GI502" s="87"/>
      <c r="GJ502" s="87"/>
      <c r="GK502" s="87"/>
      <c r="GL502" s="87"/>
      <c r="GM502" s="87"/>
      <c r="GN502" s="87"/>
      <c r="GO502" s="87"/>
      <c r="GP502" s="87"/>
      <c r="GQ502" s="87"/>
      <c r="GR502" s="87"/>
      <c r="GS502" s="87"/>
      <c r="GT502" s="87"/>
      <c r="GU502" s="87"/>
      <c r="GV502" s="87"/>
      <c r="GW502" s="87"/>
      <c r="GX502" s="87"/>
      <c r="GY502" s="87"/>
      <c r="GZ502" s="87"/>
      <c r="HA502" s="87"/>
      <c r="HB502" s="87"/>
      <c r="HC502" s="87"/>
      <c r="HD502" s="87"/>
      <c r="HE502" s="87"/>
      <c r="HF502" s="87"/>
      <c r="HG502" s="87"/>
      <c r="HH502" s="87"/>
      <c r="HI502" s="87"/>
      <c r="HJ502" s="87"/>
      <c r="HK502" s="87"/>
      <c r="HL502" s="87"/>
      <c r="HM502" s="87"/>
      <c r="HN502" s="87"/>
      <c r="HO502" s="87"/>
      <c r="HP502" s="87"/>
      <c r="HQ502" s="87"/>
      <c r="HR502" s="87"/>
      <c r="HS502" s="87"/>
      <c r="HT502" s="87"/>
      <c r="HU502" s="87"/>
      <c r="HV502" s="87"/>
      <c r="HW502" s="87"/>
      <c r="HX502" s="87"/>
      <c r="HY502" s="87"/>
      <c r="HZ502" s="87"/>
      <c r="IA502" s="87"/>
      <c r="IB502" s="87"/>
    </row>
    <row r="503" spans="1:236" s="125" customFormat="1">
      <c r="A503" s="121"/>
      <c r="B503" s="67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3"/>
      <c r="AS503" s="123"/>
      <c r="AT503" s="240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  <c r="DK503" s="87"/>
      <c r="DL503" s="87"/>
      <c r="DM503" s="87"/>
      <c r="DN503" s="87"/>
      <c r="DO503" s="87"/>
      <c r="DP503" s="87"/>
      <c r="DQ503" s="87"/>
      <c r="DR503" s="87"/>
      <c r="DS503" s="87"/>
      <c r="DT503" s="87"/>
      <c r="DU503" s="87"/>
      <c r="DV503" s="87"/>
      <c r="DW503" s="87"/>
      <c r="DX503" s="87"/>
      <c r="DY503" s="87"/>
      <c r="DZ503" s="87"/>
      <c r="EA503" s="87"/>
      <c r="EB503" s="87"/>
      <c r="EC503" s="87"/>
      <c r="ED503" s="87"/>
      <c r="EE503" s="87"/>
      <c r="EF503" s="87"/>
      <c r="EG503" s="87"/>
      <c r="EH503" s="87"/>
      <c r="EI503" s="87"/>
      <c r="EJ503" s="87"/>
      <c r="EK503" s="87"/>
      <c r="EL503" s="87"/>
      <c r="EM503" s="87"/>
      <c r="EN503" s="87"/>
      <c r="EO503" s="87"/>
      <c r="EP503" s="87"/>
      <c r="EQ503" s="87"/>
      <c r="ER503" s="87"/>
      <c r="ES503" s="87"/>
      <c r="ET503" s="87"/>
      <c r="EU503" s="87"/>
      <c r="EV503" s="87"/>
      <c r="EW503" s="87"/>
      <c r="EX503" s="87"/>
      <c r="EY503" s="87"/>
      <c r="EZ503" s="87"/>
      <c r="FA503" s="87"/>
      <c r="FB503" s="87"/>
      <c r="FC503" s="87"/>
      <c r="FD503" s="87"/>
      <c r="FE503" s="87"/>
      <c r="FF503" s="87"/>
      <c r="FG503" s="87"/>
      <c r="FH503" s="87"/>
      <c r="FI503" s="87"/>
      <c r="FJ503" s="87"/>
      <c r="FK503" s="87"/>
      <c r="FL503" s="87"/>
      <c r="FM503" s="87"/>
      <c r="FN503" s="87"/>
      <c r="FO503" s="87"/>
      <c r="FP503" s="87"/>
      <c r="FQ503" s="87"/>
      <c r="FR503" s="87"/>
      <c r="FS503" s="87"/>
      <c r="FT503" s="87"/>
      <c r="FU503" s="87"/>
      <c r="FV503" s="87"/>
      <c r="FW503" s="87"/>
      <c r="FX503" s="87"/>
      <c r="FY503" s="87"/>
      <c r="FZ503" s="87"/>
      <c r="GA503" s="87"/>
      <c r="GB503" s="87"/>
      <c r="GC503" s="87"/>
      <c r="GD503" s="87"/>
      <c r="GE503" s="87"/>
      <c r="GF503" s="87"/>
      <c r="GG503" s="87"/>
      <c r="GH503" s="87"/>
      <c r="GI503" s="87"/>
      <c r="GJ503" s="87"/>
      <c r="GK503" s="87"/>
      <c r="GL503" s="87"/>
      <c r="GM503" s="87"/>
      <c r="GN503" s="87"/>
      <c r="GO503" s="87"/>
      <c r="GP503" s="87"/>
      <c r="GQ503" s="87"/>
      <c r="GR503" s="87"/>
      <c r="GS503" s="87"/>
      <c r="GT503" s="87"/>
      <c r="GU503" s="87"/>
      <c r="GV503" s="87"/>
      <c r="GW503" s="87"/>
      <c r="GX503" s="87"/>
      <c r="GY503" s="87"/>
      <c r="GZ503" s="87"/>
      <c r="HA503" s="87"/>
      <c r="HB503" s="87"/>
      <c r="HC503" s="87"/>
      <c r="HD503" s="87"/>
      <c r="HE503" s="87"/>
      <c r="HF503" s="87"/>
      <c r="HG503" s="87"/>
      <c r="HH503" s="87"/>
      <c r="HI503" s="87"/>
      <c r="HJ503" s="87"/>
      <c r="HK503" s="87"/>
      <c r="HL503" s="87"/>
      <c r="HM503" s="87"/>
      <c r="HN503" s="87"/>
      <c r="HO503" s="87"/>
      <c r="HP503" s="87"/>
      <c r="HQ503" s="87"/>
      <c r="HR503" s="87"/>
      <c r="HS503" s="87"/>
      <c r="HT503" s="87"/>
      <c r="HU503" s="87"/>
      <c r="HV503" s="87"/>
      <c r="HW503" s="87"/>
      <c r="HX503" s="87"/>
      <c r="HY503" s="87"/>
      <c r="HZ503" s="87"/>
      <c r="IA503" s="87"/>
      <c r="IB503" s="87"/>
    </row>
    <row r="504" spans="1:236" s="125" customFormat="1">
      <c r="A504" s="121"/>
      <c r="B504" s="67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3"/>
      <c r="AS504" s="123"/>
      <c r="AT504" s="240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  <c r="DK504" s="87"/>
      <c r="DL504" s="87"/>
      <c r="DM504" s="87"/>
      <c r="DN504" s="87"/>
      <c r="DO504" s="87"/>
      <c r="DP504" s="87"/>
      <c r="DQ504" s="87"/>
      <c r="DR504" s="87"/>
      <c r="DS504" s="87"/>
      <c r="DT504" s="87"/>
      <c r="DU504" s="87"/>
      <c r="DV504" s="87"/>
      <c r="DW504" s="87"/>
      <c r="DX504" s="87"/>
      <c r="DY504" s="87"/>
      <c r="DZ504" s="87"/>
      <c r="EA504" s="87"/>
      <c r="EB504" s="87"/>
      <c r="EC504" s="87"/>
      <c r="ED504" s="87"/>
      <c r="EE504" s="87"/>
      <c r="EF504" s="87"/>
      <c r="EG504" s="87"/>
      <c r="EH504" s="87"/>
      <c r="EI504" s="87"/>
      <c r="EJ504" s="87"/>
      <c r="EK504" s="87"/>
      <c r="EL504" s="87"/>
      <c r="EM504" s="87"/>
      <c r="EN504" s="87"/>
      <c r="EO504" s="87"/>
      <c r="EP504" s="87"/>
      <c r="EQ504" s="87"/>
      <c r="ER504" s="87"/>
      <c r="ES504" s="87"/>
      <c r="ET504" s="87"/>
      <c r="EU504" s="87"/>
      <c r="EV504" s="87"/>
      <c r="EW504" s="87"/>
      <c r="EX504" s="87"/>
      <c r="EY504" s="87"/>
      <c r="EZ504" s="87"/>
      <c r="FA504" s="87"/>
      <c r="FB504" s="87"/>
      <c r="FC504" s="87"/>
      <c r="FD504" s="87"/>
      <c r="FE504" s="87"/>
      <c r="FF504" s="87"/>
      <c r="FG504" s="87"/>
      <c r="FH504" s="87"/>
      <c r="FI504" s="87"/>
      <c r="FJ504" s="87"/>
      <c r="FK504" s="87"/>
      <c r="FL504" s="87"/>
      <c r="FM504" s="87"/>
      <c r="FN504" s="87"/>
      <c r="FO504" s="87"/>
      <c r="FP504" s="87"/>
      <c r="FQ504" s="87"/>
      <c r="FR504" s="87"/>
      <c r="FS504" s="87"/>
      <c r="FT504" s="87"/>
      <c r="FU504" s="87"/>
      <c r="FV504" s="87"/>
      <c r="FW504" s="87"/>
      <c r="FX504" s="87"/>
      <c r="FY504" s="87"/>
      <c r="FZ504" s="87"/>
      <c r="GA504" s="87"/>
      <c r="GB504" s="87"/>
      <c r="GC504" s="87"/>
      <c r="GD504" s="87"/>
      <c r="GE504" s="87"/>
      <c r="GF504" s="87"/>
      <c r="GG504" s="87"/>
      <c r="GH504" s="87"/>
      <c r="GI504" s="87"/>
      <c r="GJ504" s="87"/>
      <c r="GK504" s="87"/>
      <c r="GL504" s="87"/>
      <c r="GM504" s="87"/>
      <c r="GN504" s="87"/>
      <c r="GO504" s="87"/>
      <c r="GP504" s="87"/>
      <c r="GQ504" s="87"/>
      <c r="GR504" s="87"/>
      <c r="GS504" s="87"/>
      <c r="GT504" s="87"/>
      <c r="GU504" s="87"/>
      <c r="GV504" s="87"/>
      <c r="GW504" s="87"/>
      <c r="GX504" s="87"/>
      <c r="GY504" s="87"/>
      <c r="GZ504" s="87"/>
      <c r="HA504" s="87"/>
      <c r="HB504" s="87"/>
      <c r="HC504" s="87"/>
      <c r="HD504" s="87"/>
      <c r="HE504" s="87"/>
      <c r="HF504" s="87"/>
      <c r="HG504" s="87"/>
      <c r="HH504" s="87"/>
      <c r="HI504" s="87"/>
      <c r="HJ504" s="87"/>
      <c r="HK504" s="87"/>
      <c r="HL504" s="87"/>
      <c r="HM504" s="87"/>
      <c r="HN504" s="87"/>
      <c r="HO504" s="87"/>
      <c r="HP504" s="87"/>
      <c r="HQ504" s="87"/>
      <c r="HR504" s="87"/>
      <c r="HS504" s="87"/>
      <c r="HT504" s="87"/>
      <c r="HU504" s="87"/>
      <c r="HV504" s="87"/>
      <c r="HW504" s="87"/>
      <c r="HX504" s="87"/>
      <c r="HY504" s="87"/>
      <c r="HZ504" s="87"/>
      <c r="IA504" s="87"/>
      <c r="IB504" s="87"/>
    </row>
    <row r="505" spans="1:236" s="125" customFormat="1">
      <c r="A505" s="121"/>
      <c r="B505" s="67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3"/>
      <c r="AS505" s="123"/>
      <c r="AT505" s="240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  <c r="DK505" s="87"/>
      <c r="DL505" s="87"/>
      <c r="DM505" s="87"/>
      <c r="DN505" s="87"/>
      <c r="DO505" s="87"/>
      <c r="DP505" s="87"/>
      <c r="DQ505" s="87"/>
      <c r="DR505" s="87"/>
      <c r="DS505" s="87"/>
      <c r="DT505" s="87"/>
      <c r="DU505" s="87"/>
      <c r="DV505" s="87"/>
      <c r="DW505" s="87"/>
      <c r="DX505" s="87"/>
      <c r="DY505" s="87"/>
      <c r="DZ505" s="87"/>
      <c r="EA505" s="87"/>
      <c r="EB505" s="87"/>
      <c r="EC505" s="87"/>
      <c r="ED505" s="87"/>
      <c r="EE505" s="87"/>
      <c r="EF505" s="87"/>
      <c r="EG505" s="87"/>
      <c r="EH505" s="87"/>
      <c r="EI505" s="87"/>
      <c r="EJ505" s="87"/>
      <c r="EK505" s="87"/>
      <c r="EL505" s="87"/>
      <c r="EM505" s="87"/>
      <c r="EN505" s="87"/>
      <c r="EO505" s="87"/>
      <c r="EP505" s="87"/>
      <c r="EQ505" s="87"/>
      <c r="ER505" s="87"/>
      <c r="ES505" s="87"/>
      <c r="ET505" s="87"/>
      <c r="EU505" s="87"/>
      <c r="EV505" s="87"/>
      <c r="EW505" s="87"/>
      <c r="EX505" s="87"/>
      <c r="EY505" s="87"/>
      <c r="EZ505" s="87"/>
      <c r="FA505" s="87"/>
      <c r="FB505" s="87"/>
      <c r="FC505" s="87"/>
      <c r="FD505" s="87"/>
      <c r="FE505" s="87"/>
      <c r="FF505" s="87"/>
      <c r="FG505" s="87"/>
      <c r="FH505" s="87"/>
      <c r="FI505" s="87"/>
      <c r="FJ505" s="87"/>
      <c r="FK505" s="87"/>
      <c r="FL505" s="87"/>
      <c r="FM505" s="87"/>
      <c r="FN505" s="87"/>
      <c r="FO505" s="87"/>
      <c r="FP505" s="87"/>
      <c r="FQ505" s="87"/>
      <c r="FR505" s="87"/>
      <c r="FS505" s="87"/>
      <c r="FT505" s="87"/>
      <c r="FU505" s="87"/>
      <c r="FV505" s="87"/>
      <c r="FW505" s="87"/>
      <c r="FX505" s="87"/>
      <c r="FY505" s="87"/>
      <c r="FZ505" s="87"/>
      <c r="GA505" s="87"/>
      <c r="GB505" s="87"/>
      <c r="GC505" s="87"/>
      <c r="GD505" s="87"/>
      <c r="GE505" s="87"/>
      <c r="GF505" s="87"/>
      <c r="GG505" s="87"/>
      <c r="GH505" s="87"/>
      <c r="GI505" s="87"/>
      <c r="GJ505" s="87"/>
      <c r="GK505" s="87"/>
      <c r="GL505" s="87"/>
      <c r="GM505" s="87"/>
      <c r="GN505" s="87"/>
      <c r="GO505" s="87"/>
      <c r="GP505" s="87"/>
      <c r="GQ505" s="87"/>
      <c r="GR505" s="87"/>
      <c r="GS505" s="87"/>
      <c r="GT505" s="87"/>
      <c r="GU505" s="87"/>
      <c r="GV505" s="87"/>
      <c r="GW505" s="87"/>
      <c r="GX505" s="87"/>
      <c r="GY505" s="87"/>
      <c r="GZ505" s="87"/>
      <c r="HA505" s="87"/>
      <c r="HB505" s="87"/>
      <c r="HC505" s="87"/>
      <c r="HD505" s="87"/>
      <c r="HE505" s="87"/>
      <c r="HF505" s="87"/>
      <c r="HG505" s="87"/>
      <c r="HH505" s="87"/>
      <c r="HI505" s="87"/>
      <c r="HJ505" s="87"/>
      <c r="HK505" s="87"/>
      <c r="HL505" s="87"/>
      <c r="HM505" s="87"/>
      <c r="HN505" s="87"/>
      <c r="HO505" s="87"/>
      <c r="HP505" s="87"/>
      <c r="HQ505" s="87"/>
      <c r="HR505" s="87"/>
      <c r="HS505" s="87"/>
      <c r="HT505" s="87"/>
      <c r="HU505" s="87"/>
      <c r="HV505" s="87"/>
      <c r="HW505" s="87"/>
      <c r="HX505" s="87"/>
      <c r="HY505" s="87"/>
      <c r="HZ505" s="87"/>
      <c r="IA505" s="87"/>
      <c r="IB505" s="87"/>
    </row>
    <row r="506" spans="1:236" s="125" customFormat="1">
      <c r="A506" s="121"/>
      <c r="B506" s="67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3"/>
      <c r="AS506" s="123"/>
      <c r="AT506" s="240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  <c r="DK506" s="87"/>
      <c r="DL506" s="87"/>
      <c r="DM506" s="87"/>
      <c r="DN506" s="87"/>
      <c r="DO506" s="87"/>
      <c r="DP506" s="87"/>
      <c r="DQ506" s="87"/>
      <c r="DR506" s="87"/>
      <c r="DS506" s="87"/>
      <c r="DT506" s="87"/>
      <c r="DU506" s="87"/>
      <c r="DV506" s="87"/>
      <c r="DW506" s="87"/>
      <c r="DX506" s="87"/>
      <c r="DY506" s="87"/>
      <c r="DZ506" s="87"/>
      <c r="EA506" s="87"/>
      <c r="EB506" s="87"/>
      <c r="EC506" s="87"/>
      <c r="ED506" s="87"/>
      <c r="EE506" s="87"/>
      <c r="EF506" s="87"/>
      <c r="EG506" s="87"/>
      <c r="EH506" s="87"/>
      <c r="EI506" s="87"/>
      <c r="EJ506" s="87"/>
      <c r="EK506" s="87"/>
      <c r="EL506" s="87"/>
      <c r="EM506" s="87"/>
      <c r="EN506" s="87"/>
      <c r="EO506" s="87"/>
      <c r="EP506" s="87"/>
      <c r="EQ506" s="87"/>
      <c r="ER506" s="87"/>
      <c r="ES506" s="87"/>
      <c r="ET506" s="87"/>
      <c r="EU506" s="87"/>
      <c r="EV506" s="87"/>
      <c r="EW506" s="87"/>
      <c r="EX506" s="87"/>
      <c r="EY506" s="87"/>
      <c r="EZ506" s="87"/>
      <c r="FA506" s="87"/>
      <c r="FB506" s="87"/>
      <c r="FC506" s="87"/>
      <c r="FD506" s="87"/>
      <c r="FE506" s="87"/>
      <c r="FF506" s="87"/>
      <c r="FG506" s="87"/>
      <c r="FH506" s="87"/>
      <c r="FI506" s="87"/>
      <c r="FJ506" s="87"/>
      <c r="FK506" s="87"/>
      <c r="FL506" s="87"/>
      <c r="FM506" s="87"/>
      <c r="FN506" s="87"/>
      <c r="FO506" s="87"/>
      <c r="FP506" s="87"/>
      <c r="FQ506" s="87"/>
      <c r="FR506" s="87"/>
      <c r="FS506" s="87"/>
      <c r="FT506" s="87"/>
      <c r="FU506" s="87"/>
      <c r="FV506" s="87"/>
      <c r="FW506" s="87"/>
      <c r="FX506" s="87"/>
      <c r="FY506" s="87"/>
      <c r="FZ506" s="87"/>
      <c r="GA506" s="87"/>
      <c r="GB506" s="87"/>
      <c r="GC506" s="87"/>
      <c r="GD506" s="87"/>
      <c r="GE506" s="87"/>
      <c r="GF506" s="87"/>
      <c r="GG506" s="87"/>
      <c r="GH506" s="87"/>
      <c r="GI506" s="87"/>
      <c r="GJ506" s="87"/>
      <c r="GK506" s="87"/>
      <c r="GL506" s="87"/>
      <c r="GM506" s="87"/>
      <c r="GN506" s="87"/>
      <c r="GO506" s="87"/>
      <c r="GP506" s="87"/>
      <c r="GQ506" s="87"/>
      <c r="GR506" s="87"/>
      <c r="GS506" s="87"/>
      <c r="GT506" s="87"/>
      <c r="GU506" s="87"/>
      <c r="GV506" s="87"/>
      <c r="GW506" s="87"/>
      <c r="GX506" s="87"/>
      <c r="GY506" s="87"/>
      <c r="GZ506" s="87"/>
      <c r="HA506" s="87"/>
      <c r="HB506" s="87"/>
      <c r="HC506" s="87"/>
      <c r="HD506" s="87"/>
      <c r="HE506" s="87"/>
      <c r="HF506" s="87"/>
      <c r="HG506" s="87"/>
      <c r="HH506" s="87"/>
      <c r="HI506" s="87"/>
      <c r="HJ506" s="87"/>
      <c r="HK506" s="87"/>
      <c r="HL506" s="87"/>
      <c r="HM506" s="87"/>
      <c r="HN506" s="87"/>
      <c r="HO506" s="87"/>
      <c r="HP506" s="87"/>
      <c r="HQ506" s="87"/>
      <c r="HR506" s="87"/>
      <c r="HS506" s="87"/>
      <c r="HT506" s="87"/>
      <c r="HU506" s="87"/>
      <c r="HV506" s="87"/>
      <c r="HW506" s="87"/>
      <c r="HX506" s="87"/>
      <c r="HY506" s="87"/>
      <c r="HZ506" s="87"/>
      <c r="IA506" s="87"/>
      <c r="IB506" s="87"/>
    </row>
    <row r="507" spans="1:236" s="125" customFormat="1">
      <c r="A507" s="121"/>
      <c r="B507" s="67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3"/>
      <c r="AS507" s="123"/>
      <c r="AT507" s="240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  <c r="DK507" s="87"/>
      <c r="DL507" s="87"/>
      <c r="DM507" s="87"/>
      <c r="DN507" s="87"/>
      <c r="DO507" s="87"/>
      <c r="DP507" s="87"/>
      <c r="DQ507" s="87"/>
      <c r="DR507" s="87"/>
      <c r="DS507" s="87"/>
      <c r="DT507" s="87"/>
      <c r="DU507" s="87"/>
      <c r="DV507" s="87"/>
      <c r="DW507" s="87"/>
      <c r="DX507" s="87"/>
      <c r="DY507" s="87"/>
      <c r="DZ507" s="87"/>
      <c r="EA507" s="87"/>
      <c r="EB507" s="87"/>
      <c r="EC507" s="87"/>
      <c r="ED507" s="87"/>
      <c r="EE507" s="87"/>
      <c r="EF507" s="87"/>
      <c r="EG507" s="87"/>
      <c r="EH507" s="87"/>
      <c r="EI507" s="87"/>
      <c r="EJ507" s="87"/>
      <c r="EK507" s="87"/>
      <c r="EL507" s="87"/>
      <c r="EM507" s="87"/>
      <c r="EN507" s="87"/>
      <c r="EO507" s="87"/>
      <c r="EP507" s="87"/>
      <c r="EQ507" s="87"/>
      <c r="ER507" s="87"/>
      <c r="ES507" s="87"/>
      <c r="ET507" s="87"/>
      <c r="EU507" s="87"/>
      <c r="EV507" s="87"/>
      <c r="EW507" s="87"/>
      <c r="EX507" s="87"/>
      <c r="EY507" s="87"/>
      <c r="EZ507" s="87"/>
      <c r="FA507" s="87"/>
      <c r="FB507" s="87"/>
      <c r="FC507" s="87"/>
      <c r="FD507" s="87"/>
      <c r="FE507" s="87"/>
      <c r="FF507" s="87"/>
      <c r="FG507" s="87"/>
      <c r="FH507" s="87"/>
      <c r="FI507" s="87"/>
      <c r="FJ507" s="87"/>
      <c r="FK507" s="87"/>
      <c r="FL507" s="87"/>
      <c r="FM507" s="87"/>
      <c r="FN507" s="87"/>
      <c r="FO507" s="87"/>
      <c r="FP507" s="87"/>
      <c r="FQ507" s="87"/>
      <c r="FR507" s="87"/>
      <c r="FS507" s="87"/>
      <c r="FT507" s="87"/>
      <c r="FU507" s="87"/>
      <c r="FV507" s="87"/>
      <c r="FW507" s="87"/>
      <c r="FX507" s="87"/>
      <c r="FY507" s="87"/>
      <c r="FZ507" s="87"/>
      <c r="GA507" s="87"/>
      <c r="GB507" s="87"/>
      <c r="GC507" s="87"/>
      <c r="GD507" s="87"/>
      <c r="GE507" s="87"/>
      <c r="GF507" s="87"/>
      <c r="GG507" s="87"/>
      <c r="GH507" s="87"/>
      <c r="GI507" s="87"/>
      <c r="GJ507" s="87"/>
      <c r="GK507" s="87"/>
      <c r="GL507" s="87"/>
      <c r="GM507" s="87"/>
      <c r="GN507" s="87"/>
      <c r="GO507" s="87"/>
      <c r="GP507" s="87"/>
      <c r="GQ507" s="87"/>
      <c r="GR507" s="87"/>
      <c r="GS507" s="87"/>
      <c r="GT507" s="87"/>
      <c r="GU507" s="87"/>
      <c r="GV507" s="87"/>
      <c r="GW507" s="87"/>
      <c r="GX507" s="87"/>
      <c r="GY507" s="87"/>
      <c r="GZ507" s="87"/>
      <c r="HA507" s="87"/>
      <c r="HB507" s="87"/>
      <c r="HC507" s="87"/>
      <c r="HD507" s="87"/>
      <c r="HE507" s="87"/>
      <c r="HF507" s="87"/>
      <c r="HG507" s="87"/>
      <c r="HH507" s="87"/>
      <c r="HI507" s="87"/>
      <c r="HJ507" s="87"/>
      <c r="HK507" s="87"/>
      <c r="HL507" s="87"/>
      <c r="HM507" s="87"/>
      <c r="HN507" s="87"/>
      <c r="HO507" s="87"/>
      <c r="HP507" s="87"/>
      <c r="HQ507" s="87"/>
      <c r="HR507" s="87"/>
      <c r="HS507" s="87"/>
      <c r="HT507" s="87"/>
      <c r="HU507" s="87"/>
      <c r="HV507" s="87"/>
      <c r="HW507" s="87"/>
      <c r="HX507" s="87"/>
      <c r="HY507" s="87"/>
      <c r="HZ507" s="87"/>
      <c r="IA507" s="87"/>
      <c r="IB507" s="87"/>
    </row>
    <row r="508" spans="1:236" s="125" customFormat="1">
      <c r="A508" s="121"/>
      <c r="B508" s="67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3"/>
      <c r="AS508" s="123"/>
      <c r="AT508" s="240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  <c r="DK508" s="87"/>
      <c r="DL508" s="87"/>
      <c r="DM508" s="87"/>
      <c r="DN508" s="87"/>
      <c r="DO508" s="87"/>
      <c r="DP508" s="87"/>
      <c r="DQ508" s="87"/>
      <c r="DR508" s="87"/>
      <c r="DS508" s="87"/>
      <c r="DT508" s="87"/>
      <c r="DU508" s="87"/>
      <c r="DV508" s="87"/>
      <c r="DW508" s="87"/>
      <c r="DX508" s="87"/>
      <c r="DY508" s="87"/>
      <c r="DZ508" s="87"/>
      <c r="EA508" s="87"/>
      <c r="EB508" s="87"/>
      <c r="EC508" s="87"/>
      <c r="ED508" s="87"/>
      <c r="EE508" s="87"/>
      <c r="EF508" s="87"/>
      <c r="EG508" s="87"/>
      <c r="EH508" s="87"/>
      <c r="EI508" s="87"/>
      <c r="EJ508" s="87"/>
      <c r="EK508" s="87"/>
      <c r="EL508" s="87"/>
      <c r="EM508" s="87"/>
      <c r="EN508" s="87"/>
      <c r="EO508" s="87"/>
      <c r="EP508" s="87"/>
      <c r="EQ508" s="87"/>
      <c r="ER508" s="87"/>
      <c r="ES508" s="87"/>
      <c r="ET508" s="87"/>
      <c r="EU508" s="87"/>
      <c r="EV508" s="87"/>
      <c r="EW508" s="87"/>
      <c r="EX508" s="87"/>
      <c r="EY508" s="87"/>
      <c r="EZ508" s="87"/>
      <c r="FA508" s="87"/>
      <c r="FB508" s="87"/>
      <c r="FC508" s="87"/>
      <c r="FD508" s="87"/>
      <c r="FE508" s="87"/>
      <c r="FF508" s="87"/>
      <c r="FG508" s="87"/>
      <c r="FH508" s="87"/>
      <c r="FI508" s="87"/>
      <c r="FJ508" s="87"/>
      <c r="FK508" s="87"/>
      <c r="FL508" s="87"/>
      <c r="FM508" s="87"/>
      <c r="FN508" s="87"/>
      <c r="FO508" s="87"/>
      <c r="FP508" s="87"/>
      <c r="FQ508" s="87"/>
      <c r="FR508" s="87"/>
      <c r="FS508" s="87"/>
      <c r="FT508" s="87"/>
      <c r="FU508" s="87"/>
      <c r="FV508" s="87"/>
      <c r="FW508" s="87"/>
      <c r="FX508" s="87"/>
      <c r="FY508" s="87"/>
      <c r="FZ508" s="87"/>
      <c r="GA508" s="87"/>
      <c r="GB508" s="87"/>
      <c r="GC508" s="87"/>
      <c r="GD508" s="87"/>
      <c r="GE508" s="87"/>
      <c r="GF508" s="87"/>
      <c r="GG508" s="87"/>
      <c r="GH508" s="87"/>
      <c r="GI508" s="87"/>
      <c r="GJ508" s="87"/>
      <c r="GK508" s="87"/>
      <c r="GL508" s="87"/>
      <c r="GM508" s="87"/>
      <c r="GN508" s="87"/>
      <c r="GO508" s="87"/>
      <c r="GP508" s="87"/>
      <c r="GQ508" s="87"/>
      <c r="GR508" s="87"/>
      <c r="GS508" s="87"/>
      <c r="GT508" s="87"/>
      <c r="GU508" s="87"/>
      <c r="GV508" s="87"/>
      <c r="GW508" s="87"/>
      <c r="GX508" s="87"/>
      <c r="GY508" s="87"/>
      <c r="GZ508" s="87"/>
      <c r="HA508" s="87"/>
      <c r="HB508" s="87"/>
      <c r="HC508" s="87"/>
      <c r="HD508" s="87"/>
      <c r="HE508" s="87"/>
      <c r="HF508" s="87"/>
      <c r="HG508" s="87"/>
      <c r="HH508" s="87"/>
      <c r="HI508" s="87"/>
      <c r="HJ508" s="87"/>
      <c r="HK508" s="87"/>
      <c r="HL508" s="87"/>
      <c r="HM508" s="87"/>
      <c r="HN508" s="87"/>
      <c r="HO508" s="87"/>
      <c r="HP508" s="87"/>
      <c r="HQ508" s="87"/>
      <c r="HR508" s="87"/>
      <c r="HS508" s="87"/>
      <c r="HT508" s="87"/>
      <c r="HU508" s="87"/>
      <c r="HV508" s="87"/>
      <c r="HW508" s="87"/>
      <c r="HX508" s="87"/>
      <c r="HY508" s="87"/>
      <c r="HZ508" s="87"/>
      <c r="IA508" s="87"/>
      <c r="IB508" s="87"/>
    </row>
    <row r="509" spans="1:236" s="125" customFormat="1">
      <c r="A509" s="121"/>
      <c r="B509" s="67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3"/>
      <c r="AS509" s="123"/>
      <c r="AT509" s="240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  <c r="DK509" s="87"/>
      <c r="DL509" s="87"/>
      <c r="DM509" s="87"/>
      <c r="DN509" s="87"/>
      <c r="DO509" s="87"/>
      <c r="DP509" s="87"/>
      <c r="DQ509" s="87"/>
      <c r="DR509" s="87"/>
      <c r="DS509" s="87"/>
      <c r="DT509" s="87"/>
      <c r="DU509" s="87"/>
      <c r="DV509" s="87"/>
      <c r="DW509" s="87"/>
      <c r="DX509" s="87"/>
      <c r="DY509" s="87"/>
      <c r="DZ509" s="87"/>
      <c r="EA509" s="87"/>
      <c r="EB509" s="87"/>
      <c r="EC509" s="87"/>
      <c r="ED509" s="87"/>
      <c r="EE509" s="87"/>
      <c r="EF509" s="87"/>
      <c r="EG509" s="87"/>
      <c r="EH509" s="87"/>
      <c r="EI509" s="87"/>
      <c r="EJ509" s="87"/>
      <c r="EK509" s="87"/>
      <c r="EL509" s="87"/>
      <c r="EM509" s="87"/>
      <c r="EN509" s="87"/>
      <c r="EO509" s="87"/>
      <c r="EP509" s="87"/>
      <c r="EQ509" s="87"/>
      <c r="ER509" s="87"/>
      <c r="ES509" s="87"/>
      <c r="ET509" s="87"/>
      <c r="EU509" s="87"/>
      <c r="EV509" s="87"/>
      <c r="EW509" s="87"/>
      <c r="EX509" s="87"/>
      <c r="EY509" s="87"/>
      <c r="EZ509" s="87"/>
      <c r="FA509" s="87"/>
      <c r="FB509" s="87"/>
      <c r="FC509" s="87"/>
      <c r="FD509" s="87"/>
      <c r="FE509" s="87"/>
      <c r="FF509" s="87"/>
      <c r="FG509" s="87"/>
      <c r="FH509" s="87"/>
      <c r="FI509" s="87"/>
      <c r="FJ509" s="87"/>
      <c r="FK509" s="87"/>
      <c r="FL509" s="87"/>
      <c r="FM509" s="87"/>
      <c r="FN509" s="87"/>
      <c r="FO509" s="87"/>
      <c r="FP509" s="87"/>
      <c r="FQ509" s="87"/>
      <c r="FR509" s="87"/>
      <c r="FS509" s="87"/>
      <c r="FT509" s="87"/>
      <c r="FU509" s="87"/>
      <c r="FV509" s="87"/>
      <c r="FW509" s="87"/>
      <c r="FX509" s="87"/>
      <c r="FY509" s="87"/>
      <c r="FZ509" s="87"/>
      <c r="GA509" s="87"/>
      <c r="GB509" s="87"/>
      <c r="GC509" s="87"/>
      <c r="GD509" s="87"/>
      <c r="GE509" s="87"/>
      <c r="GF509" s="87"/>
      <c r="GG509" s="87"/>
      <c r="GH509" s="87"/>
      <c r="GI509" s="87"/>
      <c r="GJ509" s="87"/>
      <c r="GK509" s="87"/>
      <c r="GL509" s="87"/>
      <c r="GM509" s="87"/>
      <c r="GN509" s="87"/>
      <c r="GO509" s="87"/>
      <c r="GP509" s="87"/>
      <c r="GQ509" s="87"/>
      <c r="GR509" s="87"/>
      <c r="GS509" s="87"/>
      <c r="GT509" s="87"/>
      <c r="GU509" s="87"/>
      <c r="GV509" s="87"/>
      <c r="GW509" s="87"/>
      <c r="GX509" s="87"/>
      <c r="GY509" s="87"/>
      <c r="GZ509" s="87"/>
      <c r="HA509" s="87"/>
      <c r="HB509" s="87"/>
      <c r="HC509" s="87"/>
      <c r="HD509" s="87"/>
      <c r="HE509" s="87"/>
      <c r="HF509" s="87"/>
      <c r="HG509" s="87"/>
      <c r="HH509" s="87"/>
      <c r="HI509" s="87"/>
      <c r="HJ509" s="87"/>
      <c r="HK509" s="87"/>
      <c r="HL509" s="87"/>
      <c r="HM509" s="87"/>
      <c r="HN509" s="87"/>
      <c r="HO509" s="87"/>
      <c r="HP509" s="87"/>
      <c r="HQ509" s="87"/>
      <c r="HR509" s="87"/>
      <c r="HS509" s="87"/>
      <c r="HT509" s="87"/>
      <c r="HU509" s="87"/>
      <c r="HV509" s="87"/>
      <c r="HW509" s="87"/>
      <c r="HX509" s="87"/>
      <c r="HY509" s="87"/>
      <c r="HZ509" s="87"/>
      <c r="IA509" s="87"/>
      <c r="IB509" s="87"/>
    </row>
    <row r="510" spans="1:236" s="125" customFormat="1">
      <c r="A510" s="121"/>
      <c r="B510" s="67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3"/>
      <c r="AS510" s="123"/>
      <c r="AT510" s="240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  <c r="DK510" s="87"/>
      <c r="DL510" s="87"/>
      <c r="DM510" s="87"/>
      <c r="DN510" s="87"/>
      <c r="DO510" s="87"/>
      <c r="DP510" s="87"/>
      <c r="DQ510" s="87"/>
      <c r="DR510" s="87"/>
      <c r="DS510" s="87"/>
      <c r="DT510" s="87"/>
      <c r="DU510" s="87"/>
      <c r="DV510" s="87"/>
      <c r="DW510" s="87"/>
      <c r="DX510" s="87"/>
      <c r="DY510" s="87"/>
      <c r="DZ510" s="87"/>
      <c r="EA510" s="87"/>
      <c r="EB510" s="87"/>
      <c r="EC510" s="87"/>
      <c r="ED510" s="87"/>
      <c r="EE510" s="87"/>
      <c r="EF510" s="87"/>
      <c r="EG510" s="87"/>
      <c r="EH510" s="87"/>
      <c r="EI510" s="87"/>
      <c r="EJ510" s="87"/>
      <c r="EK510" s="87"/>
      <c r="EL510" s="87"/>
      <c r="EM510" s="87"/>
      <c r="EN510" s="87"/>
      <c r="EO510" s="87"/>
      <c r="EP510" s="87"/>
      <c r="EQ510" s="87"/>
      <c r="ER510" s="87"/>
      <c r="ES510" s="87"/>
      <c r="ET510" s="87"/>
      <c r="EU510" s="87"/>
      <c r="EV510" s="87"/>
      <c r="EW510" s="87"/>
      <c r="EX510" s="87"/>
      <c r="EY510" s="87"/>
      <c r="EZ510" s="87"/>
      <c r="FA510" s="87"/>
      <c r="FB510" s="87"/>
      <c r="FC510" s="87"/>
      <c r="FD510" s="87"/>
      <c r="FE510" s="87"/>
      <c r="FF510" s="87"/>
      <c r="FG510" s="87"/>
      <c r="FH510" s="87"/>
      <c r="FI510" s="87"/>
      <c r="FJ510" s="87"/>
      <c r="FK510" s="87"/>
      <c r="FL510" s="87"/>
      <c r="FM510" s="87"/>
      <c r="FN510" s="87"/>
      <c r="FO510" s="87"/>
      <c r="FP510" s="87"/>
      <c r="FQ510" s="87"/>
      <c r="FR510" s="87"/>
      <c r="FS510" s="87"/>
      <c r="FT510" s="87"/>
      <c r="FU510" s="87"/>
      <c r="FV510" s="87"/>
      <c r="FW510" s="87"/>
      <c r="FX510" s="87"/>
      <c r="FY510" s="87"/>
      <c r="FZ510" s="87"/>
      <c r="GA510" s="87"/>
      <c r="GB510" s="87"/>
      <c r="GC510" s="87"/>
      <c r="GD510" s="87"/>
      <c r="GE510" s="87"/>
      <c r="GF510" s="87"/>
      <c r="GG510" s="87"/>
      <c r="GH510" s="87"/>
      <c r="GI510" s="87"/>
      <c r="GJ510" s="87"/>
      <c r="GK510" s="87"/>
      <c r="GL510" s="87"/>
      <c r="GM510" s="87"/>
      <c r="GN510" s="87"/>
      <c r="GO510" s="87"/>
      <c r="GP510" s="87"/>
      <c r="GQ510" s="87"/>
      <c r="GR510" s="87"/>
      <c r="GS510" s="87"/>
      <c r="GT510" s="87"/>
      <c r="GU510" s="87"/>
      <c r="GV510" s="87"/>
      <c r="GW510" s="87"/>
      <c r="GX510" s="87"/>
      <c r="GY510" s="87"/>
      <c r="GZ510" s="87"/>
      <c r="HA510" s="87"/>
      <c r="HB510" s="87"/>
      <c r="HC510" s="87"/>
      <c r="HD510" s="87"/>
      <c r="HE510" s="87"/>
      <c r="HF510" s="87"/>
      <c r="HG510" s="87"/>
      <c r="HH510" s="87"/>
      <c r="HI510" s="87"/>
      <c r="HJ510" s="87"/>
      <c r="HK510" s="87"/>
      <c r="HL510" s="87"/>
      <c r="HM510" s="87"/>
      <c r="HN510" s="87"/>
      <c r="HO510" s="87"/>
      <c r="HP510" s="87"/>
      <c r="HQ510" s="87"/>
      <c r="HR510" s="87"/>
      <c r="HS510" s="87"/>
      <c r="HT510" s="87"/>
      <c r="HU510" s="87"/>
      <c r="HV510" s="87"/>
      <c r="HW510" s="87"/>
      <c r="HX510" s="87"/>
      <c r="HY510" s="87"/>
      <c r="HZ510" s="87"/>
      <c r="IA510" s="87"/>
      <c r="IB510" s="87"/>
    </row>
    <row r="511" spans="1:236" s="125" customFormat="1">
      <c r="A511" s="121"/>
      <c r="B511" s="67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3"/>
      <c r="AS511" s="123"/>
      <c r="AT511" s="240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  <c r="DK511" s="87"/>
      <c r="DL511" s="87"/>
      <c r="DM511" s="87"/>
      <c r="DN511" s="87"/>
      <c r="DO511" s="87"/>
      <c r="DP511" s="87"/>
      <c r="DQ511" s="87"/>
      <c r="DR511" s="87"/>
      <c r="DS511" s="87"/>
      <c r="DT511" s="87"/>
      <c r="DU511" s="87"/>
      <c r="DV511" s="87"/>
      <c r="DW511" s="87"/>
      <c r="DX511" s="87"/>
      <c r="DY511" s="87"/>
      <c r="DZ511" s="87"/>
      <c r="EA511" s="87"/>
      <c r="EB511" s="87"/>
      <c r="EC511" s="87"/>
      <c r="ED511" s="87"/>
      <c r="EE511" s="87"/>
      <c r="EF511" s="87"/>
      <c r="EG511" s="87"/>
      <c r="EH511" s="87"/>
      <c r="EI511" s="87"/>
      <c r="EJ511" s="87"/>
      <c r="EK511" s="87"/>
      <c r="EL511" s="87"/>
      <c r="EM511" s="87"/>
      <c r="EN511" s="87"/>
      <c r="EO511" s="87"/>
      <c r="EP511" s="87"/>
      <c r="EQ511" s="87"/>
      <c r="ER511" s="87"/>
      <c r="ES511" s="87"/>
      <c r="ET511" s="87"/>
      <c r="EU511" s="87"/>
      <c r="EV511" s="87"/>
      <c r="EW511" s="87"/>
      <c r="EX511" s="87"/>
      <c r="EY511" s="87"/>
      <c r="EZ511" s="87"/>
      <c r="FA511" s="87"/>
      <c r="FB511" s="87"/>
      <c r="FC511" s="87"/>
      <c r="FD511" s="87"/>
      <c r="FE511" s="87"/>
      <c r="FF511" s="87"/>
      <c r="FG511" s="87"/>
      <c r="FH511" s="87"/>
      <c r="FI511" s="87"/>
      <c r="FJ511" s="87"/>
      <c r="FK511" s="87"/>
      <c r="FL511" s="87"/>
      <c r="FM511" s="87"/>
      <c r="FN511" s="87"/>
      <c r="FO511" s="87"/>
      <c r="FP511" s="87"/>
      <c r="FQ511" s="87"/>
      <c r="FR511" s="87"/>
      <c r="FS511" s="87"/>
      <c r="FT511" s="87"/>
      <c r="FU511" s="87"/>
      <c r="FV511" s="87"/>
      <c r="FW511" s="87"/>
      <c r="FX511" s="87"/>
      <c r="FY511" s="87"/>
      <c r="FZ511" s="87"/>
      <c r="GA511" s="87"/>
      <c r="GB511" s="87"/>
      <c r="GC511" s="87"/>
      <c r="GD511" s="87"/>
      <c r="GE511" s="87"/>
      <c r="GF511" s="87"/>
      <c r="GG511" s="87"/>
      <c r="GH511" s="87"/>
      <c r="GI511" s="87"/>
      <c r="GJ511" s="87"/>
      <c r="GK511" s="87"/>
      <c r="GL511" s="87"/>
      <c r="GM511" s="87"/>
      <c r="GN511" s="87"/>
      <c r="GO511" s="87"/>
      <c r="GP511" s="87"/>
      <c r="GQ511" s="87"/>
      <c r="GR511" s="87"/>
      <c r="GS511" s="87"/>
      <c r="GT511" s="87"/>
      <c r="GU511" s="87"/>
      <c r="GV511" s="87"/>
      <c r="GW511" s="87"/>
      <c r="GX511" s="87"/>
      <c r="GY511" s="87"/>
      <c r="GZ511" s="87"/>
      <c r="HA511" s="87"/>
      <c r="HB511" s="87"/>
      <c r="HC511" s="87"/>
      <c r="HD511" s="87"/>
      <c r="HE511" s="87"/>
      <c r="HF511" s="87"/>
      <c r="HG511" s="87"/>
      <c r="HH511" s="87"/>
      <c r="HI511" s="87"/>
      <c r="HJ511" s="87"/>
      <c r="HK511" s="87"/>
      <c r="HL511" s="87"/>
      <c r="HM511" s="87"/>
      <c r="HN511" s="87"/>
      <c r="HO511" s="87"/>
      <c r="HP511" s="87"/>
      <c r="HQ511" s="87"/>
      <c r="HR511" s="87"/>
      <c r="HS511" s="87"/>
      <c r="HT511" s="87"/>
      <c r="HU511" s="87"/>
      <c r="HV511" s="87"/>
      <c r="HW511" s="87"/>
      <c r="HX511" s="87"/>
      <c r="HY511" s="87"/>
      <c r="HZ511" s="87"/>
      <c r="IA511" s="87"/>
      <c r="IB511" s="87"/>
    </row>
    <row r="512" spans="1:236" s="125" customFormat="1">
      <c r="A512" s="121"/>
      <c r="B512" s="67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3"/>
      <c r="AS512" s="123"/>
      <c r="AT512" s="240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  <c r="DK512" s="87"/>
      <c r="DL512" s="87"/>
      <c r="DM512" s="87"/>
      <c r="DN512" s="87"/>
      <c r="DO512" s="87"/>
      <c r="DP512" s="87"/>
      <c r="DQ512" s="87"/>
      <c r="DR512" s="87"/>
      <c r="DS512" s="87"/>
      <c r="DT512" s="87"/>
      <c r="DU512" s="87"/>
      <c r="DV512" s="87"/>
      <c r="DW512" s="87"/>
      <c r="DX512" s="87"/>
      <c r="DY512" s="87"/>
      <c r="DZ512" s="87"/>
      <c r="EA512" s="87"/>
      <c r="EB512" s="87"/>
      <c r="EC512" s="87"/>
      <c r="ED512" s="87"/>
      <c r="EE512" s="87"/>
      <c r="EF512" s="87"/>
      <c r="EG512" s="87"/>
      <c r="EH512" s="87"/>
      <c r="EI512" s="87"/>
      <c r="EJ512" s="87"/>
      <c r="EK512" s="87"/>
      <c r="EL512" s="87"/>
      <c r="EM512" s="87"/>
      <c r="EN512" s="87"/>
      <c r="EO512" s="87"/>
      <c r="EP512" s="87"/>
      <c r="EQ512" s="87"/>
      <c r="ER512" s="87"/>
      <c r="ES512" s="87"/>
      <c r="ET512" s="87"/>
      <c r="EU512" s="87"/>
      <c r="EV512" s="87"/>
      <c r="EW512" s="87"/>
      <c r="EX512" s="87"/>
      <c r="EY512" s="87"/>
      <c r="EZ512" s="87"/>
      <c r="FA512" s="87"/>
      <c r="FB512" s="87"/>
      <c r="FC512" s="87"/>
      <c r="FD512" s="87"/>
      <c r="FE512" s="87"/>
      <c r="FF512" s="87"/>
      <c r="FG512" s="87"/>
      <c r="FH512" s="87"/>
      <c r="FI512" s="87"/>
      <c r="FJ512" s="87"/>
      <c r="FK512" s="87"/>
      <c r="FL512" s="87"/>
      <c r="FM512" s="87"/>
      <c r="FN512" s="87"/>
      <c r="FO512" s="87"/>
      <c r="FP512" s="87"/>
      <c r="FQ512" s="87"/>
      <c r="FR512" s="87"/>
      <c r="FS512" s="87"/>
      <c r="FT512" s="87"/>
      <c r="FU512" s="87"/>
      <c r="FV512" s="87"/>
      <c r="FW512" s="87"/>
      <c r="FX512" s="87"/>
      <c r="FY512" s="87"/>
      <c r="FZ512" s="87"/>
      <c r="GA512" s="87"/>
      <c r="GB512" s="87"/>
      <c r="GC512" s="87"/>
      <c r="GD512" s="87"/>
      <c r="GE512" s="87"/>
      <c r="GF512" s="87"/>
      <c r="GG512" s="87"/>
      <c r="GH512" s="87"/>
      <c r="GI512" s="87"/>
      <c r="GJ512" s="87"/>
      <c r="GK512" s="87"/>
      <c r="GL512" s="87"/>
      <c r="GM512" s="87"/>
      <c r="GN512" s="87"/>
      <c r="GO512" s="87"/>
      <c r="GP512" s="87"/>
      <c r="GQ512" s="87"/>
      <c r="GR512" s="87"/>
      <c r="GS512" s="87"/>
      <c r="GT512" s="87"/>
      <c r="GU512" s="87"/>
      <c r="GV512" s="87"/>
      <c r="GW512" s="87"/>
      <c r="GX512" s="87"/>
      <c r="GY512" s="87"/>
      <c r="GZ512" s="87"/>
      <c r="HA512" s="87"/>
      <c r="HB512" s="87"/>
      <c r="HC512" s="87"/>
      <c r="HD512" s="87"/>
      <c r="HE512" s="87"/>
      <c r="HF512" s="87"/>
      <c r="HG512" s="87"/>
      <c r="HH512" s="87"/>
      <c r="HI512" s="87"/>
      <c r="HJ512" s="87"/>
      <c r="HK512" s="87"/>
      <c r="HL512" s="87"/>
      <c r="HM512" s="87"/>
      <c r="HN512" s="87"/>
      <c r="HO512" s="87"/>
      <c r="HP512" s="87"/>
      <c r="HQ512" s="87"/>
      <c r="HR512" s="87"/>
      <c r="HS512" s="87"/>
      <c r="HT512" s="87"/>
      <c r="HU512" s="87"/>
      <c r="HV512" s="87"/>
      <c r="HW512" s="87"/>
      <c r="HX512" s="87"/>
      <c r="HY512" s="87"/>
      <c r="HZ512" s="87"/>
      <c r="IA512" s="87"/>
      <c r="IB512" s="87"/>
    </row>
    <row r="513" spans="1:236" s="125" customFormat="1">
      <c r="A513" s="121"/>
      <c r="B513" s="67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3"/>
      <c r="AS513" s="123"/>
      <c r="AT513" s="240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  <c r="DK513" s="87"/>
      <c r="DL513" s="87"/>
      <c r="DM513" s="87"/>
      <c r="DN513" s="87"/>
      <c r="DO513" s="87"/>
      <c r="DP513" s="87"/>
      <c r="DQ513" s="87"/>
      <c r="DR513" s="87"/>
      <c r="DS513" s="87"/>
      <c r="DT513" s="87"/>
      <c r="DU513" s="87"/>
      <c r="DV513" s="87"/>
      <c r="DW513" s="87"/>
      <c r="DX513" s="87"/>
      <c r="DY513" s="87"/>
      <c r="DZ513" s="87"/>
      <c r="EA513" s="87"/>
      <c r="EB513" s="87"/>
      <c r="EC513" s="87"/>
      <c r="ED513" s="87"/>
      <c r="EE513" s="87"/>
      <c r="EF513" s="87"/>
      <c r="EG513" s="87"/>
      <c r="EH513" s="87"/>
      <c r="EI513" s="87"/>
      <c r="EJ513" s="87"/>
      <c r="EK513" s="87"/>
      <c r="EL513" s="87"/>
      <c r="EM513" s="87"/>
      <c r="EN513" s="87"/>
      <c r="EO513" s="87"/>
      <c r="EP513" s="87"/>
      <c r="EQ513" s="87"/>
      <c r="ER513" s="87"/>
      <c r="ES513" s="87"/>
      <c r="ET513" s="87"/>
      <c r="EU513" s="87"/>
      <c r="EV513" s="87"/>
      <c r="EW513" s="87"/>
      <c r="EX513" s="87"/>
      <c r="EY513" s="87"/>
      <c r="EZ513" s="87"/>
      <c r="FA513" s="87"/>
      <c r="FB513" s="87"/>
      <c r="FC513" s="87"/>
      <c r="FD513" s="87"/>
      <c r="FE513" s="87"/>
      <c r="FF513" s="87"/>
      <c r="FG513" s="87"/>
      <c r="FH513" s="87"/>
      <c r="FI513" s="87"/>
      <c r="FJ513" s="87"/>
      <c r="FK513" s="87"/>
      <c r="FL513" s="87"/>
      <c r="FM513" s="87"/>
      <c r="FN513" s="87"/>
      <c r="FO513" s="87"/>
      <c r="FP513" s="87"/>
      <c r="FQ513" s="87"/>
      <c r="FR513" s="87"/>
      <c r="FS513" s="87"/>
      <c r="FT513" s="87"/>
      <c r="FU513" s="87"/>
      <c r="FV513" s="87"/>
      <c r="FW513" s="87"/>
      <c r="FX513" s="87"/>
      <c r="FY513" s="87"/>
      <c r="FZ513" s="87"/>
      <c r="GA513" s="87"/>
      <c r="GB513" s="87"/>
      <c r="GC513" s="87"/>
      <c r="GD513" s="87"/>
      <c r="GE513" s="87"/>
      <c r="GF513" s="87"/>
      <c r="GG513" s="87"/>
      <c r="GH513" s="87"/>
      <c r="GI513" s="87"/>
      <c r="GJ513" s="87"/>
      <c r="GK513" s="87"/>
      <c r="GL513" s="87"/>
      <c r="GM513" s="87"/>
      <c r="GN513" s="87"/>
      <c r="GO513" s="87"/>
      <c r="GP513" s="87"/>
      <c r="GQ513" s="87"/>
      <c r="GR513" s="87"/>
      <c r="GS513" s="87"/>
      <c r="GT513" s="87"/>
      <c r="GU513" s="87"/>
      <c r="GV513" s="87"/>
      <c r="GW513" s="87"/>
      <c r="GX513" s="87"/>
      <c r="GY513" s="87"/>
      <c r="GZ513" s="87"/>
      <c r="HA513" s="87"/>
      <c r="HB513" s="87"/>
      <c r="HC513" s="87"/>
      <c r="HD513" s="87"/>
      <c r="HE513" s="87"/>
      <c r="HF513" s="87"/>
      <c r="HG513" s="87"/>
      <c r="HH513" s="87"/>
      <c r="HI513" s="87"/>
      <c r="HJ513" s="87"/>
      <c r="HK513" s="87"/>
      <c r="HL513" s="87"/>
      <c r="HM513" s="87"/>
      <c r="HN513" s="87"/>
      <c r="HO513" s="87"/>
      <c r="HP513" s="87"/>
      <c r="HQ513" s="87"/>
      <c r="HR513" s="87"/>
      <c r="HS513" s="87"/>
      <c r="HT513" s="87"/>
      <c r="HU513" s="87"/>
      <c r="HV513" s="87"/>
      <c r="HW513" s="87"/>
      <c r="HX513" s="87"/>
      <c r="HY513" s="87"/>
      <c r="HZ513" s="87"/>
      <c r="IA513" s="87"/>
      <c r="IB513" s="87"/>
    </row>
    <row r="514" spans="1:236" s="125" customFormat="1">
      <c r="A514" s="121"/>
      <c r="B514" s="67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3"/>
      <c r="AS514" s="123"/>
      <c r="AT514" s="240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  <c r="DK514" s="87"/>
      <c r="DL514" s="87"/>
      <c r="DM514" s="87"/>
      <c r="DN514" s="87"/>
      <c r="DO514" s="87"/>
      <c r="DP514" s="87"/>
      <c r="DQ514" s="87"/>
      <c r="DR514" s="87"/>
      <c r="DS514" s="87"/>
      <c r="DT514" s="87"/>
      <c r="DU514" s="87"/>
      <c r="DV514" s="87"/>
      <c r="DW514" s="87"/>
      <c r="DX514" s="87"/>
      <c r="DY514" s="87"/>
      <c r="DZ514" s="87"/>
      <c r="EA514" s="87"/>
      <c r="EB514" s="87"/>
      <c r="EC514" s="87"/>
      <c r="ED514" s="87"/>
      <c r="EE514" s="87"/>
      <c r="EF514" s="87"/>
      <c r="EG514" s="87"/>
      <c r="EH514" s="87"/>
      <c r="EI514" s="87"/>
      <c r="EJ514" s="87"/>
      <c r="EK514" s="87"/>
      <c r="EL514" s="87"/>
      <c r="EM514" s="87"/>
      <c r="EN514" s="87"/>
      <c r="EO514" s="87"/>
      <c r="EP514" s="87"/>
      <c r="EQ514" s="87"/>
      <c r="ER514" s="87"/>
      <c r="ES514" s="87"/>
      <c r="ET514" s="87"/>
      <c r="EU514" s="87"/>
      <c r="EV514" s="87"/>
      <c r="EW514" s="87"/>
      <c r="EX514" s="87"/>
      <c r="EY514" s="87"/>
      <c r="EZ514" s="87"/>
      <c r="FA514" s="87"/>
      <c r="FB514" s="87"/>
      <c r="FC514" s="87"/>
      <c r="FD514" s="87"/>
      <c r="FE514" s="87"/>
      <c r="FF514" s="87"/>
      <c r="FG514" s="87"/>
      <c r="FH514" s="87"/>
      <c r="FI514" s="87"/>
      <c r="FJ514" s="87"/>
      <c r="FK514" s="87"/>
      <c r="FL514" s="87"/>
      <c r="FM514" s="87"/>
      <c r="FN514" s="87"/>
      <c r="FO514" s="87"/>
      <c r="FP514" s="87"/>
      <c r="FQ514" s="87"/>
      <c r="FR514" s="87"/>
      <c r="FS514" s="87"/>
      <c r="FT514" s="87"/>
      <c r="FU514" s="87"/>
      <c r="FV514" s="87"/>
      <c r="FW514" s="87"/>
      <c r="FX514" s="87"/>
      <c r="FY514" s="87"/>
      <c r="FZ514" s="87"/>
      <c r="GA514" s="87"/>
      <c r="GB514" s="87"/>
      <c r="GC514" s="87"/>
      <c r="GD514" s="87"/>
      <c r="GE514" s="87"/>
      <c r="GF514" s="87"/>
      <c r="GG514" s="87"/>
      <c r="GH514" s="87"/>
      <c r="GI514" s="87"/>
      <c r="GJ514" s="87"/>
      <c r="GK514" s="87"/>
      <c r="GL514" s="87"/>
      <c r="GM514" s="87"/>
      <c r="GN514" s="87"/>
      <c r="GO514" s="87"/>
      <c r="GP514" s="87"/>
      <c r="GQ514" s="87"/>
      <c r="GR514" s="87"/>
      <c r="GS514" s="87"/>
      <c r="GT514" s="87"/>
      <c r="GU514" s="87"/>
      <c r="GV514" s="87"/>
      <c r="GW514" s="87"/>
      <c r="GX514" s="87"/>
      <c r="GY514" s="87"/>
      <c r="GZ514" s="87"/>
      <c r="HA514" s="87"/>
      <c r="HB514" s="87"/>
      <c r="HC514" s="87"/>
      <c r="HD514" s="87"/>
      <c r="HE514" s="87"/>
      <c r="HF514" s="87"/>
      <c r="HG514" s="87"/>
      <c r="HH514" s="87"/>
      <c r="HI514" s="87"/>
      <c r="HJ514" s="87"/>
      <c r="HK514" s="87"/>
      <c r="HL514" s="87"/>
      <c r="HM514" s="87"/>
      <c r="HN514" s="87"/>
      <c r="HO514" s="87"/>
      <c r="HP514" s="87"/>
      <c r="HQ514" s="87"/>
      <c r="HR514" s="87"/>
      <c r="HS514" s="87"/>
      <c r="HT514" s="87"/>
      <c r="HU514" s="87"/>
      <c r="HV514" s="87"/>
      <c r="HW514" s="87"/>
      <c r="HX514" s="87"/>
      <c r="HY514" s="87"/>
      <c r="HZ514" s="87"/>
      <c r="IA514" s="87"/>
      <c r="IB514" s="87"/>
    </row>
    <row r="515" spans="1:236" s="125" customFormat="1">
      <c r="A515" s="121"/>
      <c r="B515" s="67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3"/>
      <c r="AS515" s="123"/>
      <c r="AT515" s="240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  <c r="DK515" s="87"/>
      <c r="DL515" s="87"/>
      <c r="DM515" s="87"/>
      <c r="DN515" s="87"/>
      <c r="DO515" s="87"/>
      <c r="DP515" s="87"/>
      <c r="DQ515" s="87"/>
      <c r="DR515" s="87"/>
      <c r="DS515" s="87"/>
      <c r="DT515" s="87"/>
      <c r="DU515" s="87"/>
      <c r="DV515" s="87"/>
      <c r="DW515" s="87"/>
      <c r="DX515" s="87"/>
      <c r="DY515" s="87"/>
      <c r="DZ515" s="87"/>
      <c r="EA515" s="87"/>
      <c r="EB515" s="87"/>
      <c r="EC515" s="87"/>
      <c r="ED515" s="87"/>
      <c r="EE515" s="87"/>
      <c r="EF515" s="87"/>
      <c r="EG515" s="87"/>
      <c r="EH515" s="87"/>
      <c r="EI515" s="87"/>
      <c r="EJ515" s="87"/>
      <c r="EK515" s="87"/>
      <c r="EL515" s="87"/>
      <c r="EM515" s="87"/>
      <c r="EN515" s="87"/>
      <c r="EO515" s="87"/>
      <c r="EP515" s="87"/>
      <c r="EQ515" s="87"/>
      <c r="ER515" s="87"/>
      <c r="ES515" s="87"/>
      <c r="ET515" s="87"/>
      <c r="EU515" s="87"/>
      <c r="EV515" s="87"/>
      <c r="EW515" s="87"/>
      <c r="EX515" s="87"/>
      <c r="EY515" s="87"/>
      <c r="EZ515" s="87"/>
      <c r="FA515" s="87"/>
      <c r="FB515" s="87"/>
      <c r="FC515" s="87"/>
      <c r="FD515" s="87"/>
      <c r="FE515" s="87"/>
      <c r="FF515" s="87"/>
      <c r="FG515" s="87"/>
      <c r="FH515" s="87"/>
      <c r="FI515" s="87"/>
      <c r="FJ515" s="87"/>
      <c r="FK515" s="87"/>
      <c r="FL515" s="87"/>
      <c r="FM515" s="87"/>
      <c r="FN515" s="87"/>
      <c r="FO515" s="87"/>
      <c r="FP515" s="87"/>
      <c r="FQ515" s="87"/>
      <c r="FR515" s="87"/>
      <c r="FS515" s="87"/>
      <c r="FT515" s="87"/>
      <c r="FU515" s="87"/>
      <c r="FV515" s="87"/>
      <c r="FW515" s="87"/>
      <c r="FX515" s="87"/>
      <c r="FY515" s="87"/>
      <c r="FZ515" s="87"/>
      <c r="GA515" s="87"/>
      <c r="GB515" s="87"/>
      <c r="GC515" s="87"/>
      <c r="GD515" s="87"/>
      <c r="GE515" s="87"/>
      <c r="GF515" s="87"/>
      <c r="GG515" s="87"/>
      <c r="GH515" s="87"/>
      <c r="GI515" s="87"/>
      <c r="GJ515" s="87"/>
      <c r="GK515" s="87"/>
      <c r="GL515" s="87"/>
      <c r="GM515" s="87"/>
      <c r="GN515" s="87"/>
      <c r="GO515" s="87"/>
      <c r="GP515" s="87"/>
      <c r="GQ515" s="87"/>
      <c r="GR515" s="87"/>
      <c r="GS515" s="87"/>
      <c r="GT515" s="87"/>
      <c r="GU515" s="87"/>
      <c r="GV515" s="87"/>
      <c r="GW515" s="87"/>
      <c r="GX515" s="87"/>
      <c r="GY515" s="87"/>
      <c r="GZ515" s="87"/>
      <c r="HA515" s="87"/>
      <c r="HB515" s="87"/>
      <c r="HC515" s="87"/>
      <c r="HD515" s="87"/>
      <c r="HE515" s="87"/>
      <c r="HF515" s="87"/>
      <c r="HG515" s="87"/>
      <c r="HH515" s="87"/>
      <c r="HI515" s="87"/>
      <c r="HJ515" s="87"/>
      <c r="HK515" s="87"/>
      <c r="HL515" s="87"/>
      <c r="HM515" s="87"/>
      <c r="HN515" s="87"/>
      <c r="HO515" s="87"/>
      <c r="HP515" s="87"/>
      <c r="HQ515" s="87"/>
      <c r="HR515" s="87"/>
      <c r="HS515" s="87"/>
      <c r="HT515" s="87"/>
      <c r="HU515" s="87"/>
      <c r="HV515" s="87"/>
      <c r="HW515" s="87"/>
      <c r="HX515" s="87"/>
      <c r="HY515" s="87"/>
      <c r="HZ515" s="87"/>
      <c r="IA515" s="87"/>
      <c r="IB515" s="87"/>
    </row>
    <row r="516" spans="1:236" s="125" customFormat="1">
      <c r="A516" s="121"/>
      <c r="B516" s="67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3"/>
      <c r="AS516" s="123"/>
      <c r="AT516" s="240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  <c r="DK516" s="87"/>
      <c r="DL516" s="87"/>
      <c r="DM516" s="87"/>
      <c r="DN516" s="87"/>
      <c r="DO516" s="87"/>
      <c r="DP516" s="87"/>
      <c r="DQ516" s="87"/>
      <c r="DR516" s="87"/>
      <c r="DS516" s="87"/>
      <c r="DT516" s="87"/>
      <c r="DU516" s="87"/>
      <c r="DV516" s="87"/>
      <c r="DW516" s="87"/>
      <c r="DX516" s="87"/>
      <c r="DY516" s="87"/>
      <c r="DZ516" s="87"/>
      <c r="EA516" s="87"/>
      <c r="EB516" s="87"/>
      <c r="EC516" s="87"/>
      <c r="ED516" s="87"/>
      <c r="EE516" s="87"/>
      <c r="EF516" s="87"/>
      <c r="EG516" s="87"/>
      <c r="EH516" s="87"/>
      <c r="EI516" s="87"/>
      <c r="EJ516" s="87"/>
      <c r="EK516" s="87"/>
      <c r="EL516" s="87"/>
      <c r="EM516" s="87"/>
      <c r="EN516" s="87"/>
      <c r="EO516" s="87"/>
      <c r="EP516" s="87"/>
      <c r="EQ516" s="87"/>
      <c r="ER516" s="87"/>
      <c r="ES516" s="87"/>
      <c r="ET516" s="87"/>
      <c r="EU516" s="87"/>
      <c r="EV516" s="87"/>
      <c r="EW516" s="87"/>
      <c r="EX516" s="87"/>
      <c r="EY516" s="87"/>
      <c r="EZ516" s="87"/>
      <c r="FA516" s="87"/>
      <c r="FB516" s="87"/>
      <c r="FC516" s="87"/>
      <c r="FD516" s="87"/>
      <c r="FE516" s="87"/>
      <c r="FF516" s="87"/>
      <c r="FG516" s="87"/>
      <c r="FH516" s="87"/>
      <c r="FI516" s="87"/>
      <c r="FJ516" s="87"/>
      <c r="FK516" s="87"/>
      <c r="FL516" s="87"/>
      <c r="FM516" s="87"/>
      <c r="FN516" s="87"/>
      <c r="FO516" s="87"/>
      <c r="FP516" s="87"/>
      <c r="FQ516" s="87"/>
      <c r="FR516" s="87"/>
      <c r="FS516" s="87"/>
      <c r="FT516" s="87"/>
      <c r="FU516" s="87"/>
      <c r="FV516" s="87"/>
      <c r="FW516" s="87"/>
      <c r="FX516" s="87"/>
      <c r="FY516" s="87"/>
      <c r="FZ516" s="87"/>
      <c r="GA516" s="87"/>
      <c r="GB516" s="87"/>
      <c r="GC516" s="87"/>
      <c r="GD516" s="87"/>
      <c r="GE516" s="87"/>
      <c r="GF516" s="87"/>
      <c r="GG516" s="87"/>
      <c r="GH516" s="87"/>
      <c r="GI516" s="87"/>
      <c r="GJ516" s="87"/>
      <c r="GK516" s="87"/>
      <c r="GL516" s="87"/>
      <c r="GM516" s="87"/>
      <c r="GN516" s="87"/>
      <c r="GO516" s="87"/>
      <c r="GP516" s="87"/>
      <c r="GQ516" s="87"/>
      <c r="GR516" s="87"/>
      <c r="GS516" s="87"/>
      <c r="GT516" s="87"/>
      <c r="GU516" s="87"/>
      <c r="GV516" s="87"/>
      <c r="GW516" s="87"/>
      <c r="GX516" s="87"/>
      <c r="GY516" s="87"/>
      <c r="GZ516" s="87"/>
      <c r="HA516" s="87"/>
      <c r="HB516" s="87"/>
      <c r="HC516" s="87"/>
      <c r="HD516" s="87"/>
      <c r="HE516" s="87"/>
      <c r="HF516" s="87"/>
      <c r="HG516" s="87"/>
      <c r="HH516" s="87"/>
      <c r="HI516" s="87"/>
      <c r="HJ516" s="87"/>
      <c r="HK516" s="87"/>
      <c r="HL516" s="87"/>
      <c r="HM516" s="87"/>
      <c r="HN516" s="87"/>
      <c r="HO516" s="87"/>
      <c r="HP516" s="87"/>
      <c r="HQ516" s="87"/>
      <c r="HR516" s="87"/>
      <c r="HS516" s="87"/>
      <c r="HT516" s="87"/>
      <c r="HU516" s="87"/>
      <c r="HV516" s="87"/>
      <c r="HW516" s="87"/>
      <c r="HX516" s="87"/>
      <c r="HY516" s="87"/>
      <c r="HZ516" s="87"/>
      <c r="IA516" s="87"/>
      <c r="IB516" s="87"/>
    </row>
    <row r="517" spans="1:236" s="125" customFormat="1">
      <c r="A517" s="121"/>
      <c r="B517" s="67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3"/>
      <c r="AS517" s="123"/>
      <c r="AT517" s="240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87"/>
      <c r="EH517" s="87"/>
      <c r="EI517" s="87"/>
      <c r="EJ517" s="87"/>
      <c r="EK517" s="87"/>
      <c r="EL517" s="87"/>
      <c r="EM517" s="87"/>
      <c r="EN517" s="87"/>
      <c r="EO517" s="87"/>
      <c r="EP517" s="87"/>
      <c r="EQ517" s="87"/>
      <c r="ER517" s="87"/>
      <c r="ES517" s="87"/>
      <c r="ET517" s="87"/>
      <c r="EU517" s="87"/>
      <c r="EV517" s="87"/>
      <c r="EW517" s="87"/>
      <c r="EX517" s="87"/>
      <c r="EY517" s="87"/>
      <c r="EZ517" s="87"/>
      <c r="FA517" s="87"/>
      <c r="FB517" s="87"/>
      <c r="FC517" s="87"/>
      <c r="FD517" s="87"/>
      <c r="FE517" s="87"/>
      <c r="FF517" s="87"/>
      <c r="FG517" s="87"/>
      <c r="FH517" s="87"/>
      <c r="FI517" s="87"/>
      <c r="FJ517" s="87"/>
      <c r="FK517" s="87"/>
      <c r="FL517" s="87"/>
      <c r="FM517" s="87"/>
      <c r="FN517" s="87"/>
      <c r="FO517" s="87"/>
      <c r="FP517" s="87"/>
      <c r="FQ517" s="87"/>
      <c r="FR517" s="87"/>
      <c r="FS517" s="87"/>
      <c r="FT517" s="87"/>
      <c r="FU517" s="87"/>
      <c r="FV517" s="87"/>
      <c r="FW517" s="87"/>
      <c r="FX517" s="87"/>
      <c r="FY517" s="87"/>
      <c r="FZ517" s="87"/>
      <c r="GA517" s="87"/>
      <c r="GB517" s="87"/>
      <c r="GC517" s="87"/>
      <c r="GD517" s="87"/>
      <c r="GE517" s="87"/>
      <c r="GF517" s="87"/>
      <c r="GG517" s="87"/>
      <c r="GH517" s="87"/>
      <c r="GI517" s="87"/>
      <c r="GJ517" s="87"/>
      <c r="GK517" s="87"/>
      <c r="GL517" s="87"/>
      <c r="GM517" s="87"/>
      <c r="GN517" s="87"/>
      <c r="GO517" s="87"/>
      <c r="GP517" s="87"/>
      <c r="GQ517" s="87"/>
      <c r="GR517" s="87"/>
      <c r="GS517" s="87"/>
      <c r="GT517" s="87"/>
      <c r="GU517" s="87"/>
      <c r="GV517" s="87"/>
      <c r="GW517" s="87"/>
      <c r="GX517" s="87"/>
      <c r="GY517" s="87"/>
      <c r="GZ517" s="87"/>
      <c r="HA517" s="87"/>
      <c r="HB517" s="87"/>
      <c r="HC517" s="87"/>
      <c r="HD517" s="87"/>
      <c r="HE517" s="87"/>
      <c r="HF517" s="87"/>
      <c r="HG517" s="87"/>
      <c r="HH517" s="87"/>
      <c r="HI517" s="87"/>
      <c r="HJ517" s="87"/>
      <c r="HK517" s="87"/>
      <c r="HL517" s="87"/>
      <c r="HM517" s="87"/>
      <c r="HN517" s="87"/>
      <c r="HO517" s="87"/>
      <c r="HP517" s="87"/>
      <c r="HQ517" s="87"/>
      <c r="HR517" s="87"/>
      <c r="HS517" s="87"/>
      <c r="HT517" s="87"/>
      <c r="HU517" s="87"/>
      <c r="HV517" s="87"/>
      <c r="HW517" s="87"/>
      <c r="HX517" s="87"/>
      <c r="HY517" s="87"/>
      <c r="HZ517" s="87"/>
      <c r="IA517" s="87"/>
      <c r="IB517" s="87"/>
    </row>
    <row r="518" spans="1:236" s="125" customFormat="1">
      <c r="A518" s="121"/>
      <c r="B518" s="67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3"/>
      <c r="AS518" s="123"/>
      <c r="AT518" s="240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  <c r="DK518" s="87"/>
      <c r="DL518" s="87"/>
      <c r="DM518" s="87"/>
      <c r="DN518" s="87"/>
      <c r="DO518" s="87"/>
      <c r="DP518" s="87"/>
      <c r="DQ518" s="87"/>
      <c r="DR518" s="87"/>
      <c r="DS518" s="87"/>
      <c r="DT518" s="87"/>
      <c r="DU518" s="87"/>
      <c r="DV518" s="87"/>
      <c r="DW518" s="87"/>
      <c r="DX518" s="87"/>
      <c r="DY518" s="87"/>
      <c r="DZ518" s="87"/>
      <c r="EA518" s="87"/>
      <c r="EB518" s="87"/>
      <c r="EC518" s="87"/>
      <c r="ED518" s="87"/>
      <c r="EE518" s="87"/>
      <c r="EF518" s="87"/>
      <c r="EG518" s="87"/>
      <c r="EH518" s="87"/>
      <c r="EI518" s="87"/>
      <c r="EJ518" s="87"/>
      <c r="EK518" s="87"/>
      <c r="EL518" s="87"/>
      <c r="EM518" s="87"/>
      <c r="EN518" s="87"/>
      <c r="EO518" s="87"/>
      <c r="EP518" s="87"/>
      <c r="EQ518" s="87"/>
      <c r="ER518" s="87"/>
      <c r="ES518" s="87"/>
      <c r="ET518" s="87"/>
      <c r="EU518" s="87"/>
      <c r="EV518" s="87"/>
      <c r="EW518" s="87"/>
      <c r="EX518" s="87"/>
      <c r="EY518" s="87"/>
      <c r="EZ518" s="87"/>
      <c r="FA518" s="87"/>
      <c r="FB518" s="87"/>
      <c r="FC518" s="87"/>
      <c r="FD518" s="87"/>
      <c r="FE518" s="87"/>
      <c r="FF518" s="87"/>
      <c r="FG518" s="87"/>
      <c r="FH518" s="87"/>
      <c r="FI518" s="87"/>
      <c r="FJ518" s="87"/>
      <c r="FK518" s="87"/>
      <c r="FL518" s="87"/>
      <c r="FM518" s="87"/>
      <c r="FN518" s="87"/>
      <c r="FO518" s="87"/>
      <c r="FP518" s="87"/>
      <c r="FQ518" s="87"/>
      <c r="FR518" s="87"/>
      <c r="FS518" s="87"/>
      <c r="FT518" s="87"/>
      <c r="FU518" s="87"/>
      <c r="FV518" s="87"/>
      <c r="FW518" s="87"/>
      <c r="FX518" s="87"/>
      <c r="FY518" s="87"/>
      <c r="FZ518" s="87"/>
      <c r="GA518" s="87"/>
      <c r="GB518" s="87"/>
      <c r="GC518" s="87"/>
      <c r="GD518" s="87"/>
      <c r="GE518" s="87"/>
      <c r="GF518" s="87"/>
      <c r="GG518" s="87"/>
      <c r="GH518" s="87"/>
      <c r="GI518" s="87"/>
      <c r="GJ518" s="87"/>
      <c r="GK518" s="87"/>
      <c r="GL518" s="87"/>
      <c r="GM518" s="87"/>
      <c r="GN518" s="87"/>
      <c r="GO518" s="87"/>
      <c r="GP518" s="87"/>
      <c r="GQ518" s="87"/>
      <c r="GR518" s="87"/>
      <c r="GS518" s="87"/>
      <c r="GT518" s="87"/>
      <c r="GU518" s="87"/>
      <c r="GV518" s="87"/>
      <c r="GW518" s="87"/>
      <c r="GX518" s="87"/>
      <c r="GY518" s="87"/>
      <c r="GZ518" s="87"/>
      <c r="HA518" s="87"/>
      <c r="HB518" s="87"/>
      <c r="HC518" s="87"/>
      <c r="HD518" s="87"/>
      <c r="HE518" s="87"/>
      <c r="HF518" s="87"/>
      <c r="HG518" s="87"/>
      <c r="HH518" s="87"/>
      <c r="HI518" s="87"/>
      <c r="HJ518" s="87"/>
      <c r="HK518" s="87"/>
      <c r="HL518" s="87"/>
      <c r="HM518" s="87"/>
      <c r="HN518" s="87"/>
      <c r="HO518" s="87"/>
      <c r="HP518" s="87"/>
      <c r="HQ518" s="87"/>
      <c r="HR518" s="87"/>
      <c r="HS518" s="87"/>
      <c r="HT518" s="87"/>
      <c r="HU518" s="87"/>
      <c r="HV518" s="87"/>
      <c r="HW518" s="87"/>
      <c r="HX518" s="87"/>
      <c r="HY518" s="87"/>
      <c r="HZ518" s="87"/>
      <c r="IA518" s="87"/>
      <c r="IB518" s="87"/>
    </row>
    <row r="519" spans="1:236" s="125" customFormat="1">
      <c r="A519" s="121"/>
      <c r="B519" s="67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3"/>
      <c r="AS519" s="123"/>
      <c r="AT519" s="240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  <c r="DK519" s="87"/>
      <c r="DL519" s="87"/>
      <c r="DM519" s="87"/>
      <c r="DN519" s="87"/>
      <c r="DO519" s="87"/>
      <c r="DP519" s="87"/>
      <c r="DQ519" s="87"/>
      <c r="DR519" s="87"/>
      <c r="DS519" s="87"/>
      <c r="DT519" s="87"/>
      <c r="DU519" s="87"/>
      <c r="DV519" s="87"/>
      <c r="DW519" s="87"/>
      <c r="DX519" s="87"/>
      <c r="DY519" s="87"/>
      <c r="DZ519" s="87"/>
      <c r="EA519" s="87"/>
      <c r="EB519" s="87"/>
      <c r="EC519" s="87"/>
      <c r="ED519" s="87"/>
      <c r="EE519" s="87"/>
      <c r="EF519" s="87"/>
      <c r="EG519" s="87"/>
      <c r="EH519" s="87"/>
      <c r="EI519" s="87"/>
      <c r="EJ519" s="87"/>
      <c r="EK519" s="87"/>
      <c r="EL519" s="87"/>
      <c r="EM519" s="87"/>
      <c r="EN519" s="87"/>
      <c r="EO519" s="87"/>
      <c r="EP519" s="87"/>
      <c r="EQ519" s="87"/>
      <c r="ER519" s="87"/>
      <c r="ES519" s="87"/>
      <c r="ET519" s="87"/>
      <c r="EU519" s="87"/>
      <c r="EV519" s="87"/>
      <c r="EW519" s="87"/>
      <c r="EX519" s="87"/>
      <c r="EY519" s="87"/>
      <c r="EZ519" s="87"/>
      <c r="FA519" s="87"/>
      <c r="FB519" s="87"/>
      <c r="FC519" s="87"/>
      <c r="FD519" s="87"/>
      <c r="FE519" s="87"/>
      <c r="FF519" s="87"/>
      <c r="FG519" s="87"/>
      <c r="FH519" s="87"/>
      <c r="FI519" s="87"/>
      <c r="FJ519" s="87"/>
      <c r="FK519" s="87"/>
      <c r="FL519" s="87"/>
      <c r="FM519" s="87"/>
      <c r="FN519" s="87"/>
      <c r="FO519" s="87"/>
      <c r="FP519" s="87"/>
      <c r="FQ519" s="87"/>
      <c r="FR519" s="87"/>
      <c r="FS519" s="87"/>
      <c r="FT519" s="87"/>
      <c r="FU519" s="87"/>
      <c r="FV519" s="87"/>
      <c r="FW519" s="87"/>
      <c r="FX519" s="87"/>
      <c r="FY519" s="87"/>
      <c r="FZ519" s="87"/>
      <c r="GA519" s="87"/>
      <c r="GB519" s="87"/>
      <c r="GC519" s="87"/>
      <c r="GD519" s="87"/>
      <c r="GE519" s="87"/>
      <c r="GF519" s="87"/>
      <c r="GG519" s="87"/>
      <c r="GH519" s="87"/>
      <c r="GI519" s="87"/>
      <c r="GJ519" s="87"/>
      <c r="GK519" s="87"/>
      <c r="GL519" s="87"/>
      <c r="GM519" s="87"/>
      <c r="GN519" s="87"/>
      <c r="GO519" s="87"/>
      <c r="GP519" s="87"/>
      <c r="GQ519" s="87"/>
      <c r="GR519" s="87"/>
      <c r="GS519" s="87"/>
      <c r="GT519" s="87"/>
      <c r="GU519" s="87"/>
      <c r="GV519" s="87"/>
      <c r="GW519" s="87"/>
      <c r="GX519" s="87"/>
      <c r="GY519" s="87"/>
      <c r="GZ519" s="87"/>
      <c r="HA519" s="87"/>
      <c r="HB519" s="87"/>
      <c r="HC519" s="87"/>
      <c r="HD519" s="87"/>
      <c r="HE519" s="87"/>
      <c r="HF519" s="87"/>
      <c r="HG519" s="87"/>
      <c r="HH519" s="87"/>
      <c r="HI519" s="87"/>
      <c r="HJ519" s="87"/>
      <c r="HK519" s="87"/>
      <c r="HL519" s="87"/>
      <c r="HM519" s="87"/>
      <c r="HN519" s="87"/>
      <c r="HO519" s="87"/>
      <c r="HP519" s="87"/>
      <c r="HQ519" s="87"/>
      <c r="HR519" s="87"/>
      <c r="HS519" s="87"/>
      <c r="HT519" s="87"/>
      <c r="HU519" s="87"/>
      <c r="HV519" s="87"/>
      <c r="HW519" s="87"/>
      <c r="HX519" s="87"/>
      <c r="HY519" s="87"/>
      <c r="HZ519" s="87"/>
      <c r="IA519" s="87"/>
      <c r="IB519" s="87"/>
    </row>
    <row r="520" spans="1:236" s="125" customFormat="1">
      <c r="A520" s="121"/>
      <c r="B520" s="67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3"/>
      <c r="AS520" s="123"/>
      <c r="AT520" s="240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  <c r="DK520" s="87"/>
      <c r="DL520" s="87"/>
      <c r="DM520" s="87"/>
      <c r="DN520" s="87"/>
      <c r="DO520" s="87"/>
      <c r="DP520" s="87"/>
      <c r="DQ520" s="87"/>
      <c r="DR520" s="87"/>
      <c r="DS520" s="87"/>
      <c r="DT520" s="87"/>
      <c r="DU520" s="87"/>
      <c r="DV520" s="87"/>
      <c r="DW520" s="87"/>
      <c r="DX520" s="87"/>
      <c r="DY520" s="87"/>
      <c r="DZ520" s="87"/>
      <c r="EA520" s="87"/>
      <c r="EB520" s="87"/>
      <c r="EC520" s="87"/>
      <c r="ED520" s="87"/>
      <c r="EE520" s="87"/>
      <c r="EF520" s="87"/>
      <c r="EG520" s="87"/>
      <c r="EH520" s="87"/>
      <c r="EI520" s="87"/>
      <c r="EJ520" s="87"/>
      <c r="EK520" s="87"/>
      <c r="EL520" s="87"/>
      <c r="EM520" s="87"/>
      <c r="EN520" s="87"/>
      <c r="EO520" s="87"/>
      <c r="EP520" s="87"/>
      <c r="EQ520" s="87"/>
      <c r="ER520" s="87"/>
      <c r="ES520" s="87"/>
      <c r="ET520" s="87"/>
      <c r="EU520" s="87"/>
      <c r="EV520" s="87"/>
      <c r="EW520" s="87"/>
      <c r="EX520" s="87"/>
      <c r="EY520" s="87"/>
      <c r="EZ520" s="87"/>
      <c r="FA520" s="87"/>
      <c r="FB520" s="87"/>
      <c r="FC520" s="87"/>
      <c r="FD520" s="87"/>
      <c r="FE520" s="87"/>
      <c r="FF520" s="87"/>
      <c r="FG520" s="87"/>
      <c r="FH520" s="87"/>
      <c r="FI520" s="87"/>
      <c r="FJ520" s="87"/>
      <c r="FK520" s="87"/>
      <c r="FL520" s="87"/>
      <c r="FM520" s="87"/>
      <c r="FN520" s="87"/>
      <c r="FO520" s="87"/>
      <c r="FP520" s="87"/>
      <c r="FQ520" s="87"/>
      <c r="FR520" s="87"/>
      <c r="FS520" s="87"/>
      <c r="FT520" s="87"/>
      <c r="FU520" s="87"/>
      <c r="FV520" s="87"/>
      <c r="FW520" s="87"/>
      <c r="FX520" s="87"/>
      <c r="FY520" s="87"/>
      <c r="FZ520" s="87"/>
      <c r="GA520" s="87"/>
      <c r="GB520" s="87"/>
      <c r="GC520" s="87"/>
      <c r="GD520" s="87"/>
      <c r="GE520" s="87"/>
      <c r="GF520" s="87"/>
      <c r="GG520" s="87"/>
      <c r="GH520" s="87"/>
      <c r="GI520" s="87"/>
      <c r="GJ520" s="87"/>
      <c r="GK520" s="87"/>
      <c r="GL520" s="87"/>
      <c r="GM520" s="87"/>
      <c r="GN520" s="87"/>
      <c r="GO520" s="87"/>
      <c r="GP520" s="87"/>
      <c r="GQ520" s="87"/>
      <c r="GR520" s="87"/>
      <c r="GS520" s="87"/>
      <c r="GT520" s="87"/>
      <c r="GU520" s="87"/>
      <c r="GV520" s="87"/>
      <c r="GW520" s="87"/>
      <c r="GX520" s="87"/>
      <c r="GY520" s="87"/>
      <c r="GZ520" s="87"/>
      <c r="HA520" s="87"/>
      <c r="HB520" s="87"/>
      <c r="HC520" s="87"/>
      <c r="HD520" s="87"/>
      <c r="HE520" s="87"/>
      <c r="HF520" s="87"/>
      <c r="HG520" s="87"/>
      <c r="HH520" s="87"/>
      <c r="HI520" s="87"/>
      <c r="HJ520" s="87"/>
      <c r="HK520" s="87"/>
      <c r="HL520" s="87"/>
      <c r="HM520" s="87"/>
      <c r="HN520" s="87"/>
      <c r="HO520" s="87"/>
      <c r="HP520" s="87"/>
      <c r="HQ520" s="87"/>
      <c r="HR520" s="87"/>
      <c r="HS520" s="87"/>
      <c r="HT520" s="87"/>
      <c r="HU520" s="87"/>
      <c r="HV520" s="87"/>
      <c r="HW520" s="87"/>
      <c r="HX520" s="87"/>
      <c r="HY520" s="87"/>
      <c r="HZ520" s="87"/>
      <c r="IA520" s="87"/>
      <c r="IB520" s="87"/>
    </row>
    <row r="521" spans="1:236" s="125" customFormat="1">
      <c r="A521" s="121"/>
      <c r="B521" s="67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3"/>
      <c r="AS521" s="123"/>
      <c r="AT521" s="240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  <c r="DK521" s="87"/>
      <c r="DL521" s="87"/>
      <c r="DM521" s="87"/>
      <c r="DN521" s="87"/>
      <c r="DO521" s="87"/>
      <c r="DP521" s="87"/>
      <c r="DQ521" s="87"/>
      <c r="DR521" s="87"/>
      <c r="DS521" s="87"/>
      <c r="DT521" s="87"/>
      <c r="DU521" s="87"/>
      <c r="DV521" s="87"/>
      <c r="DW521" s="87"/>
      <c r="DX521" s="87"/>
      <c r="DY521" s="87"/>
      <c r="DZ521" s="87"/>
      <c r="EA521" s="87"/>
      <c r="EB521" s="87"/>
      <c r="EC521" s="87"/>
      <c r="ED521" s="87"/>
      <c r="EE521" s="87"/>
      <c r="EF521" s="87"/>
      <c r="EG521" s="87"/>
      <c r="EH521" s="87"/>
      <c r="EI521" s="87"/>
      <c r="EJ521" s="87"/>
      <c r="EK521" s="87"/>
      <c r="EL521" s="87"/>
      <c r="EM521" s="87"/>
      <c r="EN521" s="87"/>
      <c r="EO521" s="87"/>
      <c r="EP521" s="87"/>
      <c r="EQ521" s="87"/>
      <c r="ER521" s="87"/>
      <c r="ES521" s="87"/>
      <c r="ET521" s="87"/>
      <c r="EU521" s="87"/>
      <c r="EV521" s="87"/>
      <c r="EW521" s="87"/>
      <c r="EX521" s="87"/>
      <c r="EY521" s="87"/>
      <c r="EZ521" s="87"/>
      <c r="FA521" s="87"/>
      <c r="FB521" s="87"/>
      <c r="FC521" s="87"/>
      <c r="FD521" s="87"/>
      <c r="FE521" s="87"/>
      <c r="FF521" s="87"/>
      <c r="FG521" s="87"/>
      <c r="FH521" s="87"/>
      <c r="FI521" s="87"/>
      <c r="FJ521" s="87"/>
      <c r="FK521" s="87"/>
      <c r="FL521" s="87"/>
      <c r="FM521" s="87"/>
      <c r="FN521" s="87"/>
      <c r="FO521" s="87"/>
      <c r="FP521" s="87"/>
      <c r="FQ521" s="87"/>
      <c r="FR521" s="87"/>
      <c r="FS521" s="87"/>
      <c r="FT521" s="87"/>
      <c r="FU521" s="87"/>
      <c r="FV521" s="87"/>
      <c r="FW521" s="87"/>
      <c r="FX521" s="87"/>
      <c r="FY521" s="87"/>
      <c r="FZ521" s="87"/>
      <c r="GA521" s="87"/>
      <c r="GB521" s="87"/>
      <c r="GC521" s="87"/>
      <c r="GD521" s="87"/>
      <c r="GE521" s="87"/>
      <c r="GF521" s="87"/>
      <c r="GG521" s="87"/>
      <c r="GH521" s="87"/>
      <c r="GI521" s="87"/>
      <c r="GJ521" s="87"/>
      <c r="GK521" s="87"/>
      <c r="GL521" s="87"/>
      <c r="GM521" s="87"/>
      <c r="GN521" s="87"/>
      <c r="GO521" s="87"/>
      <c r="GP521" s="87"/>
      <c r="GQ521" s="87"/>
      <c r="GR521" s="87"/>
      <c r="GS521" s="87"/>
      <c r="GT521" s="87"/>
      <c r="GU521" s="87"/>
      <c r="GV521" s="87"/>
      <c r="GW521" s="87"/>
      <c r="GX521" s="87"/>
      <c r="GY521" s="87"/>
      <c r="GZ521" s="87"/>
      <c r="HA521" s="87"/>
      <c r="HB521" s="87"/>
      <c r="HC521" s="87"/>
      <c r="HD521" s="87"/>
      <c r="HE521" s="87"/>
      <c r="HF521" s="87"/>
      <c r="HG521" s="87"/>
      <c r="HH521" s="87"/>
      <c r="HI521" s="87"/>
      <c r="HJ521" s="87"/>
      <c r="HK521" s="87"/>
      <c r="HL521" s="87"/>
      <c r="HM521" s="87"/>
      <c r="HN521" s="87"/>
      <c r="HO521" s="87"/>
      <c r="HP521" s="87"/>
      <c r="HQ521" s="87"/>
      <c r="HR521" s="87"/>
      <c r="HS521" s="87"/>
      <c r="HT521" s="87"/>
      <c r="HU521" s="87"/>
      <c r="HV521" s="87"/>
      <c r="HW521" s="87"/>
      <c r="HX521" s="87"/>
      <c r="HY521" s="87"/>
      <c r="HZ521" s="87"/>
      <c r="IA521" s="87"/>
      <c r="IB521" s="87"/>
    </row>
    <row r="522" spans="1:236" s="125" customFormat="1">
      <c r="A522" s="121"/>
      <c r="B522" s="67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3"/>
      <c r="AS522" s="123"/>
      <c r="AT522" s="240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  <c r="DK522" s="87"/>
      <c r="DL522" s="87"/>
      <c r="DM522" s="87"/>
      <c r="DN522" s="87"/>
      <c r="DO522" s="87"/>
      <c r="DP522" s="87"/>
      <c r="DQ522" s="87"/>
      <c r="DR522" s="87"/>
      <c r="DS522" s="87"/>
      <c r="DT522" s="87"/>
      <c r="DU522" s="87"/>
      <c r="DV522" s="87"/>
      <c r="DW522" s="87"/>
      <c r="DX522" s="87"/>
      <c r="DY522" s="87"/>
      <c r="DZ522" s="87"/>
      <c r="EA522" s="87"/>
      <c r="EB522" s="87"/>
      <c r="EC522" s="87"/>
      <c r="ED522" s="87"/>
      <c r="EE522" s="87"/>
      <c r="EF522" s="87"/>
      <c r="EG522" s="87"/>
      <c r="EH522" s="87"/>
      <c r="EI522" s="87"/>
      <c r="EJ522" s="87"/>
      <c r="EK522" s="87"/>
      <c r="EL522" s="87"/>
      <c r="EM522" s="87"/>
      <c r="EN522" s="87"/>
      <c r="EO522" s="87"/>
      <c r="EP522" s="87"/>
      <c r="EQ522" s="87"/>
      <c r="ER522" s="87"/>
      <c r="ES522" s="87"/>
      <c r="ET522" s="87"/>
      <c r="EU522" s="87"/>
      <c r="EV522" s="87"/>
      <c r="EW522" s="87"/>
      <c r="EX522" s="87"/>
      <c r="EY522" s="87"/>
      <c r="EZ522" s="87"/>
      <c r="FA522" s="87"/>
      <c r="FB522" s="87"/>
      <c r="FC522" s="87"/>
      <c r="FD522" s="87"/>
      <c r="FE522" s="87"/>
      <c r="FF522" s="87"/>
      <c r="FG522" s="87"/>
      <c r="FH522" s="87"/>
      <c r="FI522" s="87"/>
      <c r="FJ522" s="87"/>
      <c r="FK522" s="87"/>
      <c r="FL522" s="87"/>
      <c r="FM522" s="87"/>
      <c r="FN522" s="87"/>
      <c r="FO522" s="87"/>
      <c r="FP522" s="87"/>
      <c r="FQ522" s="87"/>
      <c r="FR522" s="87"/>
      <c r="FS522" s="87"/>
      <c r="FT522" s="87"/>
      <c r="FU522" s="87"/>
      <c r="FV522" s="87"/>
      <c r="FW522" s="87"/>
      <c r="FX522" s="87"/>
      <c r="FY522" s="87"/>
      <c r="FZ522" s="87"/>
      <c r="GA522" s="87"/>
      <c r="GB522" s="87"/>
      <c r="GC522" s="87"/>
      <c r="GD522" s="87"/>
      <c r="GE522" s="87"/>
      <c r="GF522" s="87"/>
      <c r="GG522" s="87"/>
      <c r="GH522" s="87"/>
      <c r="GI522" s="87"/>
      <c r="GJ522" s="87"/>
      <c r="GK522" s="87"/>
      <c r="GL522" s="87"/>
      <c r="GM522" s="87"/>
      <c r="GN522" s="87"/>
      <c r="GO522" s="87"/>
      <c r="GP522" s="87"/>
      <c r="GQ522" s="87"/>
      <c r="GR522" s="87"/>
      <c r="GS522" s="87"/>
      <c r="GT522" s="87"/>
      <c r="GU522" s="87"/>
      <c r="GV522" s="87"/>
      <c r="GW522" s="87"/>
      <c r="GX522" s="87"/>
      <c r="GY522" s="87"/>
      <c r="GZ522" s="87"/>
      <c r="HA522" s="87"/>
      <c r="HB522" s="87"/>
      <c r="HC522" s="87"/>
      <c r="HD522" s="87"/>
      <c r="HE522" s="87"/>
      <c r="HF522" s="87"/>
      <c r="HG522" s="87"/>
      <c r="HH522" s="87"/>
      <c r="HI522" s="87"/>
      <c r="HJ522" s="87"/>
      <c r="HK522" s="87"/>
      <c r="HL522" s="87"/>
      <c r="HM522" s="87"/>
      <c r="HN522" s="87"/>
      <c r="HO522" s="87"/>
      <c r="HP522" s="87"/>
      <c r="HQ522" s="87"/>
      <c r="HR522" s="87"/>
      <c r="HS522" s="87"/>
      <c r="HT522" s="87"/>
      <c r="HU522" s="87"/>
      <c r="HV522" s="87"/>
      <c r="HW522" s="87"/>
      <c r="HX522" s="87"/>
      <c r="HY522" s="87"/>
      <c r="HZ522" s="87"/>
      <c r="IA522" s="87"/>
      <c r="IB522" s="87"/>
    </row>
    <row r="523" spans="1:236" s="125" customFormat="1">
      <c r="A523" s="121"/>
      <c r="B523" s="67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3"/>
      <c r="AS523" s="123"/>
      <c r="AT523" s="240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  <c r="DK523" s="87"/>
      <c r="DL523" s="87"/>
      <c r="DM523" s="87"/>
      <c r="DN523" s="87"/>
      <c r="DO523" s="87"/>
      <c r="DP523" s="87"/>
      <c r="DQ523" s="87"/>
      <c r="DR523" s="87"/>
      <c r="DS523" s="87"/>
      <c r="DT523" s="87"/>
      <c r="DU523" s="87"/>
      <c r="DV523" s="87"/>
      <c r="DW523" s="87"/>
      <c r="DX523" s="87"/>
      <c r="DY523" s="87"/>
      <c r="DZ523" s="87"/>
      <c r="EA523" s="87"/>
      <c r="EB523" s="87"/>
      <c r="EC523" s="87"/>
      <c r="ED523" s="87"/>
      <c r="EE523" s="87"/>
      <c r="EF523" s="87"/>
      <c r="EG523" s="87"/>
      <c r="EH523" s="87"/>
      <c r="EI523" s="87"/>
      <c r="EJ523" s="87"/>
      <c r="EK523" s="87"/>
      <c r="EL523" s="87"/>
      <c r="EM523" s="87"/>
      <c r="EN523" s="87"/>
      <c r="EO523" s="87"/>
      <c r="EP523" s="87"/>
      <c r="EQ523" s="87"/>
      <c r="ER523" s="87"/>
      <c r="ES523" s="87"/>
      <c r="ET523" s="87"/>
      <c r="EU523" s="87"/>
      <c r="EV523" s="87"/>
      <c r="EW523" s="87"/>
      <c r="EX523" s="87"/>
      <c r="EY523" s="87"/>
      <c r="EZ523" s="87"/>
      <c r="FA523" s="87"/>
      <c r="FB523" s="87"/>
      <c r="FC523" s="87"/>
      <c r="FD523" s="87"/>
      <c r="FE523" s="87"/>
      <c r="FF523" s="87"/>
      <c r="FG523" s="87"/>
      <c r="FH523" s="87"/>
      <c r="FI523" s="87"/>
      <c r="FJ523" s="87"/>
      <c r="FK523" s="87"/>
      <c r="FL523" s="87"/>
      <c r="FM523" s="87"/>
      <c r="FN523" s="87"/>
      <c r="FO523" s="87"/>
      <c r="FP523" s="87"/>
      <c r="FQ523" s="87"/>
      <c r="FR523" s="87"/>
      <c r="FS523" s="87"/>
      <c r="FT523" s="87"/>
      <c r="FU523" s="87"/>
      <c r="FV523" s="87"/>
      <c r="FW523" s="87"/>
      <c r="FX523" s="87"/>
      <c r="FY523" s="87"/>
      <c r="FZ523" s="87"/>
      <c r="GA523" s="87"/>
      <c r="GB523" s="87"/>
      <c r="GC523" s="87"/>
      <c r="GD523" s="87"/>
      <c r="GE523" s="87"/>
      <c r="GF523" s="87"/>
      <c r="GG523" s="87"/>
      <c r="GH523" s="87"/>
      <c r="GI523" s="87"/>
      <c r="GJ523" s="87"/>
      <c r="GK523" s="87"/>
      <c r="GL523" s="87"/>
      <c r="GM523" s="87"/>
      <c r="GN523" s="87"/>
      <c r="GO523" s="87"/>
      <c r="GP523" s="87"/>
      <c r="GQ523" s="87"/>
      <c r="GR523" s="87"/>
      <c r="GS523" s="87"/>
      <c r="GT523" s="87"/>
      <c r="GU523" s="87"/>
      <c r="GV523" s="87"/>
      <c r="GW523" s="87"/>
      <c r="GX523" s="87"/>
      <c r="GY523" s="87"/>
      <c r="GZ523" s="87"/>
      <c r="HA523" s="87"/>
      <c r="HB523" s="87"/>
      <c r="HC523" s="87"/>
      <c r="HD523" s="87"/>
      <c r="HE523" s="87"/>
      <c r="HF523" s="87"/>
      <c r="HG523" s="87"/>
      <c r="HH523" s="87"/>
      <c r="HI523" s="87"/>
      <c r="HJ523" s="87"/>
      <c r="HK523" s="87"/>
      <c r="HL523" s="87"/>
      <c r="HM523" s="87"/>
      <c r="HN523" s="87"/>
      <c r="HO523" s="87"/>
      <c r="HP523" s="87"/>
      <c r="HQ523" s="87"/>
      <c r="HR523" s="87"/>
      <c r="HS523" s="87"/>
      <c r="HT523" s="87"/>
      <c r="HU523" s="87"/>
      <c r="HV523" s="87"/>
      <c r="HW523" s="87"/>
      <c r="HX523" s="87"/>
      <c r="HY523" s="87"/>
      <c r="HZ523" s="87"/>
      <c r="IA523" s="87"/>
      <c r="IB523" s="87"/>
    </row>
    <row r="524" spans="1:236" s="125" customFormat="1">
      <c r="A524" s="121"/>
      <c r="B524" s="67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3"/>
      <c r="AS524" s="123"/>
      <c r="AT524" s="240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  <c r="DK524" s="87"/>
      <c r="DL524" s="87"/>
      <c r="DM524" s="87"/>
      <c r="DN524" s="87"/>
      <c r="DO524" s="87"/>
      <c r="DP524" s="87"/>
      <c r="DQ524" s="87"/>
      <c r="DR524" s="87"/>
      <c r="DS524" s="87"/>
      <c r="DT524" s="87"/>
      <c r="DU524" s="87"/>
      <c r="DV524" s="87"/>
      <c r="DW524" s="87"/>
      <c r="DX524" s="87"/>
      <c r="DY524" s="87"/>
      <c r="DZ524" s="87"/>
      <c r="EA524" s="87"/>
      <c r="EB524" s="87"/>
      <c r="EC524" s="87"/>
      <c r="ED524" s="87"/>
      <c r="EE524" s="87"/>
      <c r="EF524" s="87"/>
      <c r="EG524" s="87"/>
      <c r="EH524" s="87"/>
      <c r="EI524" s="87"/>
      <c r="EJ524" s="87"/>
      <c r="EK524" s="87"/>
      <c r="EL524" s="87"/>
      <c r="EM524" s="87"/>
      <c r="EN524" s="87"/>
      <c r="EO524" s="87"/>
      <c r="EP524" s="87"/>
      <c r="EQ524" s="87"/>
      <c r="ER524" s="87"/>
      <c r="ES524" s="87"/>
      <c r="ET524" s="87"/>
      <c r="EU524" s="87"/>
      <c r="EV524" s="87"/>
      <c r="EW524" s="87"/>
      <c r="EX524" s="87"/>
      <c r="EY524" s="87"/>
      <c r="EZ524" s="87"/>
      <c r="FA524" s="87"/>
      <c r="FB524" s="87"/>
      <c r="FC524" s="87"/>
      <c r="FD524" s="87"/>
      <c r="FE524" s="87"/>
      <c r="FF524" s="87"/>
      <c r="FG524" s="87"/>
      <c r="FH524" s="87"/>
      <c r="FI524" s="87"/>
      <c r="FJ524" s="87"/>
      <c r="FK524" s="87"/>
      <c r="FL524" s="87"/>
      <c r="FM524" s="87"/>
      <c r="FN524" s="87"/>
      <c r="FO524" s="87"/>
      <c r="FP524" s="87"/>
      <c r="FQ524" s="87"/>
      <c r="FR524" s="87"/>
      <c r="FS524" s="87"/>
      <c r="FT524" s="87"/>
      <c r="FU524" s="87"/>
      <c r="FV524" s="87"/>
      <c r="FW524" s="87"/>
      <c r="FX524" s="87"/>
      <c r="FY524" s="87"/>
      <c r="FZ524" s="87"/>
      <c r="GA524" s="87"/>
      <c r="GB524" s="87"/>
      <c r="GC524" s="87"/>
      <c r="GD524" s="87"/>
      <c r="GE524" s="87"/>
      <c r="GF524" s="87"/>
      <c r="GG524" s="87"/>
      <c r="GH524" s="87"/>
      <c r="GI524" s="87"/>
      <c r="GJ524" s="87"/>
      <c r="GK524" s="87"/>
      <c r="GL524" s="87"/>
      <c r="GM524" s="87"/>
      <c r="GN524" s="87"/>
      <c r="GO524" s="87"/>
      <c r="GP524" s="87"/>
      <c r="GQ524" s="87"/>
      <c r="GR524" s="87"/>
      <c r="GS524" s="87"/>
      <c r="GT524" s="87"/>
      <c r="GU524" s="87"/>
      <c r="GV524" s="87"/>
      <c r="GW524" s="87"/>
      <c r="GX524" s="87"/>
      <c r="GY524" s="87"/>
      <c r="GZ524" s="87"/>
      <c r="HA524" s="87"/>
      <c r="HB524" s="87"/>
      <c r="HC524" s="87"/>
      <c r="HD524" s="87"/>
      <c r="HE524" s="87"/>
      <c r="HF524" s="87"/>
      <c r="HG524" s="87"/>
      <c r="HH524" s="87"/>
      <c r="HI524" s="87"/>
      <c r="HJ524" s="87"/>
      <c r="HK524" s="87"/>
      <c r="HL524" s="87"/>
      <c r="HM524" s="87"/>
      <c r="HN524" s="87"/>
      <c r="HO524" s="87"/>
      <c r="HP524" s="87"/>
      <c r="HQ524" s="87"/>
      <c r="HR524" s="87"/>
      <c r="HS524" s="87"/>
      <c r="HT524" s="87"/>
      <c r="HU524" s="87"/>
      <c r="HV524" s="87"/>
      <c r="HW524" s="87"/>
      <c r="HX524" s="87"/>
      <c r="HY524" s="87"/>
      <c r="HZ524" s="87"/>
      <c r="IA524" s="87"/>
      <c r="IB524" s="87"/>
    </row>
    <row r="525" spans="1:236" s="125" customFormat="1">
      <c r="A525" s="121"/>
      <c r="B525" s="67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3"/>
      <c r="AS525" s="123"/>
      <c r="AT525" s="240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  <c r="DK525" s="87"/>
      <c r="DL525" s="87"/>
      <c r="DM525" s="87"/>
      <c r="DN525" s="87"/>
      <c r="DO525" s="87"/>
      <c r="DP525" s="87"/>
      <c r="DQ525" s="87"/>
      <c r="DR525" s="87"/>
      <c r="DS525" s="87"/>
      <c r="DT525" s="87"/>
      <c r="DU525" s="87"/>
      <c r="DV525" s="87"/>
      <c r="DW525" s="87"/>
      <c r="DX525" s="87"/>
      <c r="DY525" s="87"/>
      <c r="DZ525" s="87"/>
      <c r="EA525" s="87"/>
      <c r="EB525" s="87"/>
      <c r="EC525" s="87"/>
      <c r="ED525" s="87"/>
      <c r="EE525" s="87"/>
      <c r="EF525" s="87"/>
      <c r="EG525" s="87"/>
      <c r="EH525" s="87"/>
      <c r="EI525" s="87"/>
      <c r="EJ525" s="87"/>
      <c r="EK525" s="87"/>
      <c r="EL525" s="87"/>
      <c r="EM525" s="87"/>
      <c r="EN525" s="87"/>
      <c r="EO525" s="87"/>
      <c r="EP525" s="87"/>
      <c r="EQ525" s="87"/>
      <c r="ER525" s="87"/>
      <c r="ES525" s="87"/>
      <c r="ET525" s="87"/>
      <c r="EU525" s="87"/>
      <c r="EV525" s="87"/>
      <c r="EW525" s="87"/>
      <c r="EX525" s="87"/>
      <c r="EY525" s="87"/>
      <c r="EZ525" s="87"/>
      <c r="FA525" s="87"/>
      <c r="FB525" s="87"/>
      <c r="FC525" s="87"/>
      <c r="FD525" s="87"/>
      <c r="FE525" s="87"/>
      <c r="FF525" s="87"/>
      <c r="FG525" s="87"/>
      <c r="FH525" s="87"/>
      <c r="FI525" s="87"/>
      <c r="FJ525" s="87"/>
      <c r="FK525" s="87"/>
      <c r="FL525" s="87"/>
      <c r="FM525" s="87"/>
      <c r="FN525" s="87"/>
      <c r="FO525" s="87"/>
      <c r="FP525" s="87"/>
      <c r="FQ525" s="87"/>
      <c r="FR525" s="87"/>
      <c r="FS525" s="87"/>
      <c r="FT525" s="87"/>
      <c r="FU525" s="87"/>
      <c r="FV525" s="87"/>
      <c r="FW525" s="87"/>
      <c r="FX525" s="87"/>
      <c r="FY525" s="87"/>
      <c r="FZ525" s="87"/>
      <c r="GA525" s="87"/>
      <c r="GB525" s="87"/>
      <c r="GC525" s="87"/>
      <c r="GD525" s="87"/>
      <c r="GE525" s="87"/>
      <c r="GF525" s="87"/>
      <c r="GG525" s="87"/>
      <c r="GH525" s="87"/>
      <c r="GI525" s="87"/>
      <c r="GJ525" s="87"/>
      <c r="GK525" s="87"/>
      <c r="GL525" s="87"/>
      <c r="GM525" s="87"/>
      <c r="GN525" s="87"/>
      <c r="GO525" s="87"/>
      <c r="GP525" s="87"/>
      <c r="GQ525" s="87"/>
      <c r="GR525" s="87"/>
      <c r="GS525" s="87"/>
      <c r="GT525" s="87"/>
      <c r="GU525" s="87"/>
      <c r="GV525" s="87"/>
      <c r="GW525" s="87"/>
      <c r="GX525" s="87"/>
      <c r="GY525" s="87"/>
      <c r="GZ525" s="87"/>
      <c r="HA525" s="87"/>
      <c r="HB525" s="87"/>
      <c r="HC525" s="87"/>
      <c r="HD525" s="87"/>
      <c r="HE525" s="87"/>
      <c r="HF525" s="87"/>
      <c r="HG525" s="87"/>
      <c r="HH525" s="87"/>
      <c r="HI525" s="87"/>
      <c r="HJ525" s="87"/>
      <c r="HK525" s="87"/>
      <c r="HL525" s="87"/>
      <c r="HM525" s="87"/>
      <c r="HN525" s="87"/>
      <c r="HO525" s="87"/>
      <c r="HP525" s="87"/>
      <c r="HQ525" s="87"/>
      <c r="HR525" s="87"/>
      <c r="HS525" s="87"/>
      <c r="HT525" s="87"/>
      <c r="HU525" s="87"/>
      <c r="HV525" s="87"/>
      <c r="HW525" s="87"/>
      <c r="HX525" s="87"/>
      <c r="HY525" s="87"/>
      <c r="HZ525" s="87"/>
      <c r="IA525" s="87"/>
      <c r="IB525" s="87"/>
    </row>
    <row r="526" spans="1:236" s="125" customFormat="1">
      <c r="A526" s="121"/>
      <c r="B526" s="67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3"/>
      <c r="AS526" s="123"/>
      <c r="AT526" s="240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  <c r="DK526" s="87"/>
      <c r="DL526" s="87"/>
      <c r="DM526" s="87"/>
      <c r="DN526" s="87"/>
      <c r="DO526" s="87"/>
      <c r="DP526" s="87"/>
      <c r="DQ526" s="87"/>
      <c r="DR526" s="87"/>
      <c r="DS526" s="87"/>
      <c r="DT526" s="87"/>
      <c r="DU526" s="87"/>
      <c r="DV526" s="87"/>
      <c r="DW526" s="87"/>
      <c r="DX526" s="87"/>
      <c r="DY526" s="87"/>
      <c r="DZ526" s="87"/>
      <c r="EA526" s="87"/>
      <c r="EB526" s="87"/>
      <c r="EC526" s="87"/>
      <c r="ED526" s="87"/>
      <c r="EE526" s="87"/>
      <c r="EF526" s="87"/>
      <c r="EG526" s="87"/>
      <c r="EH526" s="87"/>
      <c r="EI526" s="87"/>
      <c r="EJ526" s="87"/>
      <c r="EK526" s="87"/>
      <c r="EL526" s="87"/>
      <c r="EM526" s="87"/>
      <c r="EN526" s="87"/>
      <c r="EO526" s="87"/>
      <c r="EP526" s="87"/>
      <c r="EQ526" s="87"/>
      <c r="ER526" s="87"/>
      <c r="ES526" s="87"/>
      <c r="ET526" s="87"/>
      <c r="EU526" s="87"/>
      <c r="EV526" s="87"/>
      <c r="EW526" s="87"/>
      <c r="EX526" s="87"/>
      <c r="EY526" s="87"/>
      <c r="EZ526" s="87"/>
      <c r="FA526" s="87"/>
      <c r="FB526" s="87"/>
      <c r="FC526" s="87"/>
      <c r="FD526" s="87"/>
      <c r="FE526" s="87"/>
      <c r="FF526" s="87"/>
      <c r="FG526" s="87"/>
      <c r="FH526" s="87"/>
      <c r="FI526" s="87"/>
      <c r="FJ526" s="87"/>
      <c r="FK526" s="87"/>
      <c r="FL526" s="87"/>
      <c r="FM526" s="87"/>
      <c r="FN526" s="87"/>
      <c r="FO526" s="87"/>
      <c r="FP526" s="87"/>
      <c r="FQ526" s="87"/>
      <c r="FR526" s="87"/>
      <c r="FS526" s="87"/>
      <c r="FT526" s="87"/>
      <c r="FU526" s="87"/>
      <c r="FV526" s="87"/>
      <c r="FW526" s="87"/>
      <c r="FX526" s="87"/>
      <c r="FY526" s="87"/>
      <c r="FZ526" s="87"/>
      <c r="GA526" s="87"/>
      <c r="GB526" s="87"/>
      <c r="GC526" s="87"/>
      <c r="GD526" s="87"/>
      <c r="GE526" s="87"/>
      <c r="GF526" s="87"/>
      <c r="GG526" s="87"/>
      <c r="GH526" s="87"/>
      <c r="GI526" s="87"/>
      <c r="GJ526" s="87"/>
      <c r="GK526" s="87"/>
      <c r="GL526" s="87"/>
      <c r="GM526" s="87"/>
      <c r="GN526" s="87"/>
      <c r="GO526" s="87"/>
      <c r="GP526" s="87"/>
      <c r="GQ526" s="87"/>
      <c r="GR526" s="87"/>
      <c r="GS526" s="87"/>
      <c r="GT526" s="87"/>
      <c r="GU526" s="87"/>
      <c r="GV526" s="87"/>
      <c r="GW526" s="87"/>
      <c r="GX526" s="87"/>
      <c r="GY526" s="87"/>
      <c r="GZ526" s="87"/>
      <c r="HA526" s="87"/>
      <c r="HB526" s="87"/>
      <c r="HC526" s="87"/>
      <c r="HD526" s="87"/>
      <c r="HE526" s="87"/>
      <c r="HF526" s="87"/>
      <c r="HG526" s="87"/>
      <c r="HH526" s="87"/>
      <c r="HI526" s="87"/>
      <c r="HJ526" s="87"/>
      <c r="HK526" s="87"/>
      <c r="HL526" s="87"/>
      <c r="HM526" s="87"/>
      <c r="HN526" s="87"/>
      <c r="HO526" s="87"/>
      <c r="HP526" s="87"/>
      <c r="HQ526" s="87"/>
      <c r="HR526" s="87"/>
      <c r="HS526" s="87"/>
      <c r="HT526" s="87"/>
      <c r="HU526" s="87"/>
      <c r="HV526" s="87"/>
      <c r="HW526" s="87"/>
      <c r="HX526" s="87"/>
      <c r="HY526" s="87"/>
      <c r="HZ526" s="87"/>
      <c r="IA526" s="87"/>
      <c r="IB526" s="87"/>
    </row>
    <row r="527" spans="1:236" s="125" customFormat="1">
      <c r="A527" s="121"/>
      <c r="B527" s="67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3"/>
      <c r="AS527" s="123"/>
      <c r="AT527" s="240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  <c r="DK527" s="87"/>
      <c r="DL527" s="87"/>
      <c r="DM527" s="87"/>
      <c r="DN527" s="87"/>
      <c r="DO527" s="87"/>
      <c r="DP527" s="87"/>
      <c r="DQ527" s="87"/>
      <c r="DR527" s="87"/>
      <c r="DS527" s="87"/>
      <c r="DT527" s="87"/>
      <c r="DU527" s="87"/>
      <c r="DV527" s="87"/>
      <c r="DW527" s="87"/>
      <c r="DX527" s="87"/>
      <c r="DY527" s="87"/>
      <c r="DZ527" s="87"/>
      <c r="EA527" s="87"/>
      <c r="EB527" s="87"/>
      <c r="EC527" s="87"/>
      <c r="ED527" s="87"/>
      <c r="EE527" s="87"/>
      <c r="EF527" s="87"/>
      <c r="EG527" s="87"/>
      <c r="EH527" s="87"/>
      <c r="EI527" s="87"/>
      <c r="EJ527" s="87"/>
      <c r="EK527" s="87"/>
      <c r="EL527" s="87"/>
      <c r="EM527" s="87"/>
      <c r="EN527" s="87"/>
      <c r="EO527" s="87"/>
      <c r="EP527" s="87"/>
      <c r="EQ527" s="87"/>
      <c r="ER527" s="87"/>
      <c r="ES527" s="87"/>
      <c r="ET527" s="87"/>
      <c r="EU527" s="87"/>
      <c r="EV527" s="87"/>
      <c r="EW527" s="87"/>
      <c r="EX527" s="87"/>
      <c r="EY527" s="87"/>
      <c r="EZ527" s="87"/>
      <c r="FA527" s="87"/>
      <c r="FB527" s="87"/>
      <c r="FC527" s="87"/>
      <c r="FD527" s="87"/>
      <c r="FE527" s="87"/>
      <c r="FF527" s="87"/>
      <c r="FG527" s="87"/>
      <c r="FH527" s="87"/>
      <c r="FI527" s="87"/>
      <c r="FJ527" s="87"/>
      <c r="FK527" s="87"/>
      <c r="FL527" s="87"/>
      <c r="FM527" s="87"/>
      <c r="FN527" s="87"/>
      <c r="FO527" s="87"/>
      <c r="FP527" s="87"/>
      <c r="FQ527" s="87"/>
      <c r="FR527" s="87"/>
      <c r="FS527" s="87"/>
      <c r="FT527" s="87"/>
      <c r="FU527" s="87"/>
      <c r="FV527" s="87"/>
      <c r="FW527" s="87"/>
      <c r="FX527" s="87"/>
      <c r="FY527" s="87"/>
      <c r="FZ527" s="87"/>
      <c r="GA527" s="87"/>
      <c r="GB527" s="87"/>
      <c r="GC527" s="87"/>
      <c r="GD527" s="87"/>
      <c r="GE527" s="87"/>
      <c r="GF527" s="87"/>
      <c r="GG527" s="87"/>
      <c r="GH527" s="87"/>
      <c r="GI527" s="87"/>
      <c r="GJ527" s="87"/>
      <c r="GK527" s="87"/>
      <c r="GL527" s="87"/>
      <c r="GM527" s="87"/>
      <c r="GN527" s="87"/>
      <c r="GO527" s="87"/>
      <c r="GP527" s="87"/>
      <c r="GQ527" s="87"/>
      <c r="GR527" s="87"/>
      <c r="GS527" s="87"/>
      <c r="GT527" s="87"/>
      <c r="GU527" s="87"/>
      <c r="GV527" s="87"/>
      <c r="GW527" s="87"/>
      <c r="GX527" s="87"/>
      <c r="GY527" s="87"/>
      <c r="GZ527" s="87"/>
      <c r="HA527" s="87"/>
      <c r="HB527" s="87"/>
      <c r="HC527" s="87"/>
      <c r="HD527" s="87"/>
      <c r="HE527" s="87"/>
      <c r="HF527" s="87"/>
      <c r="HG527" s="87"/>
      <c r="HH527" s="87"/>
      <c r="HI527" s="87"/>
      <c r="HJ527" s="87"/>
      <c r="HK527" s="87"/>
      <c r="HL527" s="87"/>
      <c r="HM527" s="87"/>
      <c r="HN527" s="87"/>
      <c r="HO527" s="87"/>
      <c r="HP527" s="87"/>
      <c r="HQ527" s="87"/>
      <c r="HR527" s="87"/>
      <c r="HS527" s="87"/>
      <c r="HT527" s="87"/>
      <c r="HU527" s="87"/>
      <c r="HV527" s="87"/>
      <c r="HW527" s="87"/>
      <c r="HX527" s="87"/>
      <c r="HY527" s="87"/>
      <c r="HZ527" s="87"/>
      <c r="IA527" s="87"/>
      <c r="IB527" s="87"/>
    </row>
    <row r="528" spans="1:236" s="125" customFormat="1">
      <c r="A528" s="121"/>
      <c r="B528" s="67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3"/>
      <c r="AS528" s="123"/>
      <c r="AT528" s="240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  <c r="DK528" s="87"/>
      <c r="DL528" s="87"/>
      <c r="DM528" s="87"/>
      <c r="DN528" s="87"/>
      <c r="DO528" s="87"/>
      <c r="DP528" s="87"/>
      <c r="DQ528" s="87"/>
      <c r="DR528" s="87"/>
      <c r="DS528" s="87"/>
      <c r="DT528" s="87"/>
      <c r="DU528" s="87"/>
      <c r="DV528" s="87"/>
      <c r="DW528" s="87"/>
      <c r="DX528" s="87"/>
      <c r="DY528" s="87"/>
      <c r="DZ528" s="87"/>
      <c r="EA528" s="87"/>
      <c r="EB528" s="87"/>
      <c r="EC528" s="87"/>
      <c r="ED528" s="87"/>
      <c r="EE528" s="87"/>
      <c r="EF528" s="87"/>
      <c r="EG528" s="87"/>
      <c r="EH528" s="87"/>
      <c r="EI528" s="87"/>
      <c r="EJ528" s="87"/>
      <c r="EK528" s="87"/>
      <c r="EL528" s="87"/>
      <c r="EM528" s="87"/>
      <c r="EN528" s="87"/>
      <c r="EO528" s="87"/>
      <c r="EP528" s="87"/>
      <c r="EQ528" s="87"/>
      <c r="ER528" s="87"/>
      <c r="ES528" s="87"/>
      <c r="ET528" s="87"/>
      <c r="EU528" s="87"/>
      <c r="EV528" s="87"/>
      <c r="EW528" s="87"/>
      <c r="EX528" s="87"/>
      <c r="EY528" s="87"/>
      <c r="EZ528" s="87"/>
      <c r="FA528" s="87"/>
      <c r="FB528" s="87"/>
      <c r="FC528" s="87"/>
      <c r="FD528" s="87"/>
      <c r="FE528" s="87"/>
      <c r="FF528" s="87"/>
      <c r="FG528" s="87"/>
      <c r="FH528" s="87"/>
      <c r="FI528" s="87"/>
      <c r="FJ528" s="87"/>
      <c r="FK528" s="87"/>
      <c r="FL528" s="87"/>
      <c r="FM528" s="87"/>
      <c r="FN528" s="87"/>
      <c r="FO528" s="87"/>
      <c r="FP528" s="87"/>
      <c r="FQ528" s="87"/>
      <c r="FR528" s="87"/>
      <c r="FS528" s="87"/>
      <c r="FT528" s="87"/>
      <c r="FU528" s="87"/>
      <c r="FV528" s="87"/>
      <c r="FW528" s="87"/>
      <c r="FX528" s="87"/>
      <c r="FY528" s="87"/>
      <c r="FZ528" s="87"/>
      <c r="GA528" s="87"/>
      <c r="GB528" s="87"/>
      <c r="GC528" s="87"/>
      <c r="GD528" s="87"/>
      <c r="GE528" s="87"/>
      <c r="GF528" s="87"/>
      <c r="GG528" s="87"/>
      <c r="GH528" s="87"/>
      <c r="GI528" s="87"/>
      <c r="GJ528" s="87"/>
      <c r="GK528" s="87"/>
      <c r="GL528" s="87"/>
      <c r="GM528" s="87"/>
      <c r="GN528" s="87"/>
      <c r="GO528" s="87"/>
      <c r="GP528" s="87"/>
      <c r="GQ528" s="87"/>
      <c r="GR528" s="87"/>
      <c r="GS528" s="87"/>
      <c r="GT528" s="87"/>
      <c r="GU528" s="87"/>
      <c r="GV528" s="87"/>
      <c r="GW528" s="87"/>
      <c r="GX528" s="87"/>
      <c r="GY528" s="87"/>
      <c r="GZ528" s="87"/>
      <c r="HA528" s="87"/>
      <c r="HB528" s="87"/>
      <c r="HC528" s="87"/>
      <c r="HD528" s="87"/>
      <c r="HE528" s="87"/>
      <c r="HF528" s="87"/>
      <c r="HG528" s="87"/>
      <c r="HH528" s="87"/>
      <c r="HI528" s="87"/>
      <c r="HJ528" s="87"/>
      <c r="HK528" s="87"/>
      <c r="HL528" s="87"/>
      <c r="HM528" s="87"/>
      <c r="HN528" s="87"/>
      <c r="HO528" s="87"/>
      <c r="HP528" s="87"/>
      <c r="HQ528" s="87"/>
      <c r="HR528" s="87"/>
      <c r="HS528" s="87"/>
      <c r="HT528" s="87"/>
      <c r="HU528" s="87"/>
      <c r="HV528" s="87"/>
      <c r="HW528" s="87"/>
      <c r="HX528" s="87"/>
      <c r="HY528" s="87"/>
      <c r="HZ528" s="87"/>
      <c r="IA528" s="87"/>
      <c r="IB528" s="87"/>
    </row>
    <row r="529" spans="1:236" s="125" customFormat="1">
      <c r="A529" s="121"/>
      <c r="B529" s="67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3"/>
      <c r="AS529" s="123"/>
      <c r="AT529" s="240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  <c r="DK529" s="87"/>
      <c r="DL529" s="87"/>
      <c r="DM529" s="87"/>
      <c r="DN529" s="87"/>
      <c r="DO529" s="87"/>
      <c r="DP529" s="87"/>
      <c r="DQ529" s="87"/>
      <c r="DR529" s="87"/>
      <c r="DS529" s="87"/>
      <c r="DT529" s="87"/>
      <c r="DU529" s="87"/>
      <c r="DV529" s="87"/>
      <c r="DW529" s="87"/>
      <c r="DX529" s="87"/>
      <c r="DY529" s="87"/>
      <c r="DZ529" s="87"/>
      <c r="EA529" s="87"/>
      <c r="EB529" s="87"/>
      <c r="EC529" s="87"/>
      <c r="ED529" s="87"/>
      <c r="EE529" s="87"/>
      <c r="EF529" s="87"/>
      <c r="EG529" s="87"/>
      <c r="EH529" s="87"/>
      <c r="EI529" s="87"/>
      <c r="EJ529" s="87"/>
      <c r="EK529" s="87"/>
      <c r="EL529" s="87"/>
      <c r="EM529" s="87"/>
      <c r="EN529" s="87"/>
      <c r="EO529" s="87"/>
      <c r="EP529" s="87"/>
      <c r="EQ529" s="87"/>
      <c r="ER529" s="87"/>
      <c r="ES529" s="87"/>
      <c r="ET529" s="87"/>
      <c r="EU529" s="87"/>
      <c r="EV529" s="87"/>
      <c r="EW529" s="87"/>
      <c r="EX529" s="87"/>
      <c r="EY529" s="87"/>
      <c r="EZ529" s="87"/>
      <c r="FA529" s="87"/>
      <c r="FB529" s="87"/>
      <c r="FC529" s="87"/>
      <c r="FD529" s="87"/>
      <c r="FE529" s="87"/>
      <c r="FF529" s="87"/>
      <c r="FG529" s="87"/>
      <c r="FH529" s="87"/>
      <c r="FI529" s="87"/>
      <c r="FJ529" s="87"/>
      <c r="FK529" s="87"/>
      <c r="FL529" s="87"/>
      <c r="FM529" s="87"/>
      <c r="FN529" s="87"/>
      <c r="FO529" s="87"/>
      <c r="FP529" s="87"/>
      <c r="FQ529" s="87"/>
      <c r="FR529" s="87"/>
      <c r="FS529" s="87"/>
      <c r="FT529" s="87"/>
      <c r="FU529" s="87"/>
      <c r="FV529" s="87"/>
      <c r="FW529" s="87"/>
      <c r="FX529" s="87"/>
      <c r="FY529" s="87"/>
      <c r="FZ529" s="87"/>
      <c r="GA529" s="87"/>
      <c r="GB529" s="87"/>
      <c r="GC529" s="87"/>
      <c r="GD529" s="87"/>
      <c r="GE529" s="87"/>
      <c r="GF529" s="87"/>
      <c r="GG529" s="87"/>
      <c r="GH529" s="87"/>
      <c r="GI529" s="87"/>
      <c r="GJ529" s="87"/>
      <c r="GK529" s="87"/>
      <c r="GL529" s="87"/>
      <c r="GM529" s="87"/>
      <c r="GN529" s="87"/>
      <c r="GO529" s="87"/>
      <c r="GP529" s="87"/>
      <c r="GQ529" s="87"/>
      <c r="GR529" s="87"/>
      <c r="GS529" s="87"/>
      <c r="GT529" s="87"/>
      <c r="GU529" s="87"/>
      <c r="GV529" s="87"/>
      <c r="GW529" s="87"/>
      <c r="GX529" s="87"/>
      <c r="GY529" s="87"/>
      <c r="GZ529" s="87"/>
      <c r="HA529" s="87"/>
      <c r="HB529" s="87"/>
      <c r="HC529" s="87"/>
      <c r="HD529" s="87"/>
      <c r="HE529" s="87"/>
      <c r="HF529" s="87"/>
      <c r="HG529" s="87"/>
      <c r="HH529" s="87"/>
      <c r="HI529" s="87"/>
      <c r="HJ529" s="87"/>
      <c r="HK529" s="87"/>
      <c r="HL529" s="87"/>
      <c r="HM529" s="87"/>
      <c r="HN529" s="87"/>
      <c r="HO529" s="87"/>
      <c r="HP529" s="87"/>
      <c r="HQ529" s="87"/>
      <c r="HR529" s="87"/>
      <c r="HS529" s="87"/>
      <c r="HT529" s="87"/>
      <c r="HU529" s="87"/>
      <c r="HV529" s="87"/>
      <c r="HW529" s="87"/>
      <c r="HX529" s="87"/>
      <c r="HY529" s="87"/>
      <c r="HZ529" s="87"/>
      <c r="IA529" s="87"/>
      <c r="IB529" s="87"/>
    </row>
    <row r="530" spans="1:236" s="125" customFormat="1">
      <c r="A530" s="121"/>
      <c r="B530" s="67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3"/>
      <c r="AS530" s="123"/>
      <c r="AT530" s="240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  <c r="DK530" s="87"/>
      <c r="DL530" s="87"/>
      <c r="DM530" s="87"/>
      <c r="DN530" s="87"/>
      <c r="DO530" s="87"/>
      <c r="DP530" s="87"/>
      <c r="DQ530" s="87"/>
      <c r="DR530" s="87"/>
      <c r="DS530" s="87"/>
      <c r="DT530" s="87"/>
      <c r="DU530" s="87"/>
      <c r="DV530" s="87"/>
      <c r="DW530" s="87"/>
      <c r="DX530" s="87"/>
      <c r="DY530" s="87"/>
      <c r="DZ530" s="87"/>
      <c r="EA530" s="87"/>
      <c r="EB530" s="87"/>
      <c r="EC530" s="87"/>
      <c r="ED530" s="87"/>
      <c r="EE530" s="87"/>
      <c r="EF530" s="87"/>
      <c r="EG530" s="87"/>
      <c r="EH530" s="87"/>
      <c r="EI530" s="87"/>
      <c r="EJ530" s="87"/>
      <c r="EK530" s="87"/>
      <c r="EL530" s="87"/>
      <c r="EM530" s="87"/>
      <c r="EN530" s="87"/>
      <c r="EO530" s="87"/>
      <c r="EP530" s="87"/>
      <c r="EQ530" s="87"/>
      <c r="ER530" s="87"/>
      <c r="ES530" s="87"/>
      <c r="ET530" s="87"/>
      <c r="EU530" s="87"/>
      <c r="EV530" s="87"/>
      <c r="EW530" s="87"/>
      <c r="EX530" s="87"/>
      <c r="EY530" s="87"/>
      <c r="EZ530" s="87"/>
      <c r="FA530" s="87"/>
      <c r="FB530" s="87"/>
      <c r="FC530" s="87"/>
      <c r="FD530" s="87"/>
      <c r="FE530" s="87"/>
      <c r="FF530" s="87"/>
      <c r="FG530" s="87"/>
      <c r="FH530" s="87"/>
      <c r="FI530" s="87"/>
      <c r="FJ530" s="87"/>
      <c r="FK530" s="87"/>
      <c r="FL530" s="87"/>
      <c r="FM530" s="87"/>
      <c r="FN530" s="87"/>
      <c r="FO530" s="87"/>
      <c r="FP530" s="87"/>
      <c r="FQ530" s="87"/>
      <c r="FR530" s="87"/>
      <c r="FS530" s="87"/>
      <c r="FT530" s="87"/>
      <c r="FU530" s="87"/>
      <c r="FV530" s="87"/>
      <c r="FW530" s="87"/>
      <c r="FX530" s="87"/>
      <c r="FY530" s="87"/>
      <c r="FZ530" s="87"/>
      <c r="GA530" s="87"/>
      <c r="GB530" s="87"/>
      <c r="GC530" s="87"/>
      <c r="GD530" s="87"/>
      <c r="GE530" s="87"/>
      <c r="GF530" s="87"/>
      <c r="GG530" s="87"/>
      <c r="GH530" s="87"/>
      <c r="GI530" s="87"/>
      <c r="GJ530" s="87"/>
      <c r="GK530" s="87"/>
      <c r="GL530" s="87"/>
      <c r="GM530" s="87"/>
      <c r="GN530" s="87"/>
      <c r="GO530" s="87"/>
      <c r="GP530" s="87"/>
      <c r="GQ530" s="87"/>
      <c r="GR530" s="87"/>
      <c r="GS530" s="87"/>
      <c r="GT530" s="87"/>
      <c r="GU530" s="87"/>
      <c r="GV530" s="87"/>
      <c r="GW530" s="87"/>
      <c r="GX530" s="87"/>
      <c r="GY530" s="87"/>
      <c r="GZ530" s="87"/>
      <c r="HA530" s="87"/>
      <c r="HB530" s="87"/>
      <c r="HC530" s="87"/>
      <c r="HD530" s="87"/>
      <c r="HE530" s="87"/>
      <c r="HF530" s="87"/>
      <c r="HG530" s="87"/>
      <c r="HH530" s="87"/>
      <c r="HI530" s="87"/>
      <c r="HJ530" s="87"/>
      <c r="HK530" s="87"/>
      <c r="HL530" s="87"/>
      <c r="HM530" s="87"/>
      <c r="HN530" s="87"/>
      <c r="HO530" s="87"/>
      <c r="HP530" s="87"/>
      <c r="HQ530" s="87"/>
      <c r="HR530" s="87"/>
      <c r="HS530" s="87"/>
      <c r="HT530" s="87"/>
      <c r="HU530" s="87"/>
      <c r="HV530" s="87"/>
      <c r="HW530" s="87"/>
      <c r="HX530" s="87"/>
      <c r="HY530" s="87"/>
      <c r="HZ530" s="87"/>
      <c r="IA530" s="87"/>
      <c r="IB530" s="87"/>
    </row>
    <row r="531" spans="1:236" s="125" customFormat="1">
      <c r="A531" s="121"/>
      <c r="B531" s="67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3"/>
      <c r="AS531" s="123"/>
      <c r="AT531" s="240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  <c r="DK531" s="87"/>
      <c r="DL531" s="87"/>
      <c r="DM531" s="87"/>
      <c r="DN531" s="87"/>
      <c r="DO531" s="87"/>
      <c r="DP531" s="87"/>
      <c r="DQ531" s="87"/>
      <c r="DR531" s="87"/>
      <c r="DS531" s="87"/>
      <c r="DT531" s="87"/>
      <c r="DU531" s="87"/>
      <c r="DV531" s="87"/>
      <c r="DW531" s="87"/>
      <c r="DX531" s="87"/>
      <c r="DY531" s="87"/>
      <c r="DZ531" s="87"/>
      <c r="EA531" s="87"/>
      <c r="EB531" s="87"/>
      <c r="EC531" s="87"/>
      <c r="ED531" s="87"/>
      <c r="EE531" s="87"/>
      <c r="EF531" s="87"/>
      <c r="EG531" s="87"/>
      <c r="EH531" s="87"/>
      <c r="EI531" s="87"/>
      <c r="EJ531" s="87"/>
      <c r="EK531" s="87"/>
      <c r="EL531" s="87"/>
      <c r="EM531" s="87"/>
      <c r="EN531" s="87"/>
      <c r="EO531" s="87"/>
      <c r="EP531" s="87"/>
      <c r="EQ531" s="87"/>
      <c r="ER531" s="87"/>
      <c r="ES531" s="87"/>
      <c r="ET531" s="87"/>
      <c r="EU531" s="87"/>
      <c r="EV531" s="87"/>
      <c r="EW531" s="87"/>
      <c r="EX531" s="87"/>
      <c r="EY531" s="87"/>
      <c r="EZ531" s="87"/>
      <c r="FA531" s="87"/>
      <c r="FB531" s="87"/>
      <c r="FC531" s="87"/>
      <c r="FD531" s="87"/>
      <c r="FE531" s="87"/>
      <c r="FF531" s="87"/>
      <c r="FG531" s="87"/>
      <c r="FH531" s="87"/>
      <c r="FI531" s="87"/>
      <c r="FJ531" s="87"/>
      <c r="FK531" s="87"/>
      <c r="FL531" s="87"/>
      <c r="FM531" s="87"/>
      <c r="FN531" s="87"/>
      <c r="FO531" s="87"/>
      <c r="FP531" s="87"/>
      <c r="FQ531" s="87"/>
      <c r="FR531" s="87"/>
      <c r="FS531" s="87"/>
      <c r="FT531" s="87"/>
      <c r="FU531" s="87"/>
      <c r="FV531" s="87"/>
      <c r="FW531" s="87"/>
      <c r="FX531" s="87"/>
      <c r="FY531" s="87"/>
      <c r="FZ531" s="87"/>
      <c r="GA531" s="87"/>
      <c r="GB531" s="87"/>
      <c r="GC531" s="87"/>
      <c r="GD531" s="87"/>
      <c r="GE531" s="87"/>
      <c r="GF531" s="87"/>
      <c r="GG531" s="87"/>
      <c r="GH531" s="87"/>
      <c r="GI531" s="87"/>
      <c r="GJ531" s="87"/>
      <c r="GK531" s="87"/>
      <c r="GL531" s="87"/>
      <c r="GM531" s="87"/>
      <c r="GN531" s="87"/>
      <c r="GO531" s="87"/>
      <c r="GP531" s="87"/>
      <c r="GQ531" s="87"/>
      <c r="GR531" s="87"/>
      <c r="GS531" s="87"/>
      <c r="GT531" s="87"/>
      <c r="GU531" s="87"/>
      <c r="GV531" s="87"/>
      <c r="GW531" s="87"/>
      <c r="GX531" s="87"/>
      <c r="GY531" s="87"/>
      <c r="GZ531" s="87"/>
      <c r="HA531" s="87"/>
      <c r="HB531" s="87"/>
      <c r="HC531" s="87"/>
      <c r="HD531" s="87"/>
      <c r="HE531" s="87"/>
      <c r="HF531" s="87"/>
      <c r="HG531" s="87"/>
      <c r="HH531" s="87"/>
      <c r="HI531" s="87"/>
      <c r="HJ531" s="87"/>
      <c r="HK531" s="87"/>
      <c r="HL531" s="87"/>
      <c r="HM531" s="87"/>
      <c r="HN531" s="87"/>
      <c r="HO531" s="87"/>
      <c r="HP531" s="87"/>
      <c r="HQ531" s="87"/>
      <c r="HR531" s="87"/>
      <c r="HS531" s="87"/>
      <c r="HT531" s="87"/>
      <c r="HU531" s="87"/>
      <c r="HV531" s="87"/>
      <c r="HW531" s="87"/>
      <c r="HX531" s="87"/>
      <c r="HY531" s="87"/>
      <c r="HZ531" s="87"/>
      <c r="IA531" s="87"/>
      <c r="IB531" s="87"/>
    </row>
    <row r="532" spans="1:236" s="125" customFormat="1">
      <c r="A532" s="121"/>
      <c r="B532" s="67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3"/>
      <c r="AS532" s="123"/>
      <c r="AT532" s="240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  <c r="DK532" s="87"/>
      <c r="DL532" s="87"/>
      <c r="DM532" s="87"/>
      <c r="DN532" s="87"/>
      <c r="DO532" s="87"/>
      <c r="DP532" s="87"/>
      <c r="DQ532" s="87"/>
      <c r="DR532" s="87"/>
      <c r="DS532" s="87"/>
      <c r="DT532" s="87"/>
      <c r="DU532" s="87"/>
      <c r="DV532" s="87"/>
      <c r="DW532" s="87"/>
      <c r="DX532" s="87"/>
      <c r="DY532" s="87"/>
      <c r="DZ532" s="87"/>
      <c r="EA532" s="87"/>
      <c r="EB532" s="87"/>
      <c r="EC532" s="87"/>
      <c r="ED532" s="87"/>
      <c r="EE532" s="87"/>
      <c r="EF532" s="87"/>
      <c r="EG532" s="87"/>
      <c r="EH532" s="87"/>
      <c r="EI532" s="87"/>
      <c r="EJ532" s="87"/>
      <c r="EK532" s="87"/>
      <c r="EL532" s="87"/>
      <c r="EM532" s="87"/>
      <c r="EN532" s="87"/>
      <c r="EO532" s="87"/>
      <c r="EP532" s="87"/>
      <c r="EQ532" s="87"/>
      <c r="ER532" s="87"/>
      <c r="ES532" s="87"/>
      <c r="ET532" s="87"/>
      <c r="EU532" s="87"/>
      <c r="EV532" s="87"/>
      <c r="EW532" s="87"/>
      <c r="EX532" s="87"/>
      <c r="EY532" s="87"/>
      <c r="EZ532" s="87"/>
      <c r="FA532" s="87"/>
      <c r="FB532" s="87"/>
      <c r="FC532" s="87"/>
      <c r="FD532" s="87"/>
      <c r="FE532" s="87"/>
      <c r="FF532" s="87"/>
      <c r="FG532" s="87"/>
      <c r="FH532" s="87"/>
      <c r="FI532" s="87"/>
      <c r="FJ532" s="87"/>
      <c r="FK532" s="87"/>
      <c r="FL532" s="87"/>
      <c r="FM532" s="87"/>
      <c r="FN532" s="87"/>
      <c r="FO532" s="87"/>
      <c r="FP532" s="87"/>
      <c r="FQ532" s="87"/>
      <c r="FR532" s="87"/>
      <c r="FS532" s="87"/>
      <c r="FT532" s="87"/>
      <c r="FU532" s="87"/>
      <c r="FV532" s="87"/>
      <c r="FW532" s="87"/>
      <c r="FX532" s="87"/>
      <c r="FY532" s="87"/>
      <c r="FZ532" s="87"/>
      <c r="GA532" s="87"/>
      <c r="GB532" s="87"/>
      <c r="GC532" s="87"/>
      <c r="GD532" s="87"/>
      <c r="GE532" s="87"/>
      <c r="GF532" s="87"/>
      <c r="GG532" s="87"/>
      <c r="GH532" s="87"/>
      <c r="GI532" s="87"/>
      <c r="GJ532" s="87"/>
      <c r="GK532" s="87"/>
      <c r="GL532" s="87"/>
      <c r="GM532" s="87"/>
      <c r="GN532" s="87"/>
      <c r="GO532" s="87"/>
      <c r="GP532" s="87"/>
      <c r="GQ532" s="87"/>
      <c r="GR532" s="87"/>
      <c r="GS532" s="87"/>
      <c r="GT532" s="87"/>
      <c r="GU532" s="87"/>
      <c r="GV532" s="87"/>
      <c r="GW532" s="87"/>
      <c r="GX532" s="87"/>
      <c r="GY532" s="87"/>
      <c r="GZ532" s="87"/>
      <c r="HA532" s="87"/>
      <c r="HB532" s="87"/>
      <c r="HC532" s="87"/>
      <c r="HD532" s="87"/>
      <c r="HE532" s="87"/>
      <c r="HF532" s="87"/>
      <c r="HG532" s="87"/>
      <c r="HH532" s="87"/>
      <c r="HI532" s="87"/>
      <c r="HJ532" s="87"/>
      <c r="HK532" s="87"/>
      <c r="HL532" s="87"/>
      <c r="HM532" s="87"/>
      <c r="HN532" s="87"/>
      <c r="HO532" s="87"/>
      <c r="HP532" s="87"/>
      <c r="HQ532" s="87"/>
      <c r="HR532" s="87"/>
      <c r="HS532" s="87"/>
      <c r="HT532" s="87"/>
      <c r="HU532" s="87"/>
      <c r="HV532" s="87"/>
      <c r="HW532" s="87"/>
      <c r="HX532" s="87"/>
      <c r="HY532" s="87"/>
      <c r="HZ532" s="87"/>
      <c r="IA532" s="87"/>
      <c r="IB532" s="87"/>
    </row>
    <row r="533" spans="1:236" s="125" customFormat="1">
      <c r="A533" s="121"/>
      <c r="B533" s="67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3"/>
      <c r="AS533" s="123"/>
      <c r="AT533" s="240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  <c r="DK533" s="87"/>
      <c r="DL533" s="87"/>
      <c r="DM533" s="87"/>
      <c r="DN533" s="87"/>
      <c r="DO533" s="87"/>
      <c r="DP533" s="87"/>
      <c r="DQ533" s="87"/>
      <c r="DR533" s="87"/>
      <c r="DS533" s="87"/>
      <c r="DT533" s="87"/>
      <c r="DU533" s="87"/>
      <c r="DV533" s="87"/>
      <c r="DW533" s="87"/>
      <c r="DX533" s="87"/>
      <c r="DY533" s="87"/>
      <c r="DZ533" s="87"/>
      <c r="EA533" s="87"/>
      <c r="EB533" s="87"/>
      <c r="EC533" s="87"/>
      <c r="ED533" s="87"/>
      <c r="EE533" s="87"/>
      <c r="EF533" s="87"/>
      <c r="EG533" s="87"/>
      <c r="EH533" s="87"/>
      <c r="EI533" s="87"/>
      <c r="EJ533" s="87"/>
      <c r="EK533" s="87"/>
      <c r="EL533" s="87"/>
      <c r="EM533" s="87"/>
      <c r="EN533" s="87"/>
      <c r="EO533" s="87"/>
      <c r="EP533" s="87"/>
      <c r="EQ533" s="87"/>
      <c r="ER533" s="87"/>
      <c r="ES533" s="87"/>
      <c r="ET533" s="87"/>
      <c r="EU533" s="87"/>
      <c r="EV533" s="87"/>
      <c r="EW533" s="87"/>
      <c r="EX533" s="87"/>
      <c r="EY533" s="87"/>
      <c r="EZ533" s="87"/>
      <c r="FA533" s="87"/>
      <c r="FB533" s="87"/>
      <c r="FC533" s="87"/>
      <c r="FD533" s="87"/>
      <c r="FE533" s="87"/>
      <c r="FF533" s="87"/>
      <c r="FG533" s="87"/>
      <c r="FH533" s="87"/>
      <c r="FI533" s="87"/>
      <c r="FJ533" s="87"/>
      <c r="FK533" s="87"/>
      <c r="FL533" s="87"/>
      <c r="FM533" s="87"/>
      <c r="FN533" s="87"/>
      <c r="FO533" s="87"/>
      <c r="FP533" s="87"/>
      <c r="FQ533" s="87"/>
      <c r="FR533" s="87"/>
      <c r="FS533" s="87"/>
      <c r="FT533" s="87"/>
      <c r="FU533" s="87"/>
      <c r="FV533" s="87"/>
      <c r="FW533" s="87"/>
      <c r="FX533" s="87"/>
      <c r="FY533" s="87"/>
      <c r="FZ533" s="87"/>
      <c r="GA533" s="87"/>
      <c r="GB533" s="87"/>
      <c r="GC533" s="87"/>
      <c r="GD533" s="87"/>
      <c r="GE533" s="87"/>
      <c r="GF533" s="87"/>
      <c r="GG533" s="87"/>
      <c r="GH533" s="87"/>
      <c r="GI533" s="87"/>
      <c r="GJ533" s="87"/>
      <c r="GK533" s="87"/>
      <c r="GL533" s="87"/>
      <c r="GM533" s="87"/>
      <c r="GN533" s="87"/>
      <c r="GO533" s="87"/>
      <c r="GP533" s="87"/>
      <c r="GQ533" s="87"/>
      <c r="GR533" s="87"/>
      <c r="GS533" s="87"/>
      <c r="GT533" s="87"/>
      <c r="GU533" s="87"/>
      <c r="GV533" s="87"/>
      <c r="GW533" s="87"/>
      <c r="GX533" s="87"/>
      <c r="GY533" s="87"/>
      <c r="GZ533" s="87"/>
      <c r="HA533" s="87"/>
      <c r="HB533" s="87"/>
      <c r="HC533" s="87"/>
      <c r="HD533" s="87"/>
      <c r="HE533" s="87"/>
      <c r="HF533" s="87"/>
      <c r="HG533" s="87"/>
      <c r="HH533" s="87"/>
      <c r="HI533" s="87"/>
      <c r="HJ533" s="87"/>
      <c r="HK533" s="87"/>
      <c r="HL533" s="87"/>
      <c r="HM533" s="87"/>
      <c r="HN533" s="87"/>
      <c r="HO533" s="87"/>
      <c r="HP533" s="87"/>
      <c r="HQ533" s="87"/>
      <c r="HR533" s="87"/>
      <c r="HS533" s="87"/>
      <c r="HT533" s="87"/>
      <c r="HU533" s="87"/>
      <c r="HV533" s="87"/>
      <c r="HW533" s="87"/>
      <c r="HX533" s="87"/>
      <c r="HY533" s="87"/>
      <c r="HZ533" s="87"/>
      <c r="IA533" s="87"/>
      <c r="IB533" s="87"/>
    </row>
    <row r="534" spans="1:236" s="125" customFormat="1">
      <c r="A534" s="121"/>
      <c r="B534" s="67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3"/>
      <c r="AS534" s="123"/>
      <c r="AT534" s="240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  <c r="DK534" s="87"/>
      <c r="DL534" s="87"/>
      <c r="DM534" s="87"/>
      <c r="DN534" s="87"/>
      <c r="DO534" s="87"/>
      <c r="DP534" s="87"/>
      <c r="DQ534" s="87"/>
      <c r="DR534" s="87"/>
      <c r="DS534" s="87"/>
      <c r="DT534" s="87"/>
      <c r="DU534" s="87"/>
      <c r="DV534" s="87"/>
      <c r="DW534" s="87"/>
      <c r="DX534" s="87"/>
      <c r="DY534" s="87"/>
      <c r="DZ534" s="87"/>
      <c r="EA534" s="87"/>
      <c r="EB534" s="87"/>
      <c r="EC534" s="87"/>
      <c r="ED534" s="87"/>
      <c r="EE534" s="87"/>
      <c r="EF534" s="87"/>
      <c r="EG534" s="87"/>
      <c r="EH534" s="87"/>
      <c r="EI534" s="87"/>
      <c r="EJ534" s="87"/>
      <c r="EK534" s="87"/>
      <c r="EL534" s="87"/>
      <c r="EM534" s="87"/>
      <c r="EN534" s="87"/>
      <c r="EO534" s="87"/>
      <c r="EP534" s="87"/>
      <c r="EQ534" s="87"/>
      <c r="ER534" s="87"/>
      <c r="ES534" s="87"/>
      <c r="ET534" s="87"/>
      <c r="EU534" s="87"/>
      <c r="EV534" s="87"/>
      <c r="EW534" s="87"/>
      <c r="EX534" s="87"/>
      <c r="EY534" s="87"/>
      <c r="EZ534" s="87"/>
      <c r="FA534" s="87"/>
      <c r="FB534" s="87"/>
      <c r="FC534" s="87"/>
      <c r="FD534" s="87"/>
      <c r="FE534" s="87"/>
      <c r="FF534" s="87"/>
      <c r="FG534" s="87"/>
      <c r="FH534" s="87"/>
      <c r="FI534" s="87"/>
      <c r="FJ534" s="87"/>
      <c r="FK534" s="87"/>
      <c r="FL534" s="87"/>
      <c r="FM534" s="87"/>
      <c r="FN534" s="87"/>
      <c r="FO534" s="87"/>
      <c r="FP534" s="87"/>
      <c r="FQ534" s="87"/>
      <c r="FR534" s="87"/>
      <c r="FS534" s="87"/>
      <c r="FT534" s="87"/>
      <c r="FU534" s="87"/>
      <c r="FV534" s="87"/>
      <c r="FW534" s="87"/>
      <c r="FX534" s="87"/>
      <c r="FY534" s="87"/>
      <c r="FZ534" s="87"/>
      <c r="GA534" s="87"/>
      <c r="GB534" s="87"/>
      <c r="GC534" s="87"/>
      <c r="GD534" s="87"/>
      <c r="GE534" s="87"/>
      <c r="GF534" s="87"/>
      <c r="GG534" s="87"/>
      <c r="GH534" s="87"/>
      <c r="GI534" s="87"/>
      <c r="GJ534" s="87"/>
      <c r="GK534" s="87"/>
      <c r="GL534" s="87"/>
      <c r="GM534" s="87"/>
      <c r="GN534" s="87"/>
      <c r="GO534" s="87"/>
      <c r="GP534" s="87"/>
      <c r="GQ534" s="87"/>
      <c r="GR534" s="87"/>
      <c r="GS534" s="87"/>
      <c r="GT534" s="87"/>
      <c r="GU534" s="87"/>
      <c r="GV534" s="87"/>
      <c r="GW534" s="87"/>
      <c r="GX534" s="87"/>
      <c r="GY534" s="87"/>
      <c r="GZ534" s="87"/>
      <c r="HA534" s="87"/>
      <c r="HB534" s="87"/>
      <c r="HC534" s="87"/>
      <c r="HD534" s="87"/>
      <c r="HE534" s="87"/>
      <c r="HF534" s="87"/>
      <c r="HG534" s="87"/>
      <c r="HH534" s="87"/>
      <c r="HI534" s="87"/>
      <c r="HJ534" s="87"/>
      <c r="HK534" s="87"/>
      <c r="HL534" s="87"/>
      <c r="HM534" s="87"/>
      <c r="HN534" s="87"/>
      <c r="HO534" s="87"/>
      <c r="HP534" s="87"/>
      <c r="HQ534" s="87"/>
      <c r="HR534" s="87"/>
      <c r="HS534" s="87"/>
      <c r="HT534" s="87"/>
      <c r="HU534" s="87"/>
      <c r="HV534" s="87"/>
      <c r="HW534" s="87"/>
      <c r="HX534" s="87"/>
      <c r="HY534" s="87"/>
      <c r="HZ534" s="87"/>
      <c r="IA534" s="87"/>
      <c r="IB534" s="87"/>
    </row>
    <row r="535" spans="1:236" s="125" customFormat="1">
      <c r="A535" s="121"/>
      <c r="B535" s="67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3"/>
      <c r="AS535" s="123"/>
      <c r="AT535" s="240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  <c r="DK535" s="87"/>
      <c r="DL535" s="87"/>
      <c r="DM535" s="87"/>
      <c r="DN535" s="87"/>
      <c r="DO535" s="87"/>
      <c r="DP535" s="87"/>
      <c r="DQ535" s="87"/>
      <c r="DR535" s="87"/>
      <c r="DS535" s="87"/>
      <c r="DT535" s="87"/>
      <c r="DU535" s="87"/>
      <c r="DV535" s="87"/>
      <c r="DW535" s="87"/>
      <c r="DX535" s="87"/>
      <c r="DY535" s="87"/>
      <c r="DZ535" s="87"/>
      <c r="EA535" s="87"/>
      <c r="EB535" s="87"/>
      <c r="EC535" s="87"/>
      <c r="ED535" s="87"/>
      <c r="EE535" s="87"/>
      <c r="EF535" s="87"/>
      <c r="EG535" s="87"/>
      <c r="EH535" s="87"/>
      <c r="EI535" s="87"/>
      <c r="EJ535" s="87"/>
      <c r="EK535" s="87"/>
      <c r="EL535" s="87"/>
      <c r="EM535" s="87"/>
      <c r="EN535" s="87"/>
      <c r="EO535" s="87"/>
      <c r="EP535" s="87"/>
      <c r="EQ535" s="87"/>
      <c r="ER535" s="87"/>
      <c r="ES535" s="87"/>
      <c r="ET535" s="87"/>
      <c r="EU535" s="87"/>
      <c r="EV535" s="87"/>
      <c r="EW535" s="87"/>
      <c r="EX535" s="87"/>
      <c r="EY535" s="87"/>
      <c r="EZ535" s="87"/>
      <c r="FA535" s="87"/>
      <c r="FB535" s="87"/>
      <c r="FC535" s="87"/>
      <c r="FD535" s="87"/>
      <c r="FE535" s="87"/>
      <c r="FF535" s="87"/>
      <c r="FG535" s="87"/>
      <c r="FH535" s="87"/>
      <c r="FI535" s="87"/>
      <c r="FJ535" s="87"/>
      <c r="FK535" s="87"/>
      <c r="FL535" s="87"/>
      <c r="FM535" s="87"/>
      <c r="FN535" s="87"/>
      <c r="FO535" s="87"/>
      <c r="FP535" s="87"/>
      <c r="FQ535" s="87"/>
      <c r="FR535" s="87"/>
      <c r="FS535" s="87"/>
      <c r="FT535" s="87"/>
      <c r="FU535" s="87"/>
      <c r="FV535" s="87"/>
      <c r="FW535" s="87"/>
      <c r="FX535" s="87"/>
      <c r="FY535" s="87"/>
      <c r="FZ535" s="87"/>
      <c r="GA535" s="87"/>
      <c r="GB535" s="87"/>
      <c r="GC535" s="87"/>
      <c r="GD535" s="87"/>
      <c r="GE535" s="87"/>
      <c r="GF535" s="87"/>
      <c r="GG535" s="87"/>
      <c r="GH535" s="87"/>
      <c r="GI535" s="87"/>
      <c r="GJ535" s="87"/>
      <c r="GK535" s="87"/>
      <c r="GL535" s="87"/>
      <c r="GM535" s="87"/>
      <c r="GN535" s="87"/>
      <c r="GO535" s="87"/>
      <c r="GP535" s="87"/>
      <c r="GQ535" s="87"/>
      <c r="GR535" s="87"/>
      <c r="GS535" s="87"/>
      <c r="GT535" s="87"/>
      <c r="GU535" s="87"/>
      <c r="GV535" s="87"/>
      <c r="GW535" s="87"/>
      <c r="GX535" s="87"/>
      <c r="GY535" s="87"/>
      <c r="GZ535" s="87"/>
      <c r="HA535" s="87"/>
      <c r="HB535" s="87"/>
      <c r="HC535" s="87"/>
      <c r="HD535" s="87"/>
      <c r="HE535" s="87"/>
      <c r="HF535" s="87"/>
      <c r="HG535" s="87"/>
      <c r="HH535" s="87"/>
      <c r="HI535" s="87"/>
      <c r="HJ535" s="87"/>
      <c r="HK535" s="87"/>
      <c r="HL535" s="87"/>
      <c r="HM535" s="87"/>
      <c r="HN535" s="87"/>
      <c r="HO535" s="87"/>
      <c r="HP535" s="87"/>
      <c r="HQ535" s="87"/>
      <c r="HR535" s="87"/>
      <c r="HS535" s="87"/>
      <c r="HT535" s="87"/>
      <c r="HU535" s="87"/>
      <c r="HV535" s="87"/>
      <c r="HW535" s="87"/>
      <c r="HX535" s="87"/>
      <c r="HY535" s="87"/>
      <c r="HZ535" s="87"/>
      <c r="IA535" s="87"/>
      <c r="IB535" s="87"/>
    </row>
    <row r="536" spans="1:236" s="125" customFormat="1">
      <c r="A536" s="121"/>
      <c r="B536" s="67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3"/>
      <c r="AS536" s="123"/>
      <c r="AT536" s="240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  <c r="DK536" s="87"/>
      <c r="DL536" s="87"/>
      <c r="DM536" s="87"/>
      <c r="DN536" s="87"/>
      <c r="DO536" s="87"/>
      <c r="DP536" s="87"/>
      <c r="DQ536" s="87"/>
      <c r="DR536" s="87"/>
      <c r="DS536" s="87"/>
      <c r="DT536" s="87"/>
      <c r="DU536" s="87"/>
      <c r="DV536" s="87"/>
      <c r="DW536" s="87"/>
      <c r="DX536" s="87"/>
      <c r="DY536" s="87"/>
      <c r="DZ536" s="87"/>
      <c r="EA536" s="87"/>
      <c r="EB536" s="87"/>
      <c r="EC536" s="87"/>
      <c r="ED536" s="87"/>
      <c r="EE536" s="87"/>
      <c r="EF536" s="87"/>
      <c r="EG536" s="87"/>
      <c r="EH536" s="87"/>
      <c r="EI536" s="87"/>
      <c r="EJ536" s="87"/>
      <c r="EK536" s="87"/>
      <c r="EL536" s="87"/>
      <c r="EM536" s="87"/>
      <c r="EN536" s="87"/>
      <c r="EO536" s="87"/>
      <c r="EP536" s="87"/>
      <c r="EQ536" s="87"/>
      <c r="ER536" s="87"/>
      <c r="ES536" s="87"/>
      <c r="ET536" s="87"/>
      <c r="EU536" s="87"/>
      <c r="EV536" s="87"/>
      <c r="EW536" s="87"/>
      <c r="EX536" s="87"/>
      <c r="EY536" s="87"/>
      <c r="EZ536" s="87"/>
      <c r="FA536" s="87"/>
      <c r="FB536" s="87"/>
      <c r="FC536" s="87"/>
      <c r="FD536" s="87"/>
      <c r="FE536" s="87"/>
      <c r="FF536" s="87"/>
      <c r="FG536" s="87"/>
      <c r="FH536" s="87"/>
      <c r="FI536" s="87"/>
      <c r="FJ536" s="87"/>
      <c r="FK536" s="87"/>
      <c r="FL536" s="87"/>
      <c r="FM536" s="87"/>
      <c r="FN536" s="87"/>
      <c r="FO536" s="87"/>
      <c r="FP536" s="87"/>
      <c r="FQ536" s="87"/>
      <c r="FR536" s="87"/>
      <c r="FS536" s="87"/>
      <c r="FT536" s="87"/>
      <c r="FU536" s="87"/>
      <c r="FV536" s="87"/>
      <c r="FW536" s="87"/>
      <c r="FX536" s="87"/>
      <c r="FY536" s="87"/>
      <c r="FZ536" s="87"/>
      <c r="GA536" s="87"/>
      <c r="GB536" s="87"/>
      <c r="GC536" s="87"/>
      <c r="GD536" s="87"/>
      <c r="GE536" s="87"/>
      <c r="GF536" s="87"/>
      <c r="GG536" s="87"/>
      <c r="GH536" s="87"/>
      <c r="GI536" s="87"/>
      <c r="GJ536" s="87"/>
      <c r="GK536" s="87"/>
      <c r="GL536" s="87"/>
      <c r="GM536" s="87"/>
      <c r="GN536" s="87"/>
      <c r="GO536" s="87"/>
      <c r="GP536" s="87"/>
      <c r="GQ536" s="87"/>
      <c r="GR536" s="87"/>
      <c r="GS536" s="87"/>
      <c r="GT536" s="87"/>
      <c r="GU536" s="87"/>
      <c r="GV536" s="87"/>
      <c r="GW536" s="87"/>
      <c r="GX536" s="87"/>
      <c r="GY536" s="87"/>
      <c r="GZ536" s="87"/>
      <c r="HA536" s="87"/>
      <c r="HB536" s="87"/>
      <c r="HC536" s="87"/>
      <c r="HD536" s="87"/>
      <c r="HE536" s="87"/>
      <c r="HF536" s="87"/>
      <c r="HG536" s="87"/>
      <c r="HH536" s="87"/>
      <c r="HI536" s="87"/>
      <c r="HJ536" s="87"/>
      <c r="HK536" s="87"/>
      <c r="HL536" s="87"/>
      <c r="HM536" s="87"/>
      <c r="HN536" s="87"/>
      <c r="HO536" s="87"/>
      <c r="HP536" s="87"/>
      <c r="HQ536" s="87"/>
      <c r="HR536" s="87"/>
      <c r="HS536" s="87"/>
      <c r="HT536" s="87"/>
      <c r="HU536" s="87"/>
      <c r="HV536" s="87"/>
      <c r="HW536" s="87"/>
      <c r="HX536" s="87"/>
      <c r="HY536" s="87"/>
      <c r="HZ536" s="87"/>
      <c r="IA536" s="87"/>
      <c r="IB536" s="87"/>
    </row>
    <row r="537" spans="1:236" s="125" customFormat="1">
      <c r="A537" s="121"/>
      <c r="B537" s="67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3"/>
      <c r="AS537" s="123"/>
      <c r="AT537" s="240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  <c r="DK537" s="87"/>
      <c r="DL537" s="87"/>
      <c r="DM537" s="87"/>
      <c r="DN537" s="87"/>
      <c r="DO537" s="87"/>
      <c r="DP537" s="87"/>
      <c r="DQ537" s="87"/>
      <c r="DR537" s="87"/>
      <c r="DS537" s="87"/>
      <c r="DT537" s="87"/>
      <c r="DU537" s="87"/>
      <c r="DV537" s="87"/>
      <c r="DW537" s="87"/>
      <c r="DX537" s="87"/>
      <c r="DY537" s="87"/>
      <c r="DZ537" s="87"/>
      <c r="EA537" s="87"/>
      <c r="EB537" s="87"/>
      <c r="EC537" s="87"/>
      <c r="ED537" s="87"/>
      <c r="EE537" s="87"/>
      <c r="EF537" s="87"/>
      <c r="EG537" s="87"/>
      <c r="EH537" s="87"/>
      <c r="EI537" s="87"/>
      <c r="EJ537" s="87"/>
      <c r="EK537" s="87"/>
      <c r="EL537" s="87"/>
      <c r="EM537" s="87"/>
      <c r="EN537" s="87"/>
      <c r="EO537" s="87"/>
      <c r="EP537" s="87"/>
      <c r="EQ537" s="87"/>
      <c r="ER537" s="87"/>
      <c r="ES537" s="87"/>
      <c r="ET537" s="87"/>
      <c r="EU537" s="87"/>
      <c r="EV537" s="87"/>
      <c r="EW537" s="87"/>
      <c r="EX537" s="87"/>
      <c r="EY537" s="87"/>
      <c r="EZ537" s="87"/>
      <c r="FA537" s="87"/>
      <c r="FB537" s="87"/>
      <c r="FC537" s="87"/>
      <c r="FD537" s="87"/>
      <c r="FE537" s="87"/>
      <c r="FF537" s="87"/>
      <c r="FG537" s="87"/>
      <c r="FH537" s="87"/>
      <c r="FI537" s="87"/>
      <c r="FJ537" s="87"/>
      <c r="FK537" s="87"/>
      <c r="FL537" s="87"/>
      <c r="FM537" s="87"/>
      <c r="FN537" s="87"/>
      <c r="FO537" s="87"/>
      <c r="FP537" s="87"/>
      <c r="FQ537" s="87"/>
      <c r="FR537" s="87"/>
      <c r="FS537" s="87"/>
      <c r="FT537" s="87"/>
      <c r="FU537" s="87"/>
      <c r="FV537" s="87"/>
      <c r="FW537" s="87"/>
      <c r="FX537" s="87"/>
      <c r="FY537" s="87"/>
      <c r="FZ537" s="87"/>
      <c r="GA537" s="87"/>
      <c r="GB537" s="87"/>
      <c r="GC537" s="87"/>
      <c r="GD537" s="87"/>
      <c r="GE537" s="87"/>
      <c r="GF537" s="87"/>
      <c r="GG537" s="87"/>
      <c r="GH537" s="87"/>
      <c r="GI537" s="87"/>
      <c r="GJ537" s="87"/>
      <c r="GK537" s="87"/>
      <c r="GL537" s="87"/>
      <c r="GM537" s="87"/>
      <c r="GN537" s="87"/>
      <c r="GO537" s="87"/>
      <c r="GP537" s="87"/>
      <c r="GQ537" s="87"/>
      <c r="GR537" s="87"/>
      <c r="GS537" s="87"/>
      <c r="GT537" s="87"/>
      <c r="GU537" s="87"/>
      <c r="GV537" s="87"/>
      <c r="GW537" s="87"/>
      <c r="GX537" s="87"/>
      <c r="GY537" s="87"/>
      <c r="GZ537" s="87"/>
      <c r="HA537" s="87"/>
      <c r="HB537" s="87"/>
      <c r="HC537" s="87"/>
      <c r="HD537" s="87"/>
      <c r="HE537" s="87"/>
      <c r="HF537" s="87"/>
      <c r="HG537" s="87"/>
      <c r="HH537" s="87"/>
      <c r="HI537" s="87"/>
      <c r="HJ537" s="87"/>
      <c r="HK537" s="87"/>
      <c r="HL537" s="87"/>
      <c r="HM537" s="87"/>
      <c r="HN537" s="87"/>
      <c r="HO537" s="87"/>
      <c r="HP537" s="87"/>
      <c r="HQ537" s="87"/>
      <c r="HR537" s="87"/>
      <c r="HS537" s="87"/>
      <c r="HT537" s="87"/>
      <c r="HU537" s="87"/>
      <c r="HV537" s="87"/>
      <c r="HW537" s="87"/>
      <c r="HX537" s="87"/>
      <c r="HY537" s="87"/>
      <c r="HZ537" s="87"/>
      <c r="IA537" s="87"/>
      <c r="IB537" s="87"/>
    </row>
    <row r="538" spans="1:236" s="125" customFormat="1">
      <c r="A538" s="121"/>
      <c r="B538" s="67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3"/>
      <c r="AS538" s="123"/>
      <c r="AT538" s="240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  <c r="DK538" s="87"/>
      <c r="DL538" s="87"/>
      <c r="DM538" s="87"/>
      <c r="DN538" s="87"/>
      <c r="DO538" s="87"/>
      <c r="DP538" s="87"/>
      <c r="DQ538" s="87"/>
      <c r="DR538" s="87"/>
      <c r="DS538" s="87"/>
      <c r="DT538" s="87"/>
      <c r="DU538" s="87"/>
      <c r="DV538" s="87"/>
      <c r="DW538" s="87"/>
      <c r="DX538" s="87"/>
      <c r="DY538" s="87"/>
      <c r="DZ538" s="87"/>
      <c r="EA538" s="87"/>
      <c r="EB538" s="87"/>
      <c r="EC538" s="87"/>
      <c r="ED538" s="87"/>
      <c r="EE538" s="87"/>
      <c r="EF538" s="87"/>
      <c r="EG538" s="87"/>
      <c r="EH538" s="87"/>
      <c r="EI538" s="87"/>
      <c r="EJ538" s="87"/>
      <c r="EK538" s="87"/>
      <c r="EL538" s="87"/>
      <c r="EM538" s="87"/>
      <c r="EN538" s="87"/>
      <c r="EO538" s="87"/>
      <c r="EP538" s="87"/>
      <c r="EQ538" s="87"/>
      <c r="ER538" s="87"/>
      <c r="ES538" s="87"/>
      <c r="ET538" s="87"/>
      <c r="EU538" s="87"/>
      <c r="EV538" s="87"/>
      <c r="EW538" s="87"/>
      <c r="EX538" s="87"/>
      <c r="EY538" s="87"/>
      <c r="EZ538" s="87"/>
      <c r="FA538" s="87"/>
      <c r="FB538" s="87"/>
      <c r="FC538" s="87"/>
      <c r="FD538" s="87"/>
      <c r="FE538" s="87"/>
      <c r="FF538" s="87"/>
      <c r="FG538" s="87"/>
      <c r="FH538" s="87"/>
      <c r="FI538" s="87"/>
      <c r="FJ538" s="87"/>
      <c r="FK538" s="87"/>
      <c r="FL538" s="87"/>
      <c r="FM538" s="87"/>
      <c r="FN538" s="87"/>
      <c r="FO538" s="87"/>
      <c r="FP538" s="87"/>
      <c r="FQ538" s="87"/>
      <c r="FR538" s="87"/>
      <c r="FS538" s="87"/>
      <c r="FT538" s="87"/>
      <c r="FU538" s="87"/>
      <c r="FV538" s="87"/>
      <c r="FW538" s="87"/>
      <c r="FX538" s="87"/>
      <c r="FY538" s="87"/>
      <c r="FZ538" s="87"/>
      <c r="GA538" s="87"/>
      <c r="GB538" s="87"/>
      <c r="GC538" s="87"/>
      <c r="GD538" s="87"/>
      <c r="GE538" s="87"/>
      <c r="GF538" s="87"/>
      <c r="GG538" s="87"/>
      <c r="GH538" s="87"/>
      <c r="GI538" s="87"/>
      <c r="GJ538" s="87"/>
      <c r="GK538" s="87"/>
      <c r="GL538" s="87"/>
      <c r="GM538" s="87"/>
      <c r="GN538" s="87"/>
      <c r="GO538" s="87"/>
      <c r="GP538" s="87"/>
      <c r="GQ538" s="87"/>
      <c r="GR538" s="87"/>
      <c r="GS538" s="87"/>
      <c r="GT538" s="87"/>
      <c r="GU538" s="87"/>
      <c r="GV538" s="87"/>
      <c r="GW538" s="87"/>
      <c r="GX538" s="87"/>
      <c r="GY538" s="87"/>
      <c r="GZ538" s="87"/>
      <c r="HA538" s="87"/>
      <c r="HB538" s="87"/>
      <c r="HC538" s="87"/>
      <c r="HD538" s="87"/>
      <c r="HE538" s="87"/>
      <c r="HF538" s="87"/>
      <c r="HG538" s="87"/>
      <c r="HH538" s="87"/>
      <c r="HI538" s="87"/>
      <c r="HJ538" s="87"/>
      <c r="HK538" s="87"/>
      <c r="HL538" s="87"/>
      <c r="HM538" s="87"/>
      <c r="HN538" s="87"/>
      <c r="HO538" s="87"/>
      <c r="HP538" s="87"/>
      <c r="HQ538" s="87"/>
      <c r="HR538" s="87"/>
      <c r="HS538" s="87"/>
      <c r="HT538" s="87"/>
      <c r="HU538" s="87"/>
      <c r="HV538" s="87"/>
      <c r="HW538" s="87"/>
      <c r="HX538" s="87"/>
      <c r="HY538" s="87"/>
      <c r="HZ538" s="87"/>
      <c r="IA538" s="87"/>
      <c r="IB538" s="87"/>
    </row>
    <row r="539" spans="1:236" s="125" customFormat="1">
      <c r="A539" s="121"/>
      <c r="B539" s="67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3"/>
      <c r="AS539" s="123"/>
      <c r="AT539" s="240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  <c r="DK539" s="87"/>
      <c r="DL539" s="87"/>
      <c r="DM539" s="87"/>
      <c r="DN539" s="87"/>
      <c r="DO539" s="87"/>
      <c r="DP539" s="87"/>
      <c r="DQ539" s="87"/>
      <c r="DR539" s="87"/>
      <c r="DS539" s="87"/>
      <c r="DT539" s="87"/>
      <c r="DU539" s="87"/>
      <c r="DV539" s="87"/>
      <c r="DW539" s="87"/>
      <c r="DX539" s="87"/>
      <c r="DY539" s="87"/>
      <c r="DZ539" s="87"/>
      <c r="EA539" s="87"/>
      <c r="EB539" s="87"/>
      <c r="EC539" s="87"/>
      <c r="ED539" s="87"/>
      <c r="EE539" s="87"/>
      <c r="EF539" s="87"/>
      <c r="EG539" s="87"/>
      <c r="EH539" s="87"/>
      <c r="EI539" s="87"/>
      <c r="EJ539" s="87"/>
      <c r="EK539" s="87"/>
      <c r="EL539" s="87"/>
      <c r="EM539" s="87"/>
      <c r="EN539" s="87"/>
      <c r="EO539" s="87"/>
      <c r="EP539" s="87"/>
      <c r="EQ539" s="87"/>
      <c r="ER539" s="87"/>
      <c r="ES539" s="87"/>
      <c r="ET539" s="87"/>
      <c r="EU539" s="87"/>
      <c r="EV539" s="87"/>
      <c r="EW539" s="87"/>
      <c r="EX539" s="87"/>
      <c r="EY539" s="87"/>
      <c r="EZ539" s="87"/>
      <c r="FA539" s="87"/>
      <c r="FB539" s="87"/>
      <c r="FC539" s="87"/>
      <c r="FD539" s="87"/>
      <c r="FE539" s="87"/>
      <c r="FF539" s="87"/>
      <c r="FG539" s="87"/>
      <c r="FH539" s="87"/>
      <c r="FI539" s="87"/>
      <c r="FJ539" s="87"/>
      <c r="FK539" s="87"/>
      <c r="FL539" s="87"/>
      <c r="FM539" s="87"/>
      <c r="FN539" s="87"/>
      <c r="FO539" s="87"/>
      <c r="FP539" s="87"/>
      <c r="FQ539" s="87"/>
      <c r="FR539" s="87"/>
      <c r="FS539" s="87"/>
      <c r="FT539" s="87"/>
      <c r="FU539" s="87"/>
      <c r="FV539" s="87"/>
      <c r="FW539" s="87"/>
      <c r="FX539" s="87"/>
      <c r="FY539" s="87"/>
      <c r="FZ539" s="87"/>
      <c r="GA539" s="87"/>
      <c r="GB539" s="87"/>
      <c r="GC539" s="87"/>
      <c r="GD539" s="87"/>
      <c r="GE539" s="87"/>
      <c r="GF539" s="87"/>
      <c r="GG539" s="87"/>
      <c r="GH539" s="87"/>
      <c r="GI539" s="87"/>
      <c r="GJ539" s="87"/>
      <c r="GK539" s="87"/>
      <c r="GL539" s="87"/>
      <c r="GM539" s="87"/>
      <c r="GN539" s="87"/>
      <c r="GO539" s="87"/>
      <c r="GP539" s="87"/>
      <c r="GQ539" s="87"/>
      <c r="GR539" s="87"/>
      <c r="GS539" s="87"/>
      <c r="GT539" s="87"/>
      <c r="GU539" s="87"/>
      <c r="GV539" s="87"/>
      <c r="GW539" s="87"/>
      <c r="GX539" s="87"/>
      <c r="GY539" s="87"/>
      <c r="GZ539" s="87"/>
      <c r="HA539" s="87"/>
      <c r="HB539" s="87"/>
      <c r="HC539" s="87"/>
      <c r="HD539" s="87"/>
      <c r="HE539" s="87"/>
      <c r="HF539" s="87"/>
      <c r="HG539" s="87"/>
      <c r="HH539" s="87"/>
      <c r="HI539" s="87"/>
      <c r="HJ539" s="87"/>
      <c r="HK539" s="87"/>
      <c r="HL539" s="87"/>
      <c r="HM539" s="87"/>
      <c r="HN539" s="87"/>
      <c r="HO539" s="87"/>
      <c r="HP539" s="87"/>
      <c r="HQ539" s="87"/>
      <c r="HR539" s="87"/>
      <c r="HS539" s="87"/>
      <c r="HT539" s="87"/>
      <c r="HU539" s="87"/>
      <c r="HV539" s="87"/>
      <c r="HW539" s="87"/>
      <c r="HX539" s="87"/>
      <c r="HY539" s="87"/>
      <c r="HZ539" s="87"/>
      <c r="IA539" s="87"/>
      <c r="IB539" s="87"/>
    </row>
    <row r="540" spans="1:236" s="125" customFormat="1">
      <c r="A540" s="121"/>
      <c r="B540" s="67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3"/>
      <c r="AS540" s="123"/>
      <c r="AT540" s="240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  <c r="DK540" s="87"/>
      <c r="DL540" s="87"/>
      <c r="DM540" s="87"/>
      <c r="DN540" s="87"/>
      <c r="DO540" s="87"/>
      <c r="DP540" s="87"/>
      <c r="DQ540" s="87"/>
      <c r="DR540" s="87"/>
      <c r="DS540" s="87"/>
      <c r="DT540" s="87"/>
      <c r="DU540" s="87"/>
      <c r="DV540" s="87"/>
      <c r="DW540" s="87"/>
      <c r="DX540" s="87"/>
      <c r="DY540" s="87"/>
      <c r="DZ540" s="87"/>
      <c r="EA540" s="87"/>
      <c r="EB540" s="87"/>
      <c r="EC540" s="87"/>
      <c r="ED540" s="87"/>
      <c r="EE540" s="87"/>
      <c r="EF540" s="87"/>
      <c r="EG540" s="87"/>
      <c r="EH540" s="87"/>
      <c r="EI540" s="87"/>
      <c r="EJ540" s="87"/>
      <c r="EK540" s="87"/>
      <c r="EL540" s="87"/>
      <c r="EM540" s="87"/>
      <c r="EN540" s="87"/>
      <c r="EO540" s="87"/>
      <c r="EP540" s="87"/>
      <c r="EQ540" s="87"/>
      <c r="ER540" s="87"/>
      <c r="ES540" s="87"/>
      <c r="ET540" s="87"/>
      <c r="EU540" s="87"/>
      <c r="EV540" s="87"/>
      <c r="EW540" s="87"/>
      <c r="EX540" s="87"/>
      <c r="EY540" s="87"/>
      <c r="EZ540" s="87"/>
      <c r="FA540" s="87"/>
      <c r="FB540" s="87"/>
      <c r="FC540" s="87"/>
      <c r="FD540" s="87"/>
      <c r="FE540" s="87"/>
      <c r="FF540" s="87"/>
      <c r="FG540" s="87"/>
      <c r="FH540" s="87"/>
      <c r="FI540" s="87"/>
      <c r="FJ540" s="87"/>
      <c r="FK540" s="87"/>
      <c r="FL540" s="87"/>
      <c r="FM540" s="87"/>
      <c r="FN540" s="87"/>
      <c r="FO540" s="87"/>
      <c r="FP540" s="87"/>
      <c r="FQ540" s="87"/>
      <c r="FR540" s="87"/>
      <c r="FS540" s="87"/>
      <c r="FT540" s="87"/>
      <c r="FU540" s="87"/>
      <c r="FV540" s="87"/>
      <c r="FW540" s="87"/>
      <c r="FX540" s="87"/>
      <c r="FY540" s="87"/>
      <c r="FZ540" s="87"/>
      <c r="GA540" s="87"/>
      <c r="GB540" s="87"/>
      <c r="GC540" s="87"/>
      <c r="GD540" s="87"/>
      <c r="GE540" s="87"/>
      <c r="GF540" s="87"/>
      <c r="GG540" s="87"/>
      <c r="GH540" s="87"/>
      <c r="GI540" s="87"/>
      <c r="GJ540" s="87"/>
      <c r="GK540" s="87"/>
      <c r="GL540" s="87"/>
      <c r="GM540" s="87"/>
      <c r="GN540" s="87"/>
      <c r="GO540" s="87"/>
      <c r="GP540" s="87"/>
      <c r="GQ540" s="87"/>
      <c r="GR540" s="87"/>
      <c r="GS540" s="87"/>
      <c r="GT540" s="87"/>
      <c r="GU540" s="87"/>
      <c r="GV540" s="87"/>
      <c r="GW540" s="87"/>
      <c r="GX540" s="87"/>
      <c r="GY540" s="87"/>
      <c r="GZ540" s="87"/>
      <c r="HA540" s="87"/>
      <c r="HB540" s="87"/>
      <c r="HC540" s="87"/>
      <c r="HD540" s="87"/>
      <c r="HE540" s="87"/>
      <c r="HF540" s="87"/>
      <c r="HG540" s="87"/>
      <c r="HH540" s="87"/>
      <c r="HI540" s="87"/>
      <c r="HJ540" s="87"/>
      <c r="HK540" s="87"/>
      <c r="HL540" s="87"/>
      <c r="HM540" s="87"/>
      <c r="HN540" s="87"/>
      <c r="HO540" s="87"/>
      <c r="HP540" s="87"/>
      <c r="HQ540" s="87"/>
      <c r="HR540" s="87"/>
      <c r="HS540" s="87"/>
      <c r="HT540" s="87"/>
      <c r="HU540" s="87"/>
      <c r="HV540" s="87"/>
      <c r="HW540" s="87"/>
      <c r="HX540" s="87"/>
      <c r="HY540" s="87"/>
      <c r="HZ540" s="87"/>
      <c r="IA540" s="87"/>
      <c r="IB540" s="87"/>
    </row>
    <row r="541" spans="1:236" s="125" customFormat="1">
      <c r="A541" s="121"/>
      <c r="B541" s="67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3"/>
      <c r="AS541" s="123"/>
      <c r="AT541" s="240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  <c r="DK541" s="87"/>
      <c r="DL541" s="87"/>
      <c r="DM541" s="87"/>
      <c r="DN541" s="87"/>
      <c r="DO541" s="87"/>
      <c r="DP541" s="87"/>
      <c r="DQ541" s="87"/>
      <c r="DR541" s="87"/>
      <c r="DS541" s="87"/>
      <c r="DT541" s="87"/>
      <c r="DU541" s="87"/>
      <c r="DV541" s="87"/>
      <c r="DW541" s="87"/>
      <c r="DX541" s="87"/>
      <c r="DY541" s="87"/>
      <c r="DZ541" s="87"/>
      <c r="EA541" s="87"/>
      <c r="EB541" s="87"/>
      <c r="EC541" s="87"/>
      <c r="ED541" s="87"/>
      <c r="EE541" s="87"/>
      <c r="EF541" s="87"/>
      <c r="EG541" s="87"/>
      <c r="EH541" s="87"/>
      <c r="EI541" s="87"/>
      <c r="EJ541" s="87"/>
      <c r="EK541" s="87"/>
      <c r="EL541" s="87"/>
      <c r="EM541" s="87"/>
      <c r="EN541" s="87"/>
      <c r="EO541" s="87"/>
      <c r="EP541" s="87"/>
      <c r="EQ541" s="87"/>
      <c r="ER541" s="87"/>
      <c r="ES541" s="87"/>
      <c r="ET541" s="87"/>
      <c r="EU541" s="87"/>
      <c r="EV541" s="87"/>
      <c r="EW541" s="87"/>
      <c r="EX541" s="87"/>
      <c r="EY541" s="87"/>
      <c r="EZ541" s="87"/>
      <c r="FA541" s="87"/>
      <c r="FB541" s="87"/>
      <c r="FC541" s="87"/>
      <c r="FD541" s="87"/>
      <c r="FE541" s="87"/>
      <c r="FF541" s="87"/>
      <c r="FG541" s="87"/>
      <c r="FH541" s="87"/>
      <c r="FI541" s="87"/>
      <c r="FJ541" s="87"/>
      <c r="FK541" s="87"/>
      <c r="FL541" s="87"/>
      <c r="FM541" s="87"/>
      <c r="FN541" s="87"/>
      <c r="FO541" s="87"/>
      <c r="FP541" s="87"/>
      <c r="FQ541" s="87"/>
      <c r="FR541" s="87"/>
      <c r="FS541" s="87"/>
      <c r="FT541" s="87"/>
      <c r="FU541" s="87"/>
      <c r="FV541" s="87"/>
      <c r="FW541" s="87"/>
      <c r="FX541" s="87"/>
      <c r="FY541" s="87"/>
      <c r="FZ541" s="87"/>
      <c r="GA541" s="87"/>
      <c r="GB541" s="87"/>
      <c r="GC541" s="87"/>
      <c r="GD541" s="87"/>
      <c r="GE541" s="87"/>
      <c r="GF541" s="87"/>
      <c r="GG541" s="87"/>
      <c r="GH541" s="87"/>
      <c r="GI541" s="87"/>
      <c r="GJ541" s="87"/>
      <c r="GK541" s="87"/>
      <c r="GL541" s="87"/>
      <c r="GM541" s="87"/>
      <c r="GN541" s="87"/>
      <c r="GO541" s="87"/>
      <c r="GP541" s="87"/>
      <c r="GQ541" s="87"/>
      <c r="GR541" s="87"/>
      <c r="GS541" s="87"/>
      <c r="GT541" s="87"/>
      <c r="GU541" s="87"/>
      <c r="GV541" s="87"/>
      <c r="GW541" s="87"/>
      <c r="GX541" s="87"/>
      <c r="GY541" s="87"/>
      <c r="GZ541" s="87"/>
      <c r="HA541" s="87"/>
      <c r="HB541" s="87"/>
      <c r="HC541" s="87"/>
      <c r="HD541" s="87"/>
      <c r="HE541" s="87"/>
      <c r="HF541" s="87"/>
      <c r="HG541" s="87"/>
      <c r="HH541" s="87"/>
      <c r="HI541" s="87"/>
      <c r="HJ541" s="87"/>
      <c r="HK541" s="87"/>
      <c r="HL541" s="87"/>
      <c r="HM541" s="87"/>
      <c r="HN541" s="87"/>
      <c r="HO541" s="87"/>
      <c r="HP541" s="87"/>
      <c r="HQ541" s="87"/>
      <c r="HR541" s="87"/>
      <c r="HS541" s="87"/>
      <c r="HT541" s="87"/>
      <c r="HU541" s="87"/>
      <c r="HV541" s="87"/>
      <c r="HW541" s="87"/>
      <c r="HX541" s="87"/>
      <c r="HY541" s="87"/>
      <c r="HZ541" s="87"/>
      <c r="IA541" s="87"/>
      <c r="IB541" s="87"/>
    </row>
    <row r="542" spans="1:236" s="125" customFormat="1">
      <c r="A542" s="121"/>
      <c r="B542" s="67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3"/>
      <c r="AS542" s="123"/>
      <c r="AT542" s="240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  <c r="DK542" s="87"/>
      <c r="DL542" s="87"/>
      <c r="DM542" s="87"/>
      <c r="DN542" s="87"/>
      <c r="DO542" s="87"/>
      <c r="DP542" s="87"/>
      <c r="DQ542" s="87"/>
      <c r="DR542" s="87"/>
      <c r="DS542" s="87"/>
      <c r="DT542" s="87"/>
      <c r="DU542" s="87"/>
      <c r="DV542" s="87"/>
      <c r="DW542" s="87"/>
      <c r="DX542" s="87"/>
      <c r="DY542" s="87"/>
      <c r="DZ542" s="87"/>
      <c r="EA542" s="87"/>
      <c r="EB542" s="87"/>
      <c r="EC542" s="87"/>
      <c r="ED542" s="87"/>
      <c r="EE542" s="87"/>
      <c r="EF542" s="87"/>
      <c r="EG542" s="87"/>
      <c r="EH542" s="87"/>
      <c r="EI542" s="87"/>
      <c r="EJ542" s="87"/>
      <c r="EK542" s="87"/>
      <c r="EL542" s="87"/>
      <c r="EM542" s="87"/>
      <c r="EN542" s="87"/>
      <c r="EO542" s="87"/>
      <c r="EP542" s="87"/>
      <c r="EQ542" s="87"/>
      <c r="ER542" s="87"/>
      <c r="ES542" s="87"/>
      <c r="ET542" s="87"/>
      <c r="EU542" s="87"/>
      <c r="EV542" s="87"/>
      <c r="EW542" s="87"/>
      <c r="EX542" s="87"/>
      <c r="EY542" s="87"/>
      <c r="EZ542" s="87"/>
      <c r="FA542" s="87"/>
      <c r="FB542" s="87"/>
      <c r="FC542" s="87"/>
      <c r="FD542" s="87"/>
      <c r="FE542" s="87"/>
      <c r="FF542" s="87"/>
      <c r="FG542" s="87"/>
      <c r="FH542" s="87"/>
      <c r="FI542" s="87"/>
      <c r="FJ542" s="87"/>
      <c r="FK542" s="87"/>
      <c r="FL542" s="87"/>
      <c r="FM542" s="87"/>
      <c r="FN542" s="87"/>
      <c r="FO542" s="87"/>
      <c r="FP542" s="87"/>
      <c r="FQ542" s="87"/>
      <c r="FR542" s="87"/>
      <c r="FS542" s="87"/>
      <c r="FT542" s="87"/>
      <c r="FU542" s="87"/>
      <c r="FV542" s="87"/>
      <c r="FW542" s="87"/>
      <c r="FX542" s="87"/>
      <c r="FY542" s="87"/>
      <c r="FZ542" s="87"/>
      <c r="GA542" s="87"/>
      <c r="GB542" s="87"/>
      <c r="GC542" s="87"/>
      <c r="GD542" s="87"/>
      <c r="GE542" s="87"/>
      <c r="GF542" s="87"/>
      <c r="GG542" s="87"/>
      <c r="GH542" s="87"/>
      <c r="GI542" s="87"/>
      <c r="GJ542" s="87"/>
      <c r="GK542" s="87"/>
      <c r="GL542" s="87"/>
      <c r="GM542" s="87"/>
      <c r="GN542" s="87"/>
      <c r="GO542" s="87"/>
      <c r="GP542" s="87"/>
      <c r="GQ542" s="87"/>
      <c r="GR542" s="87"/>
      <c r="GS542" s="87"/>
      <c r="GT542" s="87"/>
      <c r="GU542" s="87"/>
      <c r="GV542" s="87"/>
      <c r="GW542" s="87"/>
      <c r="GX542" s="87"/>
      <c r="GY542" s="87"/>
      <c r="GZ542" s="87"/>
      <c r="HA542" s="87"/>
      <c r="HB542" s="87"/>
      <c r="HC542" s="87"/>
      <c r="HD542" s="87"/>
      <c r="HE542" s="87"/>
      <c r="HF542" s="87"/>
      <c r="HG542" s="87"/>
      <c r="HH542" s="87"/>
      <c r="HI542" s="87"/>
      <c r="HJ542" s="87"/>
      <c r="HK542" s="87"/>
      <c r="HL542" s="87"/>
      <c r="HM542" s="87"/>
      <c r="HN542" s="87"/>
      <c r="HO542" s="87"/>
      <c r="HP542" s="87"/>
      <c r="HQ542" s="87"/>
      <c r="HR542" s="87"/>
      <c r="HS542" s="87"/>
      <c r="HT542" s="87"/>
      <c r="HU542" s="87"/>
      <c r="HV542" s="87"/>
      <c r="HW542" s="87"/>
      <c r="HX542" s="87"/>
      <c r="HY542" s="87"/>
      <c r="HZ542" s="87"/>
      <c r="IA542" s="87"/>
      <c r="IB542" s="87"/>
    </row>
    <row r="543" spans="1:236" s="125" customFormat="1">
      <c r="A543" s="121"/>
      <c r="B543" s="67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3"/>
      <c r="AS543" s="123"/>
      <c r="AT543" s="240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  <c r="DK543" s="87"/>
      <c r="DL543" s="87"/>
      <c r="DM543" s="87"/>
      <c r="DN543" s="87"/>
      <c r="DO543" s="87"/>
      <c r="DP543" s="87"/>
      <c r="DQ543" s="87"/>
      <c r="DR543" s="87"/>
      <c r="DS543" s="87"/>
      <c r="DT543" s="87"/>
      <c r="DU543" s="87"/>
      <c r="DV543" s="87"/>
      <c r="DW543" s="87"/>
      <c r="DX543" s="87"/>
      <c r="DY543" s="87"/>
      <c r="DZ543" s="87"/>
      <c r="EA543" s="87"/>
      <c r="EB543" s="87"/>
      <c r="EC543" s="87"/>
      <c r="ED543" s="87"/>
      <c r="EE543" s="87"/>
      <c r="EF543" s="87"/>
      <c r="EG543" s="87"/>
      <c r="EH543" s="87"/>
      <c r="EI543" s="87"/>
      <c r="EJ543" s="87"/>
      <c r="EK543" s="87"/>
      <c r="EL543" s="87"/>
      <c r="EM543" s="87"/>
      <c r="EN543" s="87"/>
      <c r="EO543" s="87"/>
      <c r="EP543" s="87"/>
      <c r="EQ543" s="87"/>
      <c r="ER543" s="87"/>
      <c r="ES543" s="87"/>
      <c r="ET543" s="87"/>
      <c r="EU543" s="87"/>
      <c r="EV543" s="87"/>
      <c r="EW543" s="87"/>
      <c r="EX543" s="87"/>
      <c r="EY543" s="87"/>
      <c r="EZ543" s="87"/>
      <c r="FA543" s="87"/>
      <c r="FB543" s="87"/>
      <c r="FC543" s="87"/>
      <c r="FD543" s="87"/>
      <c r="FE543" s="87"/>
      <c r="FF543" s="87"/>
      <c r="FG543" s="87"/>
      <c r="FH543" s="87"/>
      <c r="FI543" s="87"/>
      <c r="FJ543" s="87"/>
      <c r="FK543" s="87"/>
      <c r="FL543" s="87"/>
      <c r="FM543" s="87"/>
      <c r="FN543" s="87"/>
      <c r="FO543" s="87"/>
      <c r="FP543" s="87"/>
      <c r="FQ543" s="87"/>
      <c r="FR543" s="87"/>
      <c r="FS543" s="87"/>
      <c r="FT543" s="87"/>
      <c r="FU543" s="87"/>
      <c r="FV543" s="87"/>
      <c r="FW543" s="87"/>
      <c r="FX543" s="87"/>
      <c r="FY543" s="87"/>
      <c r="FZ543" s="87"/>
      <c r="GA543" s="87"/>
      <c r="GB543" s="87"/>
      <c r="GC543" s="87"/>
      <c r="GD543" s="87"/>
      <c r="GE543" s="87"/>
      <c r="GF543" s="87"/>
      <c r="GG543" s="87"/>
      <c r="GH543" s="87"/>
      <c r="GI543" s="87"/>
      <c r="GJ543" s="87"/>
      <c r="GK543" s="87"/>
      <c r="GL543" s="87"/>
      <c r="GM543" s="87"/>
      <c r="GN543" s="87"/>
      <c r="GO543" s="87"/>
      <c r="GP543" s="87"/>
      <c r="GQ543" s="87"/>
      <c r="GR543" s="87"/>
      <c r="GS543" s="87"/>
      <c r="GT543" s="87"/>
      <c r="GU543" s="87"/>
      <c r="GV543" s="87"/>
      <c r="GW543" s="87"/>
      <c r="GX543" s="87"/>
      <c r="GY543" s="87"/>
      <c r="GZ543" s="87"/>
      <c r="HA543" s="87"/>
      <c r="HB543" s="87"/>
      <c r="HC543" s="87"/>
      <c r="HD543" s="87"/>
      <c r="HE543" s="87"/>
      <c r="HF543" s="87"/>
      <c r="HG543" s="87"/>
      <c r="HH543" s="87"/>
      <c r="HI543" s="87"/>
      <c r="HJ543" s="87"/>
      <c r="HK543" s="87"/>
      <c r="HL543" s="87"/>
      <c r="HM543" s="87"/>
      <c r="HN543" s="87"/>
      <c r="HO543" s="87"/>
      <c r="HP543" s="87"/>
      <c r="HQ543" s="87"/>
      <c r="HR543" s="87"/>
      <c r="HS543" s="87"/>
      <c r="HT543" s="87"/>
      <c r="HU543" s="87"/>
      <c r="HV543" s="87"/>
      <c r="HW543" s="87"/>
      <c r="HX543" s="87"/>
      <c r="HY543" s="87"/>
      <c r="HZ543" s="87"/>
      <c r="IA543" s="87"/>
      <c r="IB543" s="87"/>
    </row>
    <row r="544" spans="1:236" s="125" customFormat="1">
      <c r="A544" s="121"/>
      <c r="B544" s="67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3"/>
      <c r="AS544" s="123"/>
      <c r="AT544" s="240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  <c r="DK544" s="87"/>
      <c r="DL544" s="87"/>
      <c r="DM544" s="87"/>
      <c r="DN544" s="87"/>
      <c r="DO544" s="87"/>
      <c r="DP544" s="87"/>
      <c r="DQ544" s="87"/>
      <c r="DR544" s="87"/>
      <c r="DS544" s="87"/>
      <c r="DT544" s="87"/>
      <c r="DU544" s="87"/>
      <c r="DV544" s="87"/>
      <c r="DW544" s="87"/>
      <c r="DX544" s="87"/>
      <c r="DY544" s="87"/>
      <c r="DZ544" s="87"/>
      <c r="EA544" s="87"/>
      <c r="EB544" s="87"/>
      <c r="EC544" s="87"/>
      <c r="ED544" s="87"/>
      <c r="EE544" s="87"/>
      <c r="EF544" s="87"/>
      <c r="EG544" s="87"/>
      <c r="EH544" s="87"/>
      <c r="EI544" s="87"/>
      <c r="EJ544" s="87"/>
      <c r="EK544" s="87"/>
      <c r="EL544" s="87"/>
      <c r="EM544" s="87"/>
      <c r="EN544" s="87"/>
      <c r="EO544" s="87"/>
      <c r="EP544" s="87"/>
      <c r="EQ544" s="87"/>
      <c r="ER544" s="87"/>
      <c r="ES544" s="87"/>
      <c r="ET544" s="87"/>
      <c r="EU544" s="87"/>
      <c r="EV544" s="87"/>
      <c r="EW544" s="87"/>
      <c r="EX544" s="87"/>
      <c r="EY544" s="87"/>
      <c r="EZ544" s="87"/>
      <c r="FA544" s="87"/>
      <c r="FB544" s="87"/>
      <c r="FC544" s="87"/>
      <c r="FD544" s="87"/>
      <c r="FE544" s="87"/>
      <c r="FF544" s="87"/>
      <c r="FG544" s="87"/>
      <c r="FH544" s="87"/>
      <c r="FI544" s="87"/>
      <c r="FJ544" s="87"/>
      <c r="FK544" s="87"/>
      <c r="FL544" s="87"/>
      <c r="FM544" s="87"/>
      <c r="FN544" s="87"/>
      <c r="FO544" s="87"/>
      <c r="FP544" s="87"/>
      <c r="FQ544" s="87"/>
      <c r="FR544" s="87"/>
      <c r="FS544" s="87"/>
      <c r="FT544" s="87"/>
      <c r="FU544" s="87"/>
      <c r="FV544" s="87"/>
      <c r="FW544" s="87"/>
      <c r="FX544" s="87"/>
      <c r="FY544" s="87"/>
      <c r="FZ544" s="87"/>
      <c r="GA544" s="87"/>
      <c r="GB544" s="87"/>
      <c r="GC544" s="87"/>
      <c r="GD544" s="87"/>
      <c r="GE544" s="87"/>
      <c r="GF544" s="87"/>
      <c r="GG544" s="87"/>
      <c r="GH544" s="87"/>
      <c r="GI544" s="87"/>
      <c r="GJ544" s="87"/>
      <c r="GK544" s="87"/>
      <c r="GL544" s="87"/>
      <c r="GM544" s="87"/>
      <c r="GN544" s="87"/>
      <c r="GO544" s="87"/>
      <c r="GP544" s="87"/>
      <c r="GQ544" s="87"/>
      <c r="GR544" s="87"/>
      <c r="GS544" s="87"/>
      <c r="GT544" s="87"/>
      <c r="GU544" s="87"/>
      <c r="GV544" s="87"/>
      <c r="GW544" s="87"/>
      <c r="GX544" s="87"/>
      <c r="GY544" s="87"/>
      <c r="GZ544" s="87"/>
      <c r="HA544" s="87"/>
      <c r="HB544" s="87"/>
      <c r="HC544" s="87"/>
      <c r="HD544" s="87"/>
      <c r="HE544" s="87"/>
      <c r="HF544" s="87"/>
      <c r="HG544" s="87"/>
      <c r="HH544" s="87"/>
      <c r="HI544" s="87"/>
      <c r="HJ544" s="87"/>
      <c r="HK544" s="87"/>
      <c r="HL544" s="87"/>
      <c r="HM544" s="87"/>
      <c r="HN544" s="87"/>
      <c r="HO544" s="87"/>
      <c r="HP544" s="87"/>
      <c r="HQ544" s="87"/>
      <c r="HR544" s="87"/>
      <c r="HS544" s="87"/>
      <c r="HT544" s="87"/>
      <c r="HU544" s="87"/>
      <c r="HV544" s="87"/>
      <c r="HW544" s="87"/>
      <c r="HX544" s="87"/>
      <c r="HY544" s="87"/>
      <c r="HZ544" s="87"/>
      <c r="IA544" s="87"/>
      <c r="IB544" s="87"/>
    </row>
    <row r="545" spans="1:236" s="125" customFormat="1">
      <c r="A545" s="121"/>
      <c r="B545" s="67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3"/>
      <c r="AS545" s="123"/>
      <c r="AT545" s="240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87"/>
      <c r="EH545" s="87"/>
      <c r="EI545" s="87"/>
      <c r="EJ545" s="87"/>
      <c r="EK545" s="87"/>
      <c r="EL545" s="87"/>
      <c r="EM545" s="87"/>
      <c r="EN545" s="87"/>
      <c r="EO545" s="87"/>
      <c r="EP545" s="87"/>
      <c r="EQ545" s="87"/>
      <c r="ER545" s="87"/>
      <c r="ES545" s="87"/>
      <c r="ET545" s="87"/>
      <c r="EU545" s="87"/>
      <c r="EV545" s="87"/>
      <c r="EW545" s="87"/>
      <c r="EX545" s="87"/>
      <c r="EY545" s="87"/>
      <c r="EZ545" s="87"/>
      <c r="FA545" s="87"/>
      <c r="FB545" s="87"/>
      <c r="FC545" s="87"/>
      <c r="FD545" s="87"/>
      <c r="FE545" s="87"/>
      <c r="FF545" s="87"/>
      <c r="FG545" s="87"/>
      <c r="FH545" s="87"/>
      <c r="FI545" s="87"/>
      <c r="FJ545" s="87"/>
      <c r="FK545" s="87"/>
      <c r="FL545" s="87"/>
      <c r="FM545" s="87"/>
      <c r="FN545" s="87"/>
      <c r="FO545" s="87"/>
      <c r="FP545" s="87"/>
      <c r="FQ545" s="87"/>
      <c r="FR545" s="87"/>
      <c r="FS545" s="87"/>
      <c r="FT545" s="87"/>
      <c r="FU545" s="87"/>
      <c r="FV545" s="87"/>
      <c r="FW545" s="87"/>
      <c r="FX545" s="87"/>
      <c r="FY545" s="87"/>
      <c r="FZ545" s="87"/>
      <c r="GA545" s="87"/>
      <c r="GB545" s="87"/>
      <c r="GC545" s="87"/>
      <c r="GD545" s="87"/>
      <c r="GE545" s="87"/>
      <c r="GF545" s="87"/>
      <c r="GG545" s="87"/>
      <c r="GH545" s="87"/>
      <c r="GI545" s="87"/>
      <c r="GJ545" s="87"/>
      <c r="GK545" s="87"/>
      <c r="GL545" s="87"/>
      <c r="GM545" s="87"/>
      <c r="GN545" s="87"/>
      <c r="GO545" s="87"/>
      <c r="GP545" s="87"/>
      <c r="GQ545" s="87"/>
      <c r="GR545" s="87"/>
      <c r="GS545" s="87"/>
      <c r="GT545" s="87"/>
      <c r="GU545" s="87"/>
      <c r="GV545" s="87"/>
      <c r="GW545" s="87"/>
      <c r="GX545" s="87"/>
      <c r="GY545" s="87"/>
      <c r="GZ545" s="87"/>
      <c r="HA545" s="87"/>
      <c r="HB545" s="87"/>
      <c r="HC545" s="87"/>
      <c r="HD545" s="87"/>
      <c r="HE545" s="87"/>
      <c r="HF545" s="87"/>
      <c r="HG545" s="87"/>
      <c r="HH545" s="87"/>
      <c r="HI545" s="87"/>
      <c r="HJ545" s="87"/>
      <c r="HK545" s="87"/>
      <c r="HL545" s="87"/>
      <c r="HM545" s="87"/>
      <c r="HN545" s="87"/>
      <c r="HO545" s="87"/>
      <c r="HP545" s="87"/>
      <c r="HQ545" s="87"/>
      <c r="HR545" s="87"/>
      <c r="HS545" s="87"/>
      <c r="HT545" s="87"/>
      <c r="HU545" s="87"/>
      <c r="HV545" s="87"/>
      <c r="HW545" s="87"/>
      <c r="HX545" s="87"/>
      <c r="HY545" s="87"/>
      <c r="HZ545" s="87"/>
      <c r="IA545" s="87"/>
      <c r="IB545" s="87"/>
    </row>
    <row r="546" spans="1:236" s="125" customFormat="1">
      <c r="A546" s="121"/>
      <c r="B546" s="67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3"/>
      <c r="AS546" s="123"/>
      <c r="AT546" s="240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  <c r="DK546" s="87"/>
      <c r="DL546" s="87"/>
      <c r="DM546" s="87"/>
      <c r="DN546" s="87"/>
      <c r="DO546" s="87"/>
      <c r="DP546" s="87"/>
      <c r="DQ546" s="87"/>
      <c r="DR546" s="87"/>
      <c r="DS546" s="87"/>
      <c r="DT546" s="87"/>
      <c r="DU546" s="87"/>
      <c r="DV546" s="87"/>
      <c r="DW546" s="87"/>
      <c r="DX546" s="87"/>
      <c r="DY546" s="87"/>
      <c r="DZ546" s="87"/>
      <c r="EA546" s="87"/>
      <c r="EB546" s="87"/>
      <c r="EC546" s="87"/>
      <c r="ED546" s="87"/>
      <c r="EE546" s="87"/>
      <c r="EF546" s="87"/>
      <c r="EG546" s="87"/>
      <c r="EH546" s="87"/>
      <c r="EI546" s="87"/>
      <c r="EJ546" s="87"/>
      <c r="EK546" s="87"/>
      <c r="EL546" s="87"/>
      <c r="EM546" s="87"/>
      <c r="EN546" s="87"/>
      <c r="EO546" s="87"/>
      <c r="EP546" s="87"/>
      <c r="EQ546" s="87"/>
      <c r="ER546" s="87"/>
      <c r="ES546" s="87"/>
      <c r="ET546" s="87"/>
      <c r="EU546" s="87"/>
      <c r="EV546" s="87"/>
      <c r="EW546" s="87"/>
      <c r="EX546" s="87"/>
      <c r="EY546" s="87"/>
      <c r="EZ546" s="87"/>
      <c r="FA546" s="87"/>
      <c r="FB546" s="87"/>
      <c r="FC546" s="87"/>
      <c r="FD546" s="87"/>
      <c r="FE546" s="87"/>
      <c r="FF546" s="87"/>
      <c r="FG546" s="87"/>
      <c r="FH546" s="87"/>
      <c r="FI546" s="87"/>
      <c r="FJ546" s="87"/>
      <c r="FK546" s="87"/>
      <c r="FL546" s="87"/>
      <c r="FM546" s="87"/>
      <c r="FN546" s="87"/>
      <c r="FO546" s="87"/>
      <c r="FP546" s="87"/>
      <c r="FQ546" s="87"/>
      <c r="FR546" s="87"/>
      <c r="FS546" s="87"/>
      <c r="FT546" s="87"/>
      <c r="FU546" s="87"/>
      <c r="FV546" s="87"/>
      <c r="FW546" s="87"/>
      <c r="FX546" s="87"/>
      <c r="FY546" s="87"/>
      <c r="FZ546" s="87"/>
      <c r="GA546" s="87"/>
      <c r="GB546" s="87"/>
      <c r="GC546" s="87"/>
      <c r="GD546" s="87"/>
      <c r="GE546" s="87"/>
      <c r="GF546" s="87"/>
      <c r="GG546" s="87"/>
      <c r="GH546" s="87"/>
      <c r="GI546" s="87"/>
      <c r="GJ546" s="87"/>
      <c r="GK546" s="87"/>
      <c r="GL546" s="87"/>
      <c r="GM546" s="87"/>
      <c r="GN546" s="87"/>
      <c r="GO546" s="87"/>
      <c r="GP546" s="87"/>
      <c r="GQ546" s="87"/>
      <c r="GR546" s="87"/>
      <c r="GS546" s="87"/>
      <c r="GT546" s="87"/>
      <c r="GU546" s="87"/>
      <c r="GV546" s="87"/>
      <c r="GW546" s="87"/>
      <c r="GX546" s="87"/>
      <c r="GY546" s="87"/>
      <c r="GZ546" s="87"/>
      <c r="HA546" s="87"/>
      <c r="HB546" s="87"/>
      <c r="HC546" s="87"/>
      <c r="HD546" s="87"/>
      <c r="HE546" s="87"/>
      <c r="HF546" s="87"/>
      <c r="HG546" s="87"/>
      <c r="HH546" s="87"/>
      <c r="HI546" s="87"/>
      <c r="HJ546" s="87"/>
      <c r="HK546" s="87"/>
      <c r="HL546" s="87"/>
      <c r="HM546" s="87"/>
      <c r="HN546" s="87"/>
      <c r="HO546" s="87"/>
      <c r="HP546" s="87"/>
      <c r="HQ546" s="87"/>
      <c r="HR546" s="87"/>
      <c r="HS546" s="87"/>
      <c r="HT546" s="87"/>
      <c r="HU546" s="87"/>
      <c r="HV546" s="87"/>
      <c r="HW546" s="87"/>
      <c r="HX546" s="87"/>
      <c r="HY546" s="87"/>
      <c r="HZ546" s="87"/>
      <c r="IA546" s="87"/>
      <c r="IB546" s="87"/>
    </row>
    <row r="547" spans="1:236" s="125" customFormat="1">
      <c r="A547" s="121"/>
      <c r="B547" s="67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3"/>
      <c r="AS547" s="123"/>
      <c r="AT547" s="240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  <c r="DK547" s="87"/>
      <c r="DL547" s="87"/>
      <c r="DM547" s="87"/>
      <c r="DN547" s="87"/>
      <c r="DO547" s="87"/>
      <c r="DP547" s="87"/>
      <c r="DQ547" s="87"/>
      <c r="DR547" s="87"/>
      <c r="DS547" s="87"/>
      <c r="DT547" s="87"/>
      <c r="DU547" s="87"/>
      <c r="DV547" s="87"/>
      <c r="DW547" s="87"/>
      <c r="DX547" s="87"/>
      <c r="DY547" s="87"/>
      <c r="DZ547" s="87"/>
      <c r="EA547" s="87"/>
      <c r="EB547" s="87"/>
      <c r="EC547" s="87"/>
      <c r="ED547" s="87"/>
      <c r="EE547" s="87"/>
      <c r="EF547" s="87"/>
      <c r="EG547" s="87"/>
      <c r="EH547" s="87"/>
      <c r="EI547" s="87"/>
      <c r="EJ547" s="87"/>
      <c r="EK547" s="87"/>
      <c r="EL547" s="87"/>
      <c r="EM547" s="87"/>
      <c r="EN547" s="87"/>
      <c r="EO547" s="87"/>
      <c r="EP547" s="87"/>
      <c r="EQ547" s="87"/>
      <c r="ER547" s="87"/>
      <c r="ES547" s="87"/>
      <c r="ET547" s="87"/>
      <c r="EU547" s="87"/>
      <c r="EV547" s="87"/>
      <c r="EW547" s="87"/>
      <c r="EX547" s="87"/>
      <c r="EY547" s="87"/>
      <c r="EZ547" s="87"/>
      <c r="FA547" s="87"/>
      <c r="FB547" s="87"/>
      <c r="FC547" s="87"/>
      <c r="FD547" s="87"/>
      <c r="FE547" s="87"/>
      <c r="FF547" s="87"/>
      <c r="FG547" s="87"/>
      <c r="FH547" s="87"/>
      <c r="FI547" s="87"/>
      <c r="FJ547" s="87"/>
      <c r="FK547" s="87"/>
      <c r="FL547" s="87"/>
      <c r="FM547" s="87"/>
      <c r="FN547" s="87"/>
      <c r="FO547" s="87"/>
      <c r="FP547" s="87"/>
      <c r="FQ547" s="87"/>
      <c r="FR547" s="87"/>
      <c r="FS547" s="87"/>
      <c r="FT547" s="87"/>
      <c r="FU547" s="87"/>
      <c r="FV547" s="87"/>
      <c r="FW547" s="87"/>
      <c r="FX547" s="87"/>
      <c r="FY547" s="87"/>
      <c r="FZ547" s="87"/>
      <c r="GA547" s="87"/>
      <c r="GB547" s="87"/>
      <c r="GC547" s="87"/>
      <c r="GD547" s="87"/>
      <c r="GE547" s="87"/>
      <c r="GF547" s="87"/>
      <c r="GG547" s="87"/>
      <c r="GH547" s="87"/>
      <c r="GI547" s="87"/>
      <c r="GJ547" s="87"/>
      <c r="GK547" s="87"/>
      <c r="GL547" s="87"/>
      <c r="GM547" s="87"/>
      <c r="GN547" s="87"/>
      <c r="GO547" s="87"/>
      <c r="GP547" s="87"/>
      <c r="GQ547" s="87"/>
      <c r="GR547" s="87"/>
      <c r="GS547" s="87"/>
      <c r="GT547" s="87"/>
      <c r="GU547" s="87"/>
      <c r="GV547" s="87"/>
      <c r="GW547" s="87"/>
      <c r="GX547" s="87"/>
      <c r="GY547" s="87"/>
      <c r="GZ547" s="87"/>
      <c r="HA547" s="87"/>
      <c r="HB547" s="87"/>
      <c r="HC547" s="87"/>
      <c r="HD547" s="87"/>
      <c r="HE547" s="87"/>
      <c r="HF547" s="87"/>
      <c r="HG547" s="87"/>
      <c r="HH547" s="87"/>
      <c r="HI547" s="87"/>
      <c r="HJ547" s="87"/>
      <c r="HK547" s="87"/>
      <c r="HL547" s="87"/>
      <c r="HM547" s="87"/>
      <c r="HN547" s="87"/>
      <c r="HO547" s="87"/>
      <c r="HP547" s="87"/>
      <c r="HQ547" s="87"/>
      <c r="HR547" s="87"/>
      <c r="HS547" s="87"/>
      <c r="HT547" s="87"/>
      <c r="HU547" s="87"/>
      <c r="HV547" s="87"/>
      <c r="HW547" s="87"/>
      <c r="HX547" s="87"/>
      <c r="HY547" s="87"/>
      <c r="HZ547" s="87"/>
      <c r="IA547" s="87"/>
      <c r="IB547" s="87"/>
    </row>
    <row r="548" spans="1:236" s="125" customFormat="1">
      <c r="A548" s="121"/>
      <c r="B548" s="67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3"/>
      <c r="AS548" s="123"/>
      <c r="AT548" s="240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  <c r="DK548" s="87"/>
      <c r="DL548" s="87"/>
      <c r="DM548" s="87"/>
      <c r="DN548" s="87"/>
      <c r="DO548" s="87"/>
      <c r="DP548" s="87"/>
      <c r="DQ548" s="87"/>
      <c r="DR548" s="87"/>
      <c r="DS548" s="87"/>
      <c r="DT548" s="87"/>
      <c r="DU548" s="87"/>
      <c r="DV548" s="87"/>
      <c r="DW548" s="87"/>
      <c r="DX548" s="87"/>
      <c r="DY548" s="87"/>
      <c r="DZ548" s="87"/>
      <c r="EA548" s="87"/>
      <c r="EB548" s="87"/>
      <c r="EC548" s="87"/>
      <c r="ED548" s="87"/>
      <c r="EE548" s="87"/>
      <c r="EF548" s="87"/>
      <c r="EG548" s="87"/>
      <c r="EH548" s="87"/>
      <c r="EI548" s="87"/>
      <c r="EJ548" s="87"/>
      <c r="EK548" s="87"/>
      <c r="EL548" s="87"/>
      <c r="EM548" s="87"/>
      <c r="EN548" s="87"/>
      <c r="EO548" s="87"/>
      <c r="EP548" s="87"/>
      <c r="EQ548" s="87"/>
      <c r="ER548" s="87"/>
      <c r="ES548" s="87"/>
      <c r="ET548" s="87"/>
      <c r="EU548" s="87"/>
      <c r="EV548" s="87"/>
      <c r="EW548" s="87"/>
      <c r="EX548" s="87"/>
      <c r="EY548" s="87"/>
      <c r="EZ548" s="87"/>
      <c r="FA548" s="87"/>
      <c r="FB548" s="87"/>
      <c r="FC548" s="87"/>
      <c r="FD548" s="87"/>
      <c r="FE548" s="87"/>
      <c r="FF548" s="87"/>
      <c r="FG548" s="87"/>
      <c r="FH548" s="87"/>
      <c r="FI548" s="87"/>
      <c r="FJ548" s="87"/>
      <c r="FK548" s="87"/>
      <c r="FL548" s="87"/>
      <c r="FM548" s="87"/>
      <c r="FN548" s="87"/>
      <c r="FO548" s="87"/>
      <c r="FP548" s="87"/>
      <c r="FQ548" s="87"/>
      <c r="FR548" s="87"/>
      <c r="FS548" s="87"/>
      <c r="FT548" s="87"/>
      <c r="FU548" s="87"/>
      <c r="FV548" s="87"/>
      <c r="FW548" s="87"/>
      <c r="FX548" s="87"/>
      <c r="FY548" s="87"/>
      <c r="FZ548" s="87"/>
      <c r="GA548" s="87"/>
      <c r="GB548" s="87"/>
      <c r="GC548" s="87"/>
      <c r="GD548" s="87"/>
      <c r="GE548" s="87"/>
      <c r="GF548" s="87"/>
      <c r="GG548" s="87"/>
      <c r="GH548" s="87"/>
      <c r="GI548" s="87"/>
      <c r="GJ548" s="87"/>
      <c r="GK548" s="87"/>
      <c r="GL548" s="87"/>
      <c r="GM548" s="87"/>
      <c r="GN548" s="87"/>
      <c r="GO548" s="87"/>
      <c r="GP548" s="87"/>
      <c r="GQ548" s="87"/>
      <c r="GR548" s="87"/>
      <c r="GS548" s="87"/>
      <c r="GT548" s="87"/>
      <c r="GU548" s="87"/>
      <c r="GV548" s="87"/>
      <c r="GW548" s="87"/>
      <c r="GX548" s="87"/>
      <c r="GY548" s="87"/>
      <c r="GZ548" s="87"/>
      <c r="HA548" s="87"/>
      <c r="HB548" s="87"/>
      <c r="HC548" s="87"/>
      <c r="HD548" s="87"/>
      <c r="HE548" s="87"/>
      <c r="HF548" s="87"/>
      <c r="HG548" s="87"/>
      <c r="HH548" s="87"/>
      <c r="HI548" s="87"/>
      <c r="HJ548" s="87"/>
      <c r="HK548" s="87"/>
      <c r="HL548" s="87"/>
      <c r="HM548" s="87"/>
      <c r="HN548" s="87"/>
      <c r="HO548" s="87"/>
      <c r="HP548" s="87"/>
      <c r="HQ548" s="87"/>
      <c r="HR548" s="87"/>
      <c r="HS548" s="87"/>
      <c r="HT548" s="87"/>
      <c r="HU548" s="87"/>
      <c r="HV548" s="87"/>
      <c r="HW548" s="87"/>
      <c r="HX548" s="87"/>
      <c r="HY548" s="87"/>
      <c r="HZ548" s="87"/>
      <c r="IA548" s="87"/>
      <c r="IB548" s="87"/>
    </row>
    <row r="549" spans="1:236" s="125" customFormat="1">
      <c r="A549" s="121"/>
      <c r="B549" s="67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3"/>
      <c r="AS549" s="123"/>
      <c r="AT549" s="240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  <c r="DK549" s="87"/>
      <c r="DL549" s="87"/>
      <c r="DM549" s="87"/>
      <c r="DN549" s="87"/>
      <c r="DO549" s="87"/>
      <c r="DP549" s="87"/>
      <c r="DQ549" s="87"/>
      <c r="DR549" s="87"/>
      <c r="DS549" s="87"/>
      <c r="DT549" s="87"/>
      <c r="DU549" s="87"/>
      <c r="DV549" s="87"/>
      <c r="DW549" s="87"/>
      <c r="DX549" s="87"/>
      <c r="DY549" s="87"/>
      <c r="DZ549" s="87"/>
      <c r="EA549" s="87"/>
      <c r="EB549" s="87"/>
      <c r="EC549" s="87"/>
      <c r="ED549" s="87"/>
      <c r="EE549" s="87"/>
      <c r="EF549" s="87"/>
      <c r="EG549" s="87"/>
      <c r="EH549" s="87"/>
      <c r="EI549" s="87"/>
      <c r="EJ549" s="87"/>
      <c r="EK549" s="87"/>
      <c r="EL549" s="87"/>
      <c r="EM549" s="87"/>
      <c r="EN549" s="87"/>
      <c r="EO549" s="87"/>
      <c r="EP549" s="87"/>
      <c r="EQ549" s="87"/>
      <c r="ER549" s="87"/>
      <c r="ES549" s="87"/>
      <c r="ET549" s="87"/>
      <c r="EU549" s="87"/>
      <c r="EV549" s="87"/>
      <c r="EW549" s="87"/>
      <c r="EX549" s="87"/>
      <c r="EY549" s="87"/>
      <c r="EZ549" s="87"/>
      <c r="FA549" s="87"/>
      <c r="FB549" s="87"/>
      <c r="FC549" s="87"/>
      <c r="FD549" s="87"/>
      <c r="FE549" s="87"/>
      <c r="FF549" s="87"/>
      <c r="FG549" s="87"/>
      <c r="FH549" s="87"/>
      <c r="FI549" s="87"/>
      <c r="FJ549" s="87"/>
      <c r="FK549" s="87"/>
      <c r="FL549" s="87"/>
      <c r="FM549" s="87"/>
      <c r="FN549" s="87"/>
      <c r="FO549" s="87"/>
      <c r="FP549" s="87"/>
      <c r="FQ549" s="87"/>
      <c r="FR549" s="87"/>
      <c r="FS549" s="87"/>
      <c r="FT549" s="87"/>
      <c r="FU549" s="87"/>
      <c r="FV549" s="87"/>
      <c r="FW549" s="87"/>
      <c r="FX549" s="87"/>
      <c r="FY549" s="87"/>
      <c r="FZ549" s="87"/>
      <c r="GA549" s="87"/>
      <c r="GB549" s="87"/>
      <c r="GC549" s="87"/>
      <c r="GD549" s="87"/>
      <c r="GE549" s="87"/>
      <c r="GF549" s="87"/>
      <c r="GG549" s="87"/>
      <c r="GH549" s="87"/>
      <c r="GI549" s="87"/>
      <c r="GJ549" s="87"/>
      <c r="GK549" s="87"/>
      <c r="GL549" s="87"/>
      <c r="GM549" s="87"/>
      <c r="GN549" s="87"/>
      <c r="GO549" s="87"/>
      <c r="GP549" s="87"/>
      <c r="GQ549" s="87"/>
      <c r="GR549" s="87"/>
      <c r="GS549" s="87"/>
      <c r="GT549" s="87"/>
      <c r="GU549" s="87"/>
      <c r="GV549" s="87"/>
      <c r="GW549" s="87"/>
      <c r="GX549" s="87"/>
      <c r="GY549" s="87"/>
      <c r="GZ549" s="87"/>
      <c r="HA549" s="87"/>
      <c r="HB549" s="87"/>
      <c r="HC549" s="87"/>
      <c r="HD549" s="87"/>
      <c r="HE549" s="87"/>
      <c r="HF549" s="87"/>
      <c r="HG549" s="87"/>
      <c r="HH549" s="87"/>
      <c r="HI549" s="87"/>
      <c r="HJ549" s="87"/>
      <c r="HK549" s="87"/>
      <c r="HL549" s="87"/>
      <c r="HM549" s="87"/>
      <c r="HN549" s="87"/>
      <c r="HO549" s="87"/>
      <c r="HP549" s="87"/>
      <c r="HQ549" s="87"/>
      <c r="HR549" s="87"/>
      <c r="HS549" s="87"/>
      <c r="HT549" s="87"/>
      <c r="HU549" s="87"/>
      <c r="HV549" s="87"/>
      <c r="HW549" s="87"/>
      <c r="HX549" s="87"/>
      <c r="HY549" s="87"/>
      <c r="HZ549" s="87"/>
      <c r="IA549" s="87"/>
      <c r="IB549" s="87"/>
    </row>
    <row r="550" spans="1:236" s="125" customFormat="1">
      <c r="A550" s="121"/>
      <c r="B550" s="67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3"/>
      <c r="AS550" s="123"/>
      <c r="AT550" s="240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  <c r="DK550" s="87"/>
      <c r="DL550" s="87"/>
      <c r="DM550" s="87"/>
      <c r="DN550" s="87"/>
      <c r="DO550" s="87"/>
      <c r="DP550" s="87"/>
      <c r="DQ550" s="87"/>
      <c r="DR550" s="87"/>
      <c r="DS550" s="87"/>
      <c r="DT550" s="87"/>
      <c r="DU550" s="87"/>
      <c r="DV550" s="87"/>
      <c r="DW550" s="87"/>
      <c r="DX550" s="87"/>
      <c r="DY550" s="87"/>
      <c r="DZ550" s="87"/>
      <c r="EA550" s="87"/>
      <c r="EB550" s="87"/>
      <c r="EC550" s="87"/>
      <c r="ED550" s="87"/>
      <c r="EE550" s="87"/>
      <c r="EF550" s="87"/>
      <c r="EG550" s="87"/>
      <c r="EH550" s="87"/>
      <c r="EI550" s="87"/>
      <c r="EJ550" s="87"/>
      <c r="EK550" s="87"/>
      <c r="EL550" s="87"/>
      <c r="EM550" s="87"/>
      <c r="EN550" s="87"/>
      <c r="EO550" s="87"/>
      <c r="EP550" s="87"/>
      <c r="EQ550" s="87"/>
      <c r="ER550" s="87"/>
      <c r="ES550" s="87"/>
      <c r="ET550" s="87"/>
      <c r="EU550" s="87"/>
      <c r="EV550" s="87"/>
      <c r="EW550" s="87"/>
      <c r="EX550" s="87"/>
      <c r="EY550" s="87"/>
      <c r="EZ550" s="87"/>
      <c r="FA550" s="87"/>
      <c r="FB550" s="87"/>
      <c r="FC550" s="87"/>
      <c r="FD550" s="87"/>
      <c r="FE550" s="87"/>
      <c r="FF550" s="87"/>
      <c r="FG550" s="87"/>
      <c r="FH550" s="87"/>
      <c r="FI550" s="87"/>
      <c r="FJ550" s="87"/>
      <c r="FK550" s="87"/>
      <c r="FL550" s="87"/>
      <c r="FM550" s="87"/>
      <c r="FN550" s="87"/>
      <c r="FO550" s="87"/>
      <c r="FP550" s="87"/>
      <c r="FQ550" s="87"/>
      <c r="FR550" s="87"/>
      <c r="FS550" s="87"/>
      <c r="FT550" s="87"/>
      <c r="FU550" s="87"/>
      <c r="FV550" s="87"/>
      <c r="FW550" s="87"/>
      <c r="FX550" s="87"/>
      <c r="FY550" s="87"/>
      <c r="FZ550" s="87"/>
      <c r="GA550" s="87"/>
      <c r="GB550" s="87"/>
      <c r="GC550" s="87"/>
      <c r="GD550" s="87"/>
      <c r="GE550" s="87"/>
      <c r="GF550" s="87"/>
      <c r="GG550" s="87"/>
      <c r="GH550" s="87"/>
      <c r="GI550" s="87"/>
      <c r="GJ550" s="87"/>
      <c r="GK550" s="87"/>
      <c r="GL550" s="87"/>
      <c r="GM550" s="87"/>
      <c r="GN550" s="87"/>
      <c r="GO550" s="87"/>
      <c r="GP550" s="87"/>
      <c r="GQ550" s="87"/>
      <c r="GR550" s="87"/>
      <c r="GS550" s="87"/>
      <c r="GT550" s="87"/>
      <c r="GU550" s="87"/>
      <c r="GV550" s="87"/>
      <c r="GW550" s="87"/>
      <c r="GX550" s="87"/>
      <c r="GY550" s="87"/>
      <c r="GZ550" s="87"/>
      <c r="HA550" s="87"/>
      <c r="HB550" s="87"/>
      <c r="HC550" s="87"/>
      <c r="HD550" s="87"/>
      <c r="HE550" s="87"/>
      <c r="HF550" s="87"/>
      <c r="HG550" s="87"/>
      <c r="HH550" s="87"/>
      <c r="HI550" s="87"/>
      <c r="HJ550" s="87"/>
      <c r="HK550" s="87"/>
      <c r="HL550" s="87"/>
      <c r="HM550" s="87"/>
      <c r="HN550" s="87"/>
      <c r="HO550" s="87"/>
      <c r="HP550" s="87"/>
      <c r="HQ550" s="87"/>
      <c r="HR550" s="87"/>
      <c r="HS550" s="87"/>
      <c r="HT550" s="87"/>
      <c r="HU550" s="87"/>
      <c r="HV550" s="87"/>
      <c r="HW550" s="87"/>
      <c r="HX550" s="87"/>
      <c r="HY550" s="87"/>
      <c r="HZ550" s="87"/>
      <c r="IA550" s="87"/>
      <c r="IB550" s="87"/>
    </row>
    <row r="551" spans="1:236" s="125" customFormat="1">
      <c r="A551" s="121"/>
      <c r="B551" s="67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3"/>
      <c r="AS551" s="123"/>
      <c r="AT551" s="240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  <c r="DK551" s="87"/>
      <c r="DL551" s="87"/>
      <c r="DM551" s="87"/>
      <c r="DN551" s="87"/>
      <c r="DO551" s="87"/>
      <c r="DP551" s="87"/>
      <c r="DQ551" s="87"/>
      <c r="DR551" s="87"/>
      <c r="DS551" s="87"/>
      <c r="DT551" s="87"/>
      <c r="DU551" s="87"/>
      <c r="DV551" s="87"/>
      <c r="DW551" s="87"/>
      <c r="DX551" s="87"/>
      <c r="DY551" s="87"/>
      <c r="DZ551" s="87"/>
      <c r="EA551" s="87"/>
      <c r="EB551" s="87"/>
      <c r="EC551" s="87"/>
      <c r="ED551" s="87"/>
      <c r="EE551" s="87"/>
      <c r="EF551" s="87"/>
      <c r="EG551" s="87"/>
      <c r="EH551" s="87"/>
      <c r="EI551" s="87"/>
      <c r="EJ551" s="87"/>
      <c r="EK551" s="87"/>
      <c r="EL551" s="87"/>
      <c r="EM551" s="87"/>
      <c r="EN551" s="87"/>
      <c r="EO551" s="87"/>
      <c r="EP551" s="87"/>
      <c r="EQ551" s="87"/>
      <c r="ER551" s="87"/>
      <c r="ES551" s="87"/>
      <c r="ET551" s="87"/>
      <c r="EU551" s="87"/>
      <c r="EV551" s="87"/>
      <c r="EW551" s="87"/>
      <c r="EX551" s="87"/>
      <c r="EY551" s="87"/>
      <c r="EZ551" s="87"/>
      <c r="FA551" s="87"/>
      <c r="FB551" s="87"/>
      <c r="FC551" s="87"/>
      <c r="FD551" s="87"/>
      <c r="FE551" s="87"/>
      <c r="FF551" s="87"/>
      <c r="FG551" s="87"/>
      <c r="FH551" s="87"/>
      <c r="FI551" s="87"/>
      <c r="FJ551" s="87"/>
      <c r="FK551" s="87"/>
      <c r="FL551" s="87"/>
      <c r="FM551" s="87"/>
      <c r="FN551" s="87"/>
      <c r="FO551" s="87"/>
      <c r="FP551" s="87"/>
      <c r="FQ551" s="87"/>
      <c r="FR551" s="87"/>
      <c r="FS551" s="87"/>
      <c r="FT551" s="87"/>
      <c r="FU551" s="87"/>
      <c r="FV551" s="87"/>
      <c r="FW551" s="87"/>
      <c r="FX551" s="87"/>
      <c r="FY551" s="87"/>
      <c r="FZ551" s="87"/>
      <c r="GA551" s="87"/>
      <c r="GB551" s="87"/>
      <c r="GC551" s="87"/>
      <c r="GD551" s="87"/>
      <c r="GE551" s="87"/>
      <c r="GF551" s="87"/>
      <c r="GG551" s="87"/>
      <c r="GH551" s="87"/>
      <c r="GI551" s="87"/>
      <c r="GJ551" s="87"/>
      <c r="GK551" s="87"/>
      <c r="GL551" s="87"/>
      <c r="GM551" s="87"/>
      <c r="GN551" s="87"/>
      <c r="GO551" s="87"/>
      <c r="GP551" s="87"/>
      <c r="GQ551" s="87"/>
      <c r="GR551" s="87"/>
      <c r="GS551" s="87"/>
      <c r="GT551" s="87"/>
      <c r="GU551" s="87"/>
      <c r="GV551" s="87"/>
      <c r="GW551" s="87"/>
      <c r="GX551" s="87"/>
      <c r="GY551" s="87"/>
      <c r="GZ551" s="87"/>
      <c r="HA551" s="87"/>
      <c r="HB551" s="87"/>
      <c r="HC551" s="87"/>
      <c r="HD551" s="87"/>
      <c r="HE551" s="87"/>
      <c r="HF551" s="87"/>
      <c r="HG551" s="87"/>
      <c r="HH551" s="87"/>
      <c r="HI551" s="87"/>
      <c r="HJ551" s="87"/>
      <c r="HK551" s="87"/>
      <c r="HL551" s="87"/>
      <c r="HM551" s="87"/>
      <c r="HN551" s="87"/>
      <c r="HO551" s="87"/>
      <c r="HP551" s="87"/>
      <c r="HQ551" s="87"/>
      <c r="HR551" s="87"/>
      <c r="HS551" s="87"/>
      <c r="HT551" s="87"/>
      <c r="HU551" s="87"/>
      <c r="HV551" s="87"/>
      <c r="HW551" s="87"/>
      <c r="HX551" s="87"/>
      <c r="HY551" s="87"/>
      <c r="HZ551" s="87"/>
      <c r="IA551" s="87"/>
      <c r="IB551" s="87"/>
    </row>
    <row r="552" spans="1:236" s="125" customFormat="1">
      <c r="A552" s="121"/>
      <c r="B552" s="67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3"/>
      <c r="AS552" s="123"/>
      <c r="AT552" s="240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  <c r="DK552" s="87"/>
      <c r="DL552" s="87"/>
      <c r="DM552" s="87"/>
      <c r="DN552" s="87"/>
      <c r="DO552" s="87"/>
      <c r="DP552" s="87"/>
      <c r="DQ552" s="87"/>
      <c r="DR552" s="87"/>
      <c r="DS552" s="87"/>
      <c r="DT552" s="87"/>
      <c r="DU552" s="87"/>
      <c r="DV552" s="87"/>
      <c r="DW552" s="87"/>
      <c r="DX552" s="87"/>
      <c r="DY552" s="87"/>
      <c r="DZ552" s="87"/>
      <c r="EA552" s="87"/>
      <c r="EB552" s="87"/>
      <c r="EC552" s="87"/>
      <c r="ED552" s="87"/>
      <c r="EE552" s="87"/>
      <c r="EF552" s="87"/>
      <c r="EG552" s="87"/>
      <c r="EH552" s="87"/>
      <c r="EI552" s="87"/>
      <c r="EJ552" s="87"/>
      <c r="EK552" s="87"/>
      <c r="EL552" s="87"/>
      <c r="EM552" s="87"/>
      <c r="EN552" s="87"/>
      <c r="EO552" s="87"/>
      <c r="EP552" s="87"/>
      <c r="EQ552" s="87"/>
      <c r="ER552" s="87"/>
      <c r="ES552" s="87"/>
      <c r="ET552" s="87"/>
      <c r="EU552" s="87"/>
      <c r="EV552" s="87"/>
      <c r="EW552" s="87"/>
      <c r="EX552" s="87"/>
      <c r="EY552" s="87"/>
      <c r="EZ552" s="87"/>
      <c r="FA552" s="87"/>
      <c r="FB552" s="87"/>
      <c r="FC552" s="87"/>
      <c r="FD552" s="87"/>
      <c r="FE552" s="87"/>
      <c r="FF552" s="87"/>
      <c r="FG552" s="87"/>
      <c r="FH552" s="87"/>
      <c r="FI552" s="87"/>
      <c r="FJ552" s="87"/>
      <c r="FK552" s="87"/>
      <c r="FL552" s="87"/>
      <c r="FM552" s="87"/>
      <c r="FN552" s="87"/>
      <c r="FO552" s="87"/>
      <c r="FP552" s="87"/>
      <c r="FQ552" s="87"/>
      <c r="FR552" s="87"/>
      <c r="FS552" s="87"/>
      <c r="FT552" s="87"/>
      <c r="FU552" s="87"/>
      <c r="FV552" s="87"/>
      <c r="FW552" s="87"/>
      <c r="FX552" s="87"/>
      <c r="FY552" s="87"/>
      <c r="FZ552" s="87"/>
      <c r="GA552" s="87"/>
      <c r="GB552" s="87"/>
      <c r="GC552" s="87"/>
      <c r="GD552" s="87"/>
      <c r="GE552" s="87"/>
      <c r="GF552" s="87"/>
      <c r="GG552" s="87"/>
      <c r="GH552" s="87"/>
      <c r="GI552" s="87"/>
      <c r="GJ552" s="87"/>
      <c r="GK552" s="87"/>
      <c r="GL552" s="87"/>
      <c r="GM552" s="87"/>
      <c r="GN552" s="87"/>
      <c r="GO552" s="87"/>
      <c r="GP552" s="87"/>
      <c r="GQ552" s="87"/>
      <c r="GR552" s="87"/>
      <c r="GS552" s="87"/>
      <c r="GT552" s="87"/>
      <c r="GU552" s="87"/>
      <c r="GV552" s="87"/>
      <c r="GW552" s="87"/>
      <c r="GX552" s="87"/>
      <c r="GY552" s="87"/>
      <c r="GZ552" s="87"/>
      <c r="HA552" s="87"/>
      <c r="HB552" s="87"/>
      <c r="HC552" s="87"/>
      <c r="HD552" s="87"/>
      <c r="HE552" s="87"/>
      <c r="HF552" s="87"/>
      <c r="HG552" s="87"/>
      <c r="HH552" s="87"/>
      <c r="HI552" s="87"/>
      <c r="HJ552" s="87"/>
      <c r="HK552" s="87"/>
      <c r="HL552" s="87"/>
      <c r="HM552" s="87"/>
      <c r="HN552" s="87"/>
      <c r="HO552" s="87"/>
      <c r="HP552" s="87"/>
      <c r="HQ552" s="87"/>
      <c r="HR552" s="87"/>
      <c r="HS552" s="87"/>
      <c r="HT552" s="87"/>
      <c r="HU552" s="87"/>
      <c r="HV552" s="87"/>
      <c r="HW552" s="87"/>
      <c r="HX552" s="87"/>
      <c r="HY552" s="87"/>
      <c r="HZ552" s="87"/>
      <c r="IA552" s="87"/>
      <c r="IB552" s="87"/>
    </row>
    <row r="553" spans="1:236" s="125" customFormat="1">
      <c r="A553" s="121"/>
      <c r="B553" s="67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3"/>
      <c r="AS553" s="123"/>
      <c r="AT553" s="240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  <c r="DK553" s="87"/>
      <c r="DL553" s="87"/>
      <c r="DM553" s="87"/>
      <c r="DN553" s="87"/>
      <c r="DO553" s="87"/>
      <c r="DP553" s="87"/>
      <c r="DQ553" s="87"/>
      <c r="DR553" s="87"/>
      <c r="DS553" s="87"/>
      <c r="DT553" s="87"/>
      <c r="DU553" s="87"/>
      <c r="DV553" s="87"/>
      <c r="DW553" s="87"/>
      <c r="DX553" s="87"/>
      <c r="DY553" s="87"/>
      <c r="DZ553" s="87"/>
      <c r="EA553" s="87"/>
      <c r="EB553" s="87"/>
      <c r="EC553" s="87"/>
      <c r="ED553" s="87"/>
      <c r="EE553" s="87"/>
      <c r="EF553" s="87"/>
      <c r="EG553" s="87"/>
      <c r="EH553" s="87"/>
      <c r="EI553" s="87"/>
      <c r="EJ553" s="87"/>
      <c r="EK553" s="87"/>
      <c r="EL553" s="87"/>
      <c r="EM553" s="87"/>
      <c r="EN553" s="87"/>
      <c r="EO553" s="87"/>
      <c r="EP553" s="87"/>
      <c r="EQ553" s="87"/>
      <c r="ER553" s="87"/>
      <c r="ES553" s="87"/>
      <c r="ET553" s="87"/>
      <c r="EU553" s="87"/>
      <c r="EV553" s="87"/>
      <c r="EW553" s="87"/>
      <c r="EX553" s="87"/>
      <c r="EY553" s="87"/>
      <c r="EZ553" s="87"/>
      <c r="FA553" s="87"/>
      <c r="FB553" s="87"/>
      <c r="FC553" s="87"/>
      <c r="FD553" s="87"/>
      <c r="FE553" s="87"/>
      <c r="FF553" s="87"/>
      <c r="FG553" s="87"/>
      <c r="FH553" s="87"/>
      <c r="FI553" s="87"/>
      <c r="FJ553" s="87"/>
      <c r="FK553" s="87"/>
      <c r="FL553" s="87"/>
      <c r="FM553" s="87"/>
      <c r="FN553" s="87"/>
      <c r="FO553" s="87"/>
      <c r="FP553" s="87"/>
      <c r="FQ553" s="87"/>
      <c r="FR553" s="87"/>
      <c r="FS553" s="87"/>
      <c r="FT553" s="87"/>
      <c r="FU553" s="87"/>
      <c r="FV553" s="87"/>
      <c r="FW553" s="87"/>
      <c r="FX553" s="87"/>
      <c r="FY553" s="87"/>
      <c r="FZ553" s="87"/>
      <c r="GA553" s="87"/>
      <c r="GB553" s="87"/>
      <c r="GC553" s="87"/>
      <c r="GD553" s="87"/>
      <c r="GE553" s="87"/>
      <c r="GF553" s="87"/>
      <c r="GG553" s="87"/>
      <c r="GH553" s="87"/>
      <c r="GI553" s="87"/>
      <c r="GJ553" s="87"/>
      <c r="GK553" s="87"/>
      <c r="GL553" s="87"/>
      <c r="GM553" s="87"/>
      <c r="GN553" s="87"/>
      <c r="GO553" s="87"/>
      <c r="GP553" s="87"/>
      <c r="GQ553" s="87"/>
      <c r="GR553" s="87"/>
      <c r="GS553" s="87"/>
      <c r="GT553" s="87"/>
      <c r="GU553" s="87"/>
      <c r="GV553" s="87"/>
      <c r="GW553" s="87"/>
      <c r="GX553" s="87"/>
      <c r="GY553" s="87"/>
      <c r="GZ553" s="87"/>
      <c r="HA553" s="87"/>
      <c r="HB553" s="87"/>
      <c r="HC553" s="87"/>
      <c r="HD553" s="87"/>
      <c r="HE553" s="87"/>
      <c r="HF553" s="87"/>
      <c r="HG553" s="87"/>
      <c r="HH553" s="87"/>
      <c r="HI553" s="87"/>
      <c r="HJ553" s="87"/>
      <c r="HK553" s="87"/>
      <c r="HL553" s="87"/>
      <c r="HM553" s="87"/>
      <c r="HN553" s="87"/>
      <c r="HO553" s="87"/>
      <c r="HP553" s="87"/>
      <c r="HQ553" s="87"/>
      <c r="HR553" s="87"/>
      <c r="HS553" s="87"/>
      <c r="HT553" s="87"/>
      <c r="HU553" s="87"/>
      <c r="HV553" s="87"/>
      <c r="HW553" s="87"/>
      <c r="HX553" s="87"/>
      <c r="HY553" s="87"/>
      <c r="HZ553" s="87"/>
      <c r="IA553" s="87"/>
      <c r="IB553" s="87"/>
    </row>
    <row r="554" spans="1:236" s="125" customFormat="1">
      <c r="A554" s="121"/>
      <c r="B554" s="67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3"/>
      <c r="AS554" s="123"/>
      <c r="AT554" s="240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  <c r="DK554" s="87"/>
      <c r="DL554" s="87"/>
      <c r="DM554" s="87"/>
      <c r="DN554" s="87"/>
      <c r="DO554" s="87"/>
      <c r="DP554" s="87"/>
      <c r="DQ554" s="87"/>
      <c r="DR554" s="87"/>
      <c r="DS554" s="87"/>
      <c r="DT554" s="87"/>
      <c r="DU554" s="87"/>
      <c r="DV554" s="87"/>
      <c r="DW554" s="87"/>
      <c r="DX554" s="87"/>
      <c r="DY554" s="87"/>
      <c r="DZ554" s="87"/>
      <c r="EA554" s="87"/>
      <c r="EB554" s="87"/>
      <c r="EC554" s="87"/>
      <c r="ED554" s="87"/>
      <c r="EE554" s="87"/>
      <c r="EF554" s="87"/>
      <c r="EG554" s="87"/>
      <c r="EH554" s="87"/>
      <c r="EI554" s="87"/>
      <c r="EJ554" s="87"/>
      <c r="EK554" s="87"/>
      <c r="EL554" s="87"/>
      <c r="EM554" s="87"/>
      <c r="EN554" s="87"/>
      <c r="EO554" s="87"/>
      <c r="EP554" s="87"/>
      <c r="EQ554" s="87"/>
      <c r="ER554" s="87"/>
      <c r="ES554" s="87"/>
      <c r="ET554" s="87"/>
      <c r="EU554" s="87"/>
      <c r="EV554" s="87"/>
      <c r="EW554" s="87"/>
      <c r="EX554" s="87"/>
      <c r="EY554" s="87"/>
      <c r="EZ554" s="87"/>
      <c r="FA554" s="87"/>
      <c r="FB554" s="87"/>
      <c r="FC554" s="87"/>
      <c r="FD554" s="87"/>
      <c r="FE554" s="87"/>
      <c r="FF554" s="87"/>
      <c r="FG554" s="87"/>
      <c r="FH554" s="87"/>
      <c r="FI554" s="87"/>
      <c r="FJ554" s="87"/>
      <c r="FK554" s="87"/>
      <c r="FL554" s="87"/>
      <c r="FM554" s="87"/>
      <c r="FN554" s="87"/>
      <c r="FO554" s="87"/>
      <c r="FP554" s="87"/>
      <c r="FQ554" s="87"/>
      <c r="FR554" s="87"/>
      <c r="FS554" s="87"/>
      <c r="FT554" s="87"/>
      <c r="FU554" s="87"/>
      <c r="FV554" s="87"/>
      <c r="FW554" s="87"/>
      <c r="FX554" s="87"/>
      <c r="FY554" s="87"/>
      <c r="FZ554" s="87"/>
      <c r="GA554" s="87"/>
      <c r="GB554" s="87"/>
      <c r="GC554" s="87"/>
      <c r="GD554" s="87"/>
      <c r="GE554" s="87"/>
      <c r="GF554" s="87"/>
      <c r="GG554" s="87"/>
      <c r="GH554" s="87"/>
      <c r="GI554" s="87"/>
      <c r="GJ554" s="87"/>
      <c r="GK554" s="87"/>
      <c r="GL554" s="87"/>
      <c r="GM554" s="87"/>
      <c r="GN554" s="87"/>
      <c r="GO554" s="87"/>
      <c r="GP554" s="87"/>
      <c r="GQ554" s="87"/>
      <c r="GR554" s="87"/>
      <c r="GS554" s="87"/>
      <c r="GT554" s="87"/>
      <c r="GU554" s="87"/>
      <c r="GV554" s="87"/>
      <c r="GW554" s="87"/>
      <c r="GX554" s="87"/>
      <c r="GY554" s="87"/>
      <c r="GZ554" s="87"/>
      <c r="HA554" s="87"/>
      <c r="HB554" s="87"/>
      <c r="HC554" s="87"/>
      <c r="HD554" s="87"/>
      <c r="HE554" s="87"/>
      <c r="HF554" s="87"/>
      <c r="HG554" s="87"/>
      <c r="HH554" s="87"/>
      <c r="HI554" s="87"/>
      <c r="HJ554" s="87"/>
      <c r="HK554" s="87"/>
      <c r="HL554" s="87"/>
      <c r="HM554" s="87"/>
      <c r="HN554" s="87"/>
      <c r="HO554" s="87"/>
      <c r="HP554" s="87"/>
      <c r="HQ554" s="87"/>
      <c r="HR554" s="87"/>
      <c r="HS554" s="87"/>
      <c r="HT554" s="87"/>
      <c r="HU554" s="87"/>
      <c r="HV554" s="87"/>
      <c r="HW554" s="87"/>
      <c r="HX554" s="87"/>
      <c r="HY554" s="87"/>
      <c r="HZ554" s="87"/>
      <c r="IA554" s="87"/>
      <c r="IB554" s="87"/>
    </row>
    <row r="555" spans="1:236" s="125" customFormat="1">
      <c r="A555" s="121"/>
      <c r="B555" s="67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3"/>
      <c r="AS555" s="123"/>
      <c r="AT555" s="240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  <c r="DK555" s="87"/>
      <c r="DL555" s="87"/>
      <c r="DM555" s="87"/>
      <c r="DN555" s="87"/>
      <c r="DO555" s="87"/>
      <c r="DP555" s="87"/>
      <c r="DQ555" s="87"/>
      <c r="DR555" s="87"/>
      <c r="DS555" s="87"/>
      <c r="DT555" s="87"/>
      <c r="DU555" s="87"/>
      <c r="DV555" s="87"/>
      <c r="DW555" s="87"/>
      <c r="DX555" s="87"/>
      <c r="DY555" s="87"/>
      <c r="DZ555" s="87"/>
      <c r="EA555" s="87"/>
      <c r="EB555" s="87"/>
      <c r="EC555" s="87"/>
      <c r="ED555" s="87"/>
      <c r="EE555" s="87"/>
      <c r="EF555" s="87"/>
      <c r="EG555" s="87"/>
      <c r="EH555" s="87"/>
      <c r="EI555" s="87"/>
      <c r="EJ555" s="87"/>
      <c r="EK555" s="87"/>
      <c r="EL555" s="87"/>
      <c r="EM555" s="87"/>
      <c r="EN555" s="87"/>
      <c r="EO555" s="87"/>
      <c r="EP555" s="87"/>
      <c r="EQ555" s="87"/>
      <c r="ER555" s="87"/>
      <c r="ES555" s="87"/>
      <c r="ET555" s="87"/>
      <c r="EU555" s="87"/>
      <c r="EV555" s="87"/>
      <c r="EW555" s="87"/>
      <c r="EX555" s="87"/>
      <c r="EY555" s="87"/>
      <c r="EZ555" s="87"/>
      <c r="FA555" s="87"/>
      <c r="FB555" s="87"/>
      <c r="FC555" s="87"/>
      <c r="FD555" s="87"/>
      <c r="FE555" s="87"/>
      <c r="FF555" s="87"/>
      <c r="FG555" s="87"/>
      <c r="FH555" s="87"/>
      <c r="FI555" s="87"/>
      <c r="FJ555" s="87"/>
      <c r="FK555" s="87"/>
      <c r="FL555" s="87"/>
      <c r="FM555" s="87"/>
      <c r="FN555" s="87"/>
      <c r="FO555" s="87"/>
      <c r="FP555" s="87"/>
      <c r="FQ555" s="87"/>
      <c r="FR555" s="87"/>
      <c r="FS555" s="87"/>
      <c r="FT555" s="87"/>
      <c r="FU555" s="87"/>
      <c r="FV555" s="87"/>
      <c r="FW555" s="87"/>
      <c r="FX555" s="87"/>
      <c r="FY555" s="87"/>
      <c r="FZ555" s="87"/>
      <c r="GA555" s="87"/>
      <c r="GB555" s="87"/>
      <c r="GC555" s="87"/>
      <c r="GD555" s="87"/>
      <c r="GE555" s="87"/>
      <c r="GF555" s="87"/>
      <c r="GG555" s="87"/>
      <c r="GH555" s="87"/>
      <c r="GI555" s="87"/>
      <c r="GJ555" s="87"/>
      <c r="GK555" s="87"/>
      <c r="GL555" s="87"/>
      <c r="GM555" s="87"/>
      <c r="GN555" s="87"/>
      <c r="GO555" s="87"/>
      <c r="GP555" s="87"/>
      <c r="GQ555" s="87"/>
      <c r="GR555" s="87"/>
      <c r="GS555" s="87"/>
      <c r="GT555" s="87"/>
      <c r="GU555" s="87"/>
      <c r="GV555" s="87"/>
      <c r="GW555" s="87"/>
      <c r="GX555" s="87"/>
      <c r="GY555" s="87"/>
      <c r="GZ555" s="87"/>
      <c r="HA555" s="87"/>
      <c r="HB555" s="87"/>
      <c r="HC555" s="87"/>
      <c r="HD555" s="87"/>
      <c r="HE555" s="87"/>
      <c r="HF555" s="87"/>
      <c r="HG555" s="87"/>
      <c r="HH555" s="87"/>
      <c r="HI555" s="87"/>
      <c r="HJ555" s="87"/>
      <c r="HK555" s="87"/>
      <c r="HL555" s="87"/>
      <c r="HM555" s="87"/>
      <c r="HN555" s="87"/>
      <c r="HO555" s="87"/>
      <c r="HP555" s="87"/>
      <c r="HQ555" s="87"/>
      <c r="HR555" s="87"/>
      <c r="HS555" s="87"/>
      <c r="HT555" s="87"/>
      <c r="HU555" s="87"/>
      <c r="HV555" s="87"/>
      <c r="HW555" s="87"/>
      <c r="HX555" s="87"/>
      <c r="HY555" s="87"/>
      <c r="HZ555" s="87"/>
      <c r="IA555" s="87"/>
      <c r="IB555" s="87"/>
    </row>
    <row r="556" spans="1:236" s="125" customFormat="1">
      <c r="A556" s="121"/>
      <c r="B556" s="67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3"/>
      <c r="AS556" s="123"/>
      <c r="AT556" s="240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  <c r="DK556" s="87"/>
      <c r="DL556" s="87"/>
      <c r="DM556" s="87"/>
      <c r="DN556" s="87"/>
      <c r="DO556" s="87"/>
      <c r="DP556" s="87"/>
      <c r="DQ556" s="87"/>
      <c r="DR556" s="87"/>
      <c r="DS556" s="87"/>
      <c r="DT556" s="87"/>
      <c r="DU556" s="87"/>
      <c r="DV556" s="87"/>
      <c r="DW556" s="87"/>
      <c r="DX556" s="87"/>
      <c r="DY556" s="87"/>
      <c r="DZ556" s="87"/>
      <c r="EA556" s="87"/>
      <c r="EB556" s="87"/>
      <c r="EC556" s="87"/>
      <c r="ED556" s="87"/>
      <c r="EE556" s="87"/>
      <c r="EF556" s="87"/>
      <c r="EG556" s="87"/>
      <c r="EH556" s="87"/>
      <c r="EI556" s="87"/>
      <c r="EJ556" s="87"/>
      <c r="EK556" s="87"/>
      <c r="EL556" s="87"/>
      <c r="EM556" s="87"/>
      <c r="EN556" s="87"/>
      <c r="EO556" s="87"/>
      <c r="EP556" s="87"/>
      <c r="EQ556" s="87"/>
      <c r="ER556" s="87"/>
      <c r="ES556" s="87"/>
      <c r="ET556" s="87"/>
      <c r="EU556" s="87"/>
      <c r="EV556" s="87"/>
      <c r="EW556" s="87"/>
      <c r="EX556" s="87"/>
      <c r="EY556" s="87"/>
      <c r="EZ556" s="87"/>
      <c r="FA556" s="87"/>
      <c r="FB556" s="87"/>
      <c r="FC556" s="87"/>
      <c r="FD556" s="87"/>
      <c r="FE556" s="87"/>
      <c r="FF556" s="87"/>
      <c r="FG556" s="87"/>
      <c r="FH556" s="87"/>
      <c r="FI556" s="87"/>
      <c r="FJ556" s="87"/>
      <c r="FK556" s="87"/>
      <c r="FL556" s="87"/>
      <c r="FM556" s="87"/>
      <c r="FN556" s="87"/>
      <c r="FO556" s="87"/>
      <c r="FP556" s="87"/>
      <c r="FQ556" s="87"/>
      <c r="FR556" s="87"/>
      <c r="FS556" s="87"/>
      <c r="FT556" s="87"/>
      <c r="FU556" s="87"/>
      <c r="FV556" s="87"/>
      <c r="FW556" s="87"/>
      <c r="FX556" s="87"/>
      <c r="FY556" s="87"/>
      <c r="FZ556" s="87"/>
      <c r="GA556" s="87"/>
      <c r="GB556" s="87"/>
      <c r="GC556" s="87"/>
      <c r="GD556" s="87"/>
      <c r="GE556" s="87"/>
      <c r="GF556" s="87"/>
      <c r="GG556" s="87"/>
      <c r="GH556" s="87"/>
      <c r="GI556" s="87"/>
      <c r="GJ556" s="87"/>
      <c r="GK556" s="87"/>
      <c r="GL556" s="87"/>
      <c r="GM556" s="87"/>
      <c r="GN556" s="87"/>
      <c r="GO556" s="87"/>
      <c r="GP556" s="87"/>
      <c r="GQ556" s="87"/>
      <c r="GR556" s="87"/>
      <c r="GS556" s="87"/>
      <c r="GT556" s="87"/>
      <c r="GU556" s="87"/>
      <c r="GV556" s="87"/>
      <c r="GW556" s="87"/>
      <c r="GX556" s="87"/>
      <c r="GY556" s="87"/>
      <c r="GZ556" s="87"/>
      <c r="HA556" s="87"/>
      <c r="HB556" s="87"/>
      <c r="HC556" s="87"/>
      <c r="HD556" s="87"/>
      <c r="HE556" s="87"/>
      <c r="HF556" s="87"/>
      <c r="HG556" s="87"/>
      <c r="HH556" s="87"/>
      <c r="HI556" s="87"/>
      <c r="HJ556" s="87"/>
      <c r="HK556" s="87"/>
      <c r="HL556" s="87"/>
      <c r="HM556" s="87"/>
      <c r="HN556" s="87"/>
      <c r="HO556" s="87"/>
      <c r="HP556" s="87"/>
      <c r="HQ556" s="87"/>
      <c r="HR556" s="87"/>
      <c r="HS556" s="87"/>
      <c r="HT556" s="87"/>
      <c r="HU556" s="87"/>
      <c r="HV556" s="87"/>
      <c r="HW556" s="87"/>
      <c r="HX556" s="87"/>
      <c r="HY556" s="87"/>
      <c r="HZ556" s="87"/>
      <c r="IA556" s="87"/>
      <c r="IB556" s="87"/>
    </row>
    <row r="557" spans="1:236" s="125" customFormat="1">
      <c r="A557" s="121"/>
      <c r="B557" s="67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3"/>
      <c r="AS557" s="123"/>
      <c r="AT557" s="240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  <c r="DK557" s="87"/>
      <c r="DL557" s="87"/>
      <c r="DM557" s="87"/>
      <c r="DN557" s="87"/>
      <c r="DO557" s="87"/>
      <c r="DP557" s="87"/>
      <c r="DQ557" s="87"/>
      <c r="DR557" s="87"/>
      <c r="DS557" s="87"/>
      <c r="DT557" s="87"/>
      <c r="DU557" s="87"/>
      <c r="DV557" s="87"/>
      <c r="DW557" s="87"/>
      <c r="DX557" s="87"/>
      <c r="DY557" s="87"/>
      <c r="DZ557" s="87"/>
      <c r="EA557" s="87"/>
      <c r="EB557" s="87"/>
      <c r="EC557" s="87"/>
      <c r="ED557" s="87"/>
      <c r="EE557" s="87"/>
      <c r="EF557" s="87"/>
      <c r="EG557" s="87"/>
      <c r="EH557" s="87"/>
      <c r="EI557" s="87"/>
      <c r="EJ557" s="87"/>
      <c r="EK557" s="87"/>
      <c r="EL557" s="87"/>
      <c r="EM557" s="87"/>
      <c r="EN557" s="87"/>
      <c r="EO557" s="87"/>
      <c r="EP557" s="87"/>
      <c r="EQ557" s="87"/>
      <c r="ER557" s="87"/>
      <c r="ES557" s="87"/>
      <c r="ET557" s="87"/>
      <c r="EU557" s="87"/>
      <c r="EV557" s="87"/>
      <c r="EW557" s="87"/>
      <c r="EX557" s="87"/>
      <c r="EY557" s="87"/>
      <c r="EZ557" s="87"/>
      <c r="FA557" s="87"/>
      <c r="FB557" s="87"/>
      <c r="FC557" s="87"/>
      <c r="FD557" s="87"/>
      <c r="FE557" s="87"/>
      <c r="FF557" s="87"/>
      <c r="FG557" s="87"/>
      <c r="FH557" s="87"/>
      <c r="FI557" s="87"/>
      <c r="FJ557" s="87"/>
      <c r="FK557" s="87"/>
      <c r="FL557" s="87"/>
      <c r="FM557" s="87"/>
      <c r="FN557" s="87"/>
      <c r="FO557" s="87"/>
      <c r="FP557" s="87"/>
      <c r="FQ557" s="87"/>
      <c r="FR557" s="87"/>
      <c r="FS557" s="87"/>
      <c r="FT557" s="87"/>
      <c r="FU557" s="87"/>
      <c r="FV557" s="87"/>
      <c r="FW557" s="87"/>
      <c r="FX557" s="87"/>
      <c r="FY557" s="87"/>
      <c r="FZ557" s="87"/>
      <c r="GA557" s="87"/>
      <c r="GB557" s="87"/>
      <c r="GC557" s="87"/>
      <c r="GD557" s="87"/>
      <c r="GE557" s="87"/>
      <c r="GF557" s="87"/>
      <c r="GG557" s="87"/>
      <c r="GH557" s="87"/>
      <c r="GI557" s="87"/>
      <c r="GJ557" s="87"/>
      <c r="GK557" s="87"/>
      <c r="GL557" s="87"/>
      <c r="GM557" s="87"/>
      <c r="GN557" s="87"/>
      <c r="GO557" s="87"/>
      <c r="GP557" s="87"/>
      <c r="GQ557" s="87"/>
      <c r="GR557" s="87"/>
      <c r="GS557" s="87"/>
      <c r="GT557" s="87"/>
      <c r="GU557" s="87"/>
      <c r="GV557" s="87"/>
      <c r="GW557" s="87"/>
      <c r="GX557" s="87"/>
      <c r="GY557" s="87"/>
      <c r="GZ557" s="87"/>
      <c r="HA557" s="87"/>
      <c r="HB557" s="87"/>
      <c r="HC557" s="87"/>
      <c r="HD557" s="87"/>
      <c r="HE557" s="87"/>
      <c r="HF557" s="87"/>
      <c r="HG557" s="87"/>
      <c r="HH557" s="87"/>
      <c r="HI557" s="87"/>
      <c r="HJ557" s="87"/>
      <c r="HK557" s="87"/>
      <c r="HL557" s="87"/>
      <c r="HM557" s="87"/>
      <c r="HN557" s="87"/>
      <c r="HO557" s="87"/>
      <c r="HP557" s="87"/>
      <c r="HQ557" s="87"/>
      <c r="HR557" s="87"/>
      <c r="HS557" s="87"/>
      <c r="HT557" s="87"/>
      <c r="HU557" s="87"/>
      <c r="HV557" s="87"/>
      <c r="HW557" s="87"/>
      <c r="HX557" s="87"/>
      <c r="HY557" s="87"/>
      <c r="HZ557" s="87"/>
      <c r="IA557" s="87"/>
      <c r="IB557" s="87"/>
    </row>
    <row r="558" spans="1:236" s="125" customFormat="1">
      <c r="A558" s="121"/>
      <c r="B558" s="67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3"/>
      <c r="AS558" s="123"/>
      <c r="AT558" s="240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  <c r="DK558" s="87"/>
      <c r="DL558" s="87"/>
      <c r="DM558" s="87"/>
      <c r="DN558" s="87"/>
      <c r="DO558" s="87"/>
      <c r="DP558" s="87"/>
      <c r="DQ558" s="87"/>
      <c r="DR558" s="87"/>
      <c r="DS558" s="87"/>
      <c r="DT558" s="87"/>
      <c r="DU558" s="87"/>
      <c r="DV558" s="87"/>
      <c r="DW558" s="87"/>
      <c r="DX558" s="87"/>
      <c r="DY558" s="87"/>
      <c r="DZ558" s="87"/>
      <c r="EA558" s="87"/>
      <c r="EB558" s="87"/>
      <c r="EC558" s="87"/>
      <c r="ED558" s="87"/>
      <c r="EE558" s="87"/>
      <c r="EF558" s="87"/>
      <c r="EG558" s="87"/>
      <c r="EH558" s="87"/>
      <c r="EI558" s="87"/>
      <c r="EJ558" s="87"/>
      <c r="EK558" s="87"/>
      <c r="EL558" s="87"/>
      <c r="EM558" s="87"/>
      <c r="EN558" s="87"/>
      <c r="EO558" s="87"/>
      <c r="EP558" s="87"/>
      <c r="EQ558" s="87"/>
      <c r="ER558" s="87"/>
      <c r="ES558" s="87"/>
      <c r="ET558" s="87"/>
      <c r="EU558" s="87"/>
      <c r="EV558" s="87"/>
      <c r="EW558" s="87"/>
      <c r="EX558" s="87"/>
      <c r="EY558" s="87"/>
      <c r="EZ558" s="87"/>
      <c r="FA558" s="87"/>
      <c r="FB558" s="87"/>
      <c r="FC558" s="87"/>
      <c r="FD558" s="87"/>
      <c r="FE558" s="87"/>
      <c r="FF558" s="87"/>
      <c r="FG558" s="87"/>
      <c r="FH558" s="87"/>
      <c r="FI558" s="87"/>
      <c r="FJ558" s="87"/>
      <c r="FK558" s="87"/>
      <c r="FL558" s="87"/>
      <c r="FM558" s="87"/>
      <c r="FN558" s="87"/>
      <c r="FO558" s="87"/>
      <c r="FP558" s="87"/>
      <c r="FQ558" s="87"/>
      <c r="FR558" s="87"/>
      <c r="FS558" s="87"/>
      <c r="FT558" s="87"/>
      <c r="FU558" s="87"/>
      <c r="FV558" s="87"/>
      <c r="FW558" s="87"/>
      <c r="FX558" s="87"/>
      <c r="FY558" s="87"/>
      <c r="FZ558" s="87"/>
      <c r="GA558" s="87"/>
      <c r="GB558" s="87"/>
      <c r="GC558" s="87"/>
      <c r="GD558" s="87"/>
      <c r="GE558" s="87"/>
      <c r="GF558" s="87"/>
      <c r="GG558" s="87"/>
      <c r="GH558" s="87"/>
      <c r="GI558" s="87"/>
      <c r="GJ558" s="87"/>
      <c r="GK558" s="87"/>
      <c r="GL558" s="87"/>
      <c r="GM558" s="87"/>
      <c r="GN558" s="87"/>
      <c r="GO558" s="87"/>
      <c r="GP558" s="87"/>
      <c r="GQ558" s="87"/>
      <c r="GR558" s="87"/>
      <c r="GS558" s="87"/>
      <c r="GT558" s="87"/>
      <c r="GU558" s="87"/>
      <c r="GV558" s="87"/>
      <c r="GW558" s="87"/>
      <c r="GX558" s="87"/>
      <c r="GY558" s="87"/>
      <c r="GZ558" s="87"/>
      <c r="HA558" s="87"/>
      <c r="HB558" s="87"/>
      <c r="HC558" s="87"/>
      <c r="HD558" s="87"/>
      <c r="HE558" s="87"/>
      <c r="HF558" s="87"/>
      <c r="HG558" s="87"/>
      <c r="HH558" s="87"/>
      <c r="HI558" s="87"/>
      <c r="HJ558" s="87"/>
      <c r="HK558" s="87"/>
      <c r="HL558" s="87"/>
      <c r="HM558" s="87"/>
      <c r="HN558" s="87"/>
      <c r="HO558" s="87"/>
      <c r="HP558" s="87"/>
      <c r="HQ558" s="87"/>
      <c r="HR558" s="87"/>
      <c r="HS558" s="87"/>
      <c r="HT558" s="87"/>
      <c r="HU558" s="87"/>
      <c r="HV558" s="87"/>
      <c r="HW558" s="87"/>
      <c r="HX558" s="87"/>
      <c r="HY558" s="87"/>
      <c r="HZ558" s="87"/>
      <c r="IA558" s="87"/>
      <c r="IB558" s="87"/>
    </row>
    <row r="559" spans="1:236" s="125" customFormat="1">
      <c r="A559" s="121"/>
      <c r="B559" s="67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3"/>
      <c r="AS559" s="123"/>
      <c r="AT559" s="240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87"/>
      <c r="DT559" s="87"/>
      <c r="DU559" s="87"/>
      <c r="DV559" s="87"/>
      <c r="DW559" s="87"/>
      <c r="DX559" s="87"/>
      <c r="DY559" s="87"/>
      <c r="DZ559" s="87"/>
      <c r="EA559" s="87"/>
      <c r="EB559" s="87"/>
      <c r="EC559" s="87"/>
      <c r="ED559" s="87"/>
      <c r="EE559" s="87"/>
      <c r="EF559" s="87"/>
      <c r="EG559" s="87"/>
      <c r="EH559" s="87"/>
      <c r="EI559" s="87"/>
      <c r="EJ559" s="87"/>
      <c r="EK559" s="87"/>
      <c r="EL559" s="87"/>
      <c r="EM559" s="87"/>
      <c r="EN559" s="87"/>
      <c r="EO559" s="87"/>
      <c r="EP559" s="87"/>
      <c r="EQ559" s="87"/>
      <c r="ER559" s="87"/>
      <c r="ES559" s="87"/>
      <c r="ET559" s="87"/>
      <c r="EU559" s="87"/>
      <c r="EV559" s="87"/>
      <c r="EW559" s="87"/>
      <c r="EX559" s="87"/>
      <c r="EY559" s="87"/>
      <c r="EZ559" s="87"/>
      <c r="FA559" s="87"/>
      <c r="FB559" s="87"/>
      <c r="FC559" s="87"/>
      <c r="FD559" s="87"/>
      <c r="FE559" s="87"/>
      <c r="FF559" s="87"/>
      <c r="FG559" s="87"/>
      <c r="FH559" s="87"/>
      <c r="FI559" s="87"/>
      <c r="FJ559" s="87"/>
      <c r="FK559" s="87"/>
      <c r="FL559" s="87"/>
      <c r="FM559" s="87"/>
      <c r="FN559" s="87"/>
      <c r="FO559" s="87"/>
      <c r="FP559" s="87"/>
      <c r="FQ559" s="87"/>
      <c r="FR559" s="87"/>
      <c r="FS559" s="87"/>
      <c r="FT559" s="87"/>
      <c r="FU559" s="87"/>
      <c r="FV559" s="87"/>
      <c r="FW559" s="87"/>
      <c r="FX559" s="87"/>
      <c r="FY559" s="87"/>
      <c r="FZ559" s="87"/>
      <c r="GA559" s="87"/>
      <c r="GB559" s="87"/>
      <c r="GC559" s="87"/>
      <c r="GD559" s="87"/>
      <c r="GE559" s="87"/>
      <c r="GF559" s="87"/>
      <c r="GG559" s="87"/>
      <c r="GH559" s="87"/>
      <c r="GI559" s="87"/>
      <c r="GJ559" s="87"/>
      <c r="GK559" s="87"/>
      <c r="GL559" s="87"/>
      <c r="GM559" s="87"/>
      <c r="GN559" s="87"/>
      <c r="GO559" s="87"/>
      <c r="GP559" s="87"/>
      <c r="GQ559" s="87"/>
      <c r="GR559" s="87"/>
      <c r="GS559" s="87"/>
      <c r="GT559" s="87"/>
      <c r="GU559" s="87"/>
      <c r="GV559" s="87"/>
      <c r="GW559" s="87"/>
      <c r="GX559" s="87"/>
      <c r="GY559" s="87"/>
      <c r="GZ559" s="87"/>
      <c r="HA559" s="87"/>
      <c r="HB559" s="87"/>
      <c r="HC559" s="87"/>
      <c r="HD559" s="87"/>
      <c r="HE559" s="87"/>
      <c r="HF559" s="87"/>
      <c r="HG559" s="87"/>
      <c r="HH559" s="87"/>
      <c r="HI559" s="87"/>
      <c r="HJ559" s="87"/>
      <c r="HK559" s="87"/>
      <c r="HL559" s="87"/>
      <c r="HM559" s="87"/>
      <c r="HN559" s="87"/>
      <c r="HO559" s="87"/>
      <c r="HP559" s="87"/>
      <c r="HQ559" s="87"/>
      <c r="HR559" s="87"/>
      <c r="HS559" s="87"/>
      <c r="HT559" s="87"/>
      <c r="HU559" s="87"/>
      <c r="HV559" s="87"/>
      <c r="HW559" s="87"/>
      <c r="HX559" s="87"/>
      <c r="HY559" s="87"/>
      <c r="HZ559" s="87"/>
      <c r="IA559" s="87"/>
      <c r="IB559" s="87"/>
    </row>
    <row r="560" spans="1:236" s="125" customFormat="1">
      <c r="A560" s="121"/>
      <c r="B560" s="67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3"/>
      <c r="AS560" s="123"/>
      <c r="AT560" s="240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87"/>
      <c r="EB560" s="87"/>
      <c r="EC560" s="87"/>
      <c r="ED560" s="87"/>
      <c r="EE560" s="87"/>
      <c r="EF560" s="87"/>
      <c r="EG560" s="87"/>
      <c r="EH560" s="87"/>
      <c r="EI560" s="87"/>
      <c r="EJ560" s="87"/>
      <c r="EK560" s="87"/>
      <c r="EL560" s="87"/>
      <c r="EM560" s="87"/>
      <c r="EN560" s="87"/>
      <c r="EO560" s="87"/>
      <c r="EP560" s="87"/>
      <c r="EQ560" s="87"/>
      <c r="ER560" s="87"/>
      <c r="ES560" s="87"/>
      <c r="ET560" s="87"/>
      <c r="EU560" s="87"/>
      <c r="EV560" s="87"/>
      <c r="EW560" s="87"/>
      <c r="EX560" s="87"/>
      <c r="EY560" s="87"/>
      <c r="EZ560" s="87"/>
      <c r="FA560" s="87"/>
      <c r="FB560" s="87"/>
      <c r="FC560" s="87"/>
      <c r="FD560" s="87"/>
      <c r="FE560" s="87"/>
      <c r="FF560" s="87"/>
      <c r="FG560" s="87"/>
      <c r="FH560" s="87"/>
      <c r="FI560" s="87"/>
      <c r="FJ560" s="87"/>
      <c r="FK560" s="87"/>
      <c r="FL560" s="87"/>
      <c r="FM560" s="87"/>
      <c r="FN560" s="87"/>
      <c r="FO560" s="87"/>
      <c r="FP560" s="87"/>
      <c r="FQ560" s="87"/>
      <c r="FR560" s="87"/>
      <c r="FS560" s="87"/>
      <c r="FT560" s="87"/>
      <c r="FU560" s="87"/>
      <c r="FV560" s="87"/>
      <c r="FW560" s="87"/>
      <c r="FX560" s="87"/>
      <c r="FY560" s="87"/>
      <c r="FZ560" s="87"/>
      <c r="GA560" s="87"/>
      <c r="GB560" s="87"/>
      <c r="GC560" s="87"/>
      <c r="GD560" s="87"/>
      <c r="GE560" s="87"/>
      <c r="GF560" s="87"/>
      <c r="GG560" s="87"/>
      <c r="GH560" s="87"/>
      <c r="GI560" s="87"/>
      <c r="GJ560" s="87"/>
      <c r="GK560" s="87"/>
      <c r="GL560" s="87"/>
      <c r="GM560" s="87"/>
      <c r="GN560" s="87"/>
      <c r="GO560" s="87"/>
      <c r="GP560" s="87"/>
      <c r="GQ560" s="87"/>
      <c r="GR560" s="87"/>
      <c r="GS560" s="87"/>
      <c r="GT560" s="87"/>
      <c r="GU560" s="87"/>
      <c r="GV560" s="87"/>
      <c r="GW560" s="87"/>
      <c r="GX560" s="87"/>
      <c r="GY560" s="87"/>
      <c r="GZ560" s="87"/>
      <c r="HA560" s="87"/>
      <c r="HB560" s="87"/>
      <c r="HC560" s="87"/>
      <c r="HD560" s="87"/>
      <c r="HE560" s="87"/>
      <c r="HF560" s="87"/>
      <c r="HG560" s="87"/>
      <c r="HH560" s="87"/>
      <c r="HI560" s="87"/>
      <c r="HJ560" s="87"/>
      <c r="HK560" s="87"/>
      <c r="HL560" s="87"/>
      <c r="HM560" s="87"/>
      <c r="HN560" s="87"/>
      <c r="HO560" s="87"/>
      <c r="HP560" s="87"/>
      <c r="HQ560" s="87"/>
      <c r="HR560" s="87"/>
      <c r="HS560" s="87"/>
      <c r="HT560" s="87"/>
      <c r="HU560" s="87"/>
      <c r="HV560" s="87"/>
      <c r="HW560" s="87"/>
      <c r="HX560" s="87"/>
      <c r="HY560" s="87"/>
      <c r="HZ560" s="87"/>
      <c r="IA560" s="87"/>
      <c r="IB560" s="87"/>
    </row>
    <row r="561" spans="1:236" s="125" customFormat="1">
      <c r="A561" s="121"/>
      <c r="B561" s="67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3"/>
      <c r="AS561" s="123"/>
      <c r="AT561" s="240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  <c r="DK561" s="87"/>
      <c r="DL561" s="87"/>
      <c r="DM561" s="87"/>
      <c r="DN561" s="87"/>
      <c r="DO561" s="87"/>
      <c r="DP561" s="87"/>
      <c r="DQ561" s="87"/>
      <c r="DR561" s="87"/>
      <c r="DS561" s="87"/>
      <c r="DT561" s="87"/>
      <c r="DU561" s="87"/>
      <c r="DV561" s="87"/>
      <c r="DW561" s="87"/>
      <c r="DX561" s="87"/>
      <c r="DY561" s="87"/>
      <c r="DZ561" s="87"/>
      <c r="EA561" s="87"/>
      <c r="EB561" s="87"/>
      <c r="EC561" s="87"/>
      <c r="ED561" s="87"/>
      <c r="EE561" s="87"/>
      <c r="EF561" s="87"/>
      <c r="EG561" s="87"/>
      <c r="EH561" s="87"/>
      <c r="EI561" s="87"/>
      <c r="EJ561" s="87"/>
      <c r="EK561" s="87"/>
      <c r="EL561" s="87"/>
      <c r="EM561" s="87"/>
      <c r="EN561" s="87"/>
      <c r="EO561" s="87"/>
      <c r="EP561" s="87"/>
      <c r="EQ561" s="87"/>
      <c r="ER561" s="87"/>
      <c r="ES561" s="87"/>
      <c r="ET561" s="87"/>
      <c r="EU561" s="87"/>
      <c r="EV561" s="87"/>
      <c r="EW561" s="87"/>
      <c r="EX561" s="87"/>
      <c r="EY561" s="87"/>
      <c r="EZ561" s="87"/>
      <c r="FA561" s="87"/>
      <c r="FB561" s="87"/>
      <c r="FC561" s="87"/>
      <c r="FD561" s="87"/>
      <c r="FE561" s="87"/>
      <c r="FF561" s="87"/>
      <c r="FG561" s="87"/>
      <c r="FH561" s="87"/>
      <c r="FI561" s="87"/>
      <c r="FJ561" s="87"/>
      <c r="FK561" s="87"/>
      <c r="FL561" s="87"/>
      <c r="FM561" s="87"/>
      <c r="FN561" s="87"/>
      <c r="FO561" s="87"/>
      <c r="FP561" s="87"/>
      <c r="FQ561" s="87"/>
      <c r="FR561" s="87"/>
      <c r="FS561" s="87"/>
      <c r="FT561" s="87"/>
      <c r="FU561" s="87"/>
      <c r="FV561" s="87"/>
      <c r="FW561" s="87"/>
      <c r="FX561" s="87"/>
      <c r="FY561" s="87"/>
      <c r="FZ561" s="87"/>
      <c r="GA561" s="87"/>
      <c r="GB561" s="87"/>
      <c r="GC561" s="87"/>
      <c r="GD561" s="87"/>
      <c r="GE561" s="87"/>
      <c r="GF561" s="87"/>
      <c r="GG561" s="87"/>
      <c r="GH561" s="87"/>
      <c r="GI561" s="87"/>
      <c r="GJ561" s="87"/>
      <c r="GK561" s="87"/>
      <c r="GL561" s="87"/>
      <c r="GM561" s="87"/>
      <c r="GN561" s="87"/>
      <c r="GO561" s="87"/>
      <c r="GP561" s="87"/>
      <c r="GQ561" s="87"/>
      <c r="GR561" s="87"/>
      <c r="GS561" s="87"/>
      <c r="GT561" s="87"/>
      <c r="GU561" s="87"/>
      <c r="GV561" s="87"/>
      <c r="GW561" s="87"/>
      <c r="GX561" s="87"/>
      <c r="GY561" s="87"/>
      <c r="GZ561" s="87"/>
      <c r="HA561" s="87"/>
      <c r="HB561" s="87"/>
      <c r="HC561" s="87"/>
      <c r="HD561" s="87"/>
      <c r="HE561" s="87"/>
      <c r="HF561" s="87"/>
      <c r="HG561" s="87"/>
      <c r="HH561" s="87"/>
      <c r="HI561" s="87"/>
      <c r="HJ561" s="87"/>
      <c r="HK561" s="87"/>
      <c r="HL561" s="87"/>
      <c r="HM561" s="87"/>
      <c r="HN561" s="87"/>
      <c r="HO561" s="87"/>
      <c r="HP561" s="87"/>
      <c r="HQ561" s="87"/>
      <c r="HR561" s="87"/>
      <c r="HS561" s="87"/>
      <c r="HT561" s="87"/>
      <c r="HU561" s="87"/>
      <c r="HV561" s="87"/>
      <c r="HW561" s="87"/>
      <c r="HX561" s="87"/>
      <c r="HY561" s="87"/>
      <c r="HZ561" s="87"/>
      <c r="IA561" s="87"/>
      <c r="IB561" s="87"/>
    </row>
    <row r="562" spans="1:236" s="125" customFormat="1">
      <c r="A562" s="121"/>
      <c r="B562" s="67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3"/>
      <c r="AS562" s="123"/>
      <c r="AT562" s="240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  <c r="DK562" s="87"/>
      <c r="DL562" s="87"/>
      <c r="DM562" s="87"/>
      <c r="DN562" s="87"/>
      <c r="DO562" s="87"/>
      <c r="DP562" s="87"/>
      <c r="DQ562" s="87"/>
      <c r="DR562" s="87"/>
      <c r="DS562" s="87"/>
      <c r="DT562" s="87"/>
      <c r="DU562" s="87"/>
      <c r="DV562" s="87"/>
      <c r="DW562" s="87"/>
      <c r="DX562" s="87"/>
      <c r="DY562" s="87"/>
      <c r="DZ562" s="87"/>
      <c r="EA562" s="87"/>
      <c r="EB562" s="87"/>
      <c r="EC562" s="87"/>
      <c r="ED562" s="87"/>
      <c r="EE562" s="87"/>
      <c r="EF562" s="87"/>
      <c r="EG562" s="87"/>
      <c r="EH562" s="87"/>
      <c r="EI562" s="87"/>
      <c r="EJ562" s="87"/>
      <c r="EK562" s="87"/>
      <c r="EL562" s="87"/>
      <c r="EM562" s="87"/>
      <c r="EN562" s="87"/>
      <c r="EO562" s="87"/>
      <c r="EP562" s="87"/>
      <c r="EQ562" s="87"/>
      <c r="ER562" s="87"/>
      <c r="ES562" s="87"/>
      <c r="ET562" s="87"/>
      <c r="EU562" s="87"/>
      <c r="EV562" s="87"/>
      <c r="EW562" s="87"/>
      <c r="EX562" s="87"/>
      <c r="EY562" s="87"/>
      <c r="EZ562" s="87"/>
      <c r="FA562" s="87"/>
      <c r="FB562" s="87"/>
      <c r="FC562" s="87"/>
      <c r="FD562" s="87"/>
      <c r="FE562" s="87"/>
      <c r="FF562" s="87"/>
      <c r="FG562" s="87"/>
      <c r="FH562" s="87"/>
      <c r="FI562" s="87"/>
      <c r="FJ562" s="87"/>
      <c r="FK562" s="87"/>
      <c r="FL562" s="87"/>
      <c r="FM562" s="87"/>
      <c r="FN562" s="87"/>
      <c r="FO562" s="87"/>
      <c r="FP562" s="87"/>
      <c r="FQ562" s="87"/>
      <c r="FR562" s="87"/>
      <c r="FS562" s="87"/>
      <c r="FT562" s="87"/>
      <c r="FU562" s="87"/>
      <c r="FV562" s="87"/>
      <c r="FW562" s="87"/>
      <c r="FX562" s="87"/>
      <c r="FY562" s="87"/>
      <c r="FZ562" s="87"/>
      <c r="GA562" s="87"/>
      <c r="GB562" s="87"/>
      <c r="GC562" s="87"/>
      <c r="GD562" s="87"/>
      <c r="GE562" s="87"/>
      <c r="GF562" s="87"/>
      <c r="GG562" s="87"/>
      <c r="GH562" s="87"/>
      <c r="GI562" s="87"/>
      <c r="GJ562" s="87"/>
      <c r="GK562" s="87"/>
      <c r="GL562" s="87"/>
      <c r="GM562" s="87"/>
      <c r="GN562" s="87"/>
      <c r="GO562" s="87"/>
      <c r="GP562" s="87"/>
      <c r="GQ562" s="87"/>
      <c r="GR562" s="87"/>
      <c r="GS562" s="87"/>
      <c r="GT562" s="87"/>
      <c r="GU562" s="87"/>
      <c r="GV562" s="87"/>
      <c r="GW562" s="87"/>
      <c r="GX562" s="87"/>
      <c r="GY562" s="87"/>
      <c r="GZ562" s="87"/>
      <c r="HA562" s="87"/>
      <c r="HB562" s="87"/>
      <c r="HC562" s="87"/>
      <c r="HD562" s="87"/>
      <c r="HE562" s="87"/>
      <c r="HF562" s="87"/>
      <c r="HG562" s="87"/>
      <c r="HH562" s="87"/>
      <c r="HI562" s="87"/>
      <c r="HJ562" s="87"/>
      <c r="HK562" s="87"/>
      <c r="HL562" s="87"/>
      <c r="HM562" s="87"/>
      <c r="HN562" s="87"/>
      <c r="HO562" s="87"/>
      <c r="HP562" s="87"/>
      <c r="HQ562" s="87"/>
      <c r="HR562" s="87"/>
      <c r="HS562" s="87"/>
      <c r="HT562" s="87"/>
      <c r="HU562" s="87"/>
      <c r="HV562" s="87"/>
      <c r="HW562" s="87"/>
      <c r="HX562" s="87"/>
      <c r="HY562" s="87"/>
      <c r="HZ562" s="87"/>
      <c r="IA562" s="87"/>
      <c r="IB562" s="87"/>
    </row>
    <row r="563" spans="1:236" s="125" customFormat="1">
      <c r="A563" s="121"/>
      <c r="B563" s="67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3"/>
      <c r="AS563" s="123"/>
      <c r="AT563" s="240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  <c r="DK563" s="87"/>
      <c r="DL563" s="87"/>
      <c r="DM563" s="87"/>
      <c r="DN563" s="87"/>
      <c r="DO563" s="87"/>
      <c r="DP563" s="87"/>
      <c r="DQ563" s="87"/>
      <c r="DR563" s="87"/>
      <c r="DS563" s="87"/>
      <c r="DT563" s="87"/>
      <c r="DU563" s="87"/>
      <c r="DV563" s="87"/>
      <c r="DW563" s="87"/>
      <c r="DX563" s="87"/>
      <c r="DY563" s="87"/>
      <c r="DZ563" s="87"/>
      <c r="EA563" s="87"/>
      <c r="EB563" s="87"/>
      <c r="EC563" s="87"/>
      <c r="ED563" s="87"/>
      <c r="EE563" s="87"/>
      <c r="EF563" s="87"/>
      <c r="EG563" s="87"/>
      <c r="EH563" s="87"/>
      <c r="EI563" s="87"/>
      <c r="EJ563" s="87"/>
      <c r="EK563" s="87"/>
      <c r="EL563" s="87"/>
      <c r="EM563" s="87"/>
      <c r="EN563" s="87"/>
      <c r="EO563" s="87"/>
      <c r="EP563" s="87"/>
      <c r="EQ563" s="87"/>
      <c r="ER563" s="87"/>
      <c r="ES563" s="87"/>
      <c r="ET563" s="87"/>
      <c r="EU563" s="87"/>
      <c r="EV563" s="87"/>
      <c r="EW563" s="87"/>
      <c r="EX563" s="87"/>
      <c r="EY563" s="87"/>
      <c r="EZ563" s="87"/>
      <c r="FA563" s="87"/>
      <c r="FB563" s="87"/>
      <c r="FC563" s="87"/>
      <c r="FD563" s="87"/>
      <c r="FE563" s="87"/>
      <c r="FF563" s="87"/>
      <c r="FG563" s="87"/>
      <c r="FH563" s="87"/>
      <c r="FI563" s="87"/>
      <c r="FJ563" s="87"/>
      <c r="FK563" s="87"/>
      <c r="FL563" s="87"/>
      <c r="FM563" s="87"/>
      <c r="FN563" s="87"/>
      <c r="FO563" s="87"/>
      <c r="FP563" s="87"/>
      <c r="FQ563" s="87"/>
      <c r="FR563" s="87"/>
      <c r="FS563" s="87"/>
      <c r="FT563" s="87"/>
      <c r="FU563" s="87"/>
      <c r="FV563" s="87"/>
      <c r="FW563" s="87"/>
      <c r="FX563" s="87"/>
      <c r="FY563" s="87"/>
      <c r="FZ563" s="87"/>
      <c r="GA563" s="87"/>
      <c r="GB563" s="87"/>
      <c r="GC563" s="87"/>
      <c r="GD563" s="87"/>
      <c r="GE563" s="87"/>
      <c r="GF563" s="87"/>
      <c r="GG563" s="87"/>
      <c r="GH563" s="87"/>
      <c r="GI563" s="87"/>
      <c r="GJ563" s="87"/>
      <c r="GK563" s="87"/>
      <c r="GL563" s="87"/>
      <c r="GM563" s="87"/>
      <c r="GN563" s="87"/>
      <c r="GO563" s="87"/>
      <c r="GP563" s="87"/>
      <c r="GQ563" s="87"/>
      <c r="GR563" s="87"/>
      <c r="GS563" s="87"/>
      <c r="GT563" s="87"/>
      <c r="GU563" s="87"/>
      <c r="GV563" s="87"/>
      <c r="GW563" s="87"/>
      <c r="GX563" s="87"/>
      <c r="GY563" s="87"/>
      <c r="GZ563" s="87"/>
      <c r="HA563" s="87"/>
      <c r="HB563" s="87"/>
      <c r="HC563" s="87"/>
      <c r="HD563" s="87"/>
      <c r="HE563" s="87"/>
      <c r="HF563" s="87"/>
      <c r="HG563" s="87"/>
      <c r="HH563" s="87"/>
      <c r="HI563" s="87"/>
      <c r="HJ563" s="87"/>
      <c r="HK563" s="87"/>
      <c r="HL563" s="87"/>
      <c r="HM563" s="87"/>
      <c r="HN563" s="87"/>
      <c r="HO563" s="87"/>
      <c r="HP563" s="87"/>
      <c r="HQ563" s="87"/>
      <c r="HR563" s="87"/>
      <c r="HS563" s="87"/>
      <c r="HT563" s="87"/>
      <c r="HU563" s="87"/>
      <c r="HV563" s="87"/>
      <c r="HW563" s="87"/>
      <c r="HX563" s="87"/>
      <c r="HY563" s="87"/>
      <c r="HZ563" s="87"/>
      <c r="IA563" s="87"/>
      <c r="IB563" s="87"/>
    </row>
    <row r="564" spans="1:236" s="125" customFormat="1">
      <c r="A564" s="121"/>
      <c r="B564" s="67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3"/>
      <c r="AS564" s="123"/>
      <c r="AT564" s="240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  <c r="DK564" s="87"/>
      <c r="DL564" s="87"/>
      <c r="DM564" s="87"/>
      <c r="DN564" s="87"/>
      <c r="DO564" s="87"/>
      <c r="DP564" s="87"/>
      <c r="DQ564" s="87"/>
      <c r="DR564" s="87"/>
      <c r="DS564" s="87"/>
      <c r="DT564" s="87"/>
      <c r="DU564" s="87"/>
      <c r="DV564" s="87"/>
      <c r="DW564" s="87"/>
      <c r="DX564" s="87"/>
      <c r="DY564" s="87"/>
      <c r="DZ564" s="87"/>
      <c r="EA564" s="87"/>
      <c r="EB564" s="87"/>
      <c r="EC564" s="87"/>
      <c r="ED564" s="87"/>
      <c r="EE564" s="87"/>
      <c r="EF564" s="87"/>
      <c r="EG564" s="87"/>
      <c r="EH564" s="87"/>
      <c r="EI564" s="87"/>
      <c r="EJ564" s="87"/>
      <c r="EK564" s="87"/>
      <c r="EL564" s="87"/>
      <c r="EM564" s="87"/>
      <c r="EN564" s="87"/>
      <c r="EO564" s="87"/>
      <c r="EP564" s="87"/>
      <c r="EQ564" s="87"/>
      <c r="ER564" s="87"/>
      <c r="ES564" s="87"/>
      <c r="ET564" s="87"/>
      <c r="EU564" s="87"/>
      <c r="EV564" s="87"/>
      <c r="EW564" s="87"/>
      <c r="EX564" s="87"/>
      <c r="EY564" s="87"/>
      <c r="EZ564" s="87"/>
      <c r="FA564" s="87"/>
      <c r="FB564" s="87"/>
      <c r="FC564" s="87"/>
      <c r="FD564" s="87"/>
      <c r="FE564" s="87"/>
      <c r="FF564" s="87"/>
      <c r="FG564" s="87"/>
      <c r="FH564" s="87"/>
      <c r="FI564" s="87"/>
      <c r="FJ564" s="87"/>
      <c r="FK564" s="87"/>
      <c r="FL564" s="87"/>
      <c r="FM564" s="87"/>
      <c r="FN564" s="87"/>
      <c r="FO564" s="87"/>
      <c r="FP564" s="87"/>
      <c r="FQ564" s="87"/>
      <c r="FR564" s="87"/>
      <c r="FS564" s="87"/>
      <c r="FT564" s="87"/>
      <c r="FU564" s="87"/>
      <c r="FV564" s="87"/>
      <c r="FW564" s="87"/>
      <c r="FX564" s="87"/>
      <c r="FY564" s="87"/>
      <c r="FZ564" s="87"/>
      <c r="GA564" s="87"/>
      <c r="GB564" s="87"/>
      <c r="GC564" s="87"/>
      <c r="GD564" s="87"/>
      <c r="GE564" s="87"/>
      <c r="GF564" s="87"/>
      <c r="GG564" s="87"/>
      <c r="GH564" s="87"/>
      <c r="GI564" s="87"/>
      <c r="GJ564" s="87"/>
      <c r="GK564" s="87"/>
      <c r="GL564" s="87"/>
      <c r="GM564" s="87"/>
      <c r="GN564" s="87"/>
      <c r="GO564" s="87"/>
      <c r="GP564" s="87"/>
      <c r="GQ564" s="87"/>
      <c r="GR564" s="87"/>
      <c r="GS564" s="87"/>
      <c r="GT564" s="87"/>
      <c r="GU564" s="87"/>
      <c r="GV564" s="87"/>
      <c r="GW564" s="87"/>
      <c r="GX564" s="87"/>
      <c r="GY564" s="87"/>
      <c r="GZ564" s="87"/>
      <c r="HA564" s="87"/>
      <c r="HB564" s="87"/>
      <c r="HC564" s="87"/>
      <c r="HD564" s="87"/>
      <c r="HE564" s="87"/>
      <c r="HF564" s="87"/>
      <c r="HG564" s="87"/>
      <c r="HH564" s="87"/>
      <c r="HI564" s="87"/>
      <c r="HJ564" s="87"/>
      <c r="HK564" s="87"/>
      <c r="HL564" s="87"/>
      <c r="HM564" s="87"/>
      <c r="HN564" s="87"/>
      <c r="HO564" s="87"/>
      <c r="HP564" s="87"/>
      <c r="HQ564" s="87"/>
      <c r="HR564" s="87"/>
      <c r="HS564" s="87"/>
      <c r="HT564" s="87"/>
      <c r="HU564" s="87"/>
      <c r="HV564" s="87"/>
      <c r="HW564" s="87"/>
      <c r="HX564" s="87"/>
      <c r="HY564" s="87"/>
      <c r="HZ564" s="87"/>
      <c r="IA564" s="87"/>
      <c r="IB564" s="87"/>
    </row>
    <row r="565" spans="1:236" s="125" customFormat="1">
      <c r="A565" s="121"/>
      <c r="B565" s="67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3"/>
      <c r="AS565" s="123"/>
      <c r="AT565" s="240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  <c r="DK565" s="87"/>
      <c r="DL565" s="87"/>
      <c r="DM565" s="87"/>
      <c r="DN565" s="87"/>
      <c r="DO565" s="87"/>
      <c r="DP565" s="87"/>
      <c r="DQ565" s="87"/>
      <c r="DR565" s="87"/>
      <c r="DS565" s="87"/>
      <c r="DT565" s="87"/>
      <c r="DU565" s="87"/>
      <c r="DV565" s="87"/>
      <c r="DW565" s="87"/>
      <c r="DX565" s="87"/>
      <c r="DY565" s="87"/>
      <c r="DZ565" s="87"/>
      <c r="EA565" s="87"/>
      <c r="EB565" s="87"/>
      <c r="EC565" s="87"/>
      <c r="ED565" s="87"/>
      <c r="EE565" s="87"/>
      <c r="EF565" s="87"/>
      <c r="EG565" s="87"/>
      <c r="EH565" s="87"/>
      <c r="EI565" s="87"/>
      <c r="EJ565" s="87"/>
      <c r="EK565" s="87"/>
      <c r="EL565" s="87"/>
      <c r="EM565" s="87"/>
      <c r="EN565" s="87"/>
      <c r="EO565" s="87"/>
      <c r="EP565" s="87"/>
      <c r="EQ565" s="87"/>
      <c r="ER565" s="87"/>
      <c r="ES565" s="87"/>
      <c r="ET565" s="87"/>
      <c r="EU565" s="87"/>
      <c r="EV565" s="87"/>
      <c r="EW565" s="87"/>
      <c r="EX565" s="87"/>
      <c r="EY565" s="87"/>
      <c r="EZ565" s="87"/>
      <c r="FA565" s="87"/>
      <c r="FB565" s="87"/>
      <c r="FC565" s="87"/>
      <c r="FD565" s="87"/>
      <c r="FE565" s="87"/>
      <c r="FF565" s="87"/>
      <c r="FG565" s="87"/>
      <c r="FH565" s="87"/>
      <c r="FI565" s="87"/>
      <c r="FJ565" s="87"/>
      <c r="FK565" s="87"/>
      <c r="FL565" s="87"/>
      <c r="FM565" s="87"/>
      <c r="FN565" s="87"/>
      <c r="FO565" s="87"/>
      <c r="FP565" s="87"/>
      <c r="FQ565" s="87"/>
      <c r="FR565" s="87"/>
      <c r="FS565" s="87"/>
      <c r="FT565" s="87"/>
      <c r="FU565" s="87"/>
      <c r="FV565" s="87"/>
      <c r="FW565" s="87"/>
      <c r="FX565" s="87"/>
      <c r="FY565" s="87"/>
      <c r="FZ565" s="87"/>
      <c r="GA565" s="87"/>
      <c r="GB565" s="87"/>
      <c r="GC565" s="87"/>
      <c r="GD565" s="87"/>
      <c r="GE565" s="87"/>
      <c r="GF565" s="87"/>
      <c r="GG565" s="87"/>
      <c r="GH565" s="87"/>
      <c r="GI565" s="87"/>
      <c r="GJ565" s="87"/>
      <c r="GK565" s="87"/>
      <c r="GL565" s="87"/>
      <c r="GM565" s="87"/>
      <c r="GN565" s="87"/>
      <c r="GO565" s="87"/>
      <c r="GP565" s="87"/>
      <c r="GQ565" s="87"/>
      <c r="GR565" s="87"/>
      <c r="GS565" s="87"/>
      <c r="GT565" s="87"/>
      <c r="GU565" s="87"/>
      <c r="GV565" s="87"/>
      <c r="GW565" s="87"/>
      <c r="GX565" s="87"/>
      <c r="GY565" s="87"/>
      <c r="GZ565" s="87"/>
      <c r="HA565" s="87"/>
      <c r="HB565" s="87"/>
      <c r="HC565" s="87"/>
      <c r="HD565" s="87"/>
      <c r="HE565" s="87"/>
      <c r="HF565" s="87"/>
      <c r="HG565" s="87"/>
      <c r="HH565" s="87"/>
      <c r="HI565" s="87"/>
      <c r="HJ565" s="87"/>
      <c r="HK565" s="87"/>
      <c r="HL565" s="87"/>
      <c r="HM565" s="87"/>
      <c r="HN565" s="87"/>
      <c r="HO565" s="87"/>
      <c r="HP565" s="87"/>
      <c r="HQ565" s="87"/>
      <c r="HR565" s="87"/>
      <c r="HS565" s="87"/>
      <c r="HT565" s="87"/>
      <c r="HU565" s="87"/>
      <c r="HV565" s="87"/>
      <c r="HW565" s="87"/>
      <c r="HX565" s="87"/>
      <c r="HY565" s="87"/>
      <c r="HZ565" s="87"/>
      <c r="IA565" s="87"/>
      <c r="IB565" s="87"/>
    </row>
    <row r="566" spans="1:236" s="125" customFormat="1">
      <c r="A566" s="121"/>
      <c r="B566" s="67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3"/>
      <c r="AS566" s="123"/>
      <c r="AT566" s="240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  <c r="DK566" s="87"/>
      <c r="DL566" s="87"/>
      <c r="DM566" s="87"/>
      <c r="DN566" s="87"/>
      <c r="DO566" s="87"/>
      <c r="DP566" s="87"/>
      <c r="DQ566" s="87"/>
      <c r="DR566" s="87"/>
      <c r="DS566" s="87"/>
      <c r="DT566" s="87"/>
      <c r="DU566" s="87"/>
      <c r="DV566" s="87"/>
      <c r="DW566" s="87"/>
      <c r="DX566" s="87"/>
      <c r="DY566" s="87"/>
      <c r="DZ566" s="87"/>
      <c r="EA566" s="87"/>
      <c r="EB566" s="87"/>
      <c r="EC566" s="87"/>
      <c r="ED566" s="87"/>
      <c r="EE566" s="87"/>
      <c r="EF566" s="87"/>
      <c r="EG566" s="87"/>
      <c r="EH566" s="87"/>
      <c r="EI566" s="87"/>
      <c r="EJ566" s="87"/>
      <c r="EK566" s="87"/>
      <c r="EL566" s="87"/>
      <c r="EM566" s="87"/>
      <c r="EN566" s="87"/>
      <c r="EO566" s="87"/>
      <c r="EP566" s="87"/>
      <c r="EQ566" s="87"/>
      <c r="ER566" s="87"/>
      <c r="ES566" s="87"/>
      <c r="ET566" s="87"/>
      <c r="EU566" s="87"/>
      <c r="EV566" s="87"/>
      <c r="EW566" s="87"/>
      <c r="EX566" s="87"/>
      <c r="EY566" s="87"/>
      <c r="EZ566" s="87"/>
      <c r="FA566" s="87"/>
      <c r="FB566" s="87"/>
      <c r="FC566" s="87"/>
      <c r="FD566" s="87"/>
      <c r="FE566" s="87"/>
      <c r="FF566" s="87"/>
      <c r="FG566" s="87"/>
      <c r="FH566" s="87"/>
      <c r="FI566" s="87"/>
      <c r="FJ566" s="87"/>
      <c r="FK566" s="87"/>
      <c r="FL566" s="87"/>
      <c r="FM566" s="87"/>
      <c r="FN566" s="87"/>
      <c r="FO566" s="87"/>
      <c r="FP566" s="87"/>
      <c r="FQ566" s="87"/>
      <c r="FR566" s="87"/>
      <c r="FS566" s="87"/>
      <c r="FT566" s="87"/>
      <c r="FU566" s="87"/>
      <c r="FV566" s="87"/>
      <c r="FW566" s="87"/>
      <c r="FX566" s="87"/>
      <c r="FY566" s="87"/>
      <c r="FZ566" s="87"/>
      <c r="GA566" s="87"/>
      <c r="GB566" s="87"/>
      <c r="GC566" s="87"/>
      <c r="GD566" s="87"/>
      <c r="GE566" s="87"/>
      <c r="GF566" s="87"/>
      <c r="GG566" s="87"/>
      <c r="GH566" s="87"/>
      <c r="GI566" s="87"/>
      <c r="GJ566" s="87"/>
      <c r="GK566" s="87"/>
      <c r="GL566" s="87"/>
      <c r="GM566" s="87"/>
      <c r="GN566" s="87"/>
      <c r="GO566" s="87"/>
      <c r="GP566" s="87"/>
      <c r="GQ566" s="87"/>
      <c r="GR566" s="87"/>
      <c r="GS566" s="87"/>
      <c r="GT566" s="87"/>
      <c r="GU566" s="87"/>
      <c r="GV566" s="87"/>
      <c r="GW566" s="87"/>
      <c r="GX566" s="87"/>
      <c r="GY566" s="87"/>
      <c r="GZ566" s="87"/>
      <c r="HA566" s="87"/>
      <c r="HB566" s="87"/>
      <c r="HC566" s="87"/>
      <c r="HD566" s="87"/>
      <c r="HE566" s="87"/>
      <c r="HF566" s="87"/>
      <c r="HG566" s="87"/>
      <c r="HH566" s="87"/>
      <c r="HI566" s="87"/>
      <c r="HJ566" s="87"/>
      <c r="HK566" s="87"/>
      <c r="HL566" s="87"/>
      <c r="HM566" s="87"/>
      <c r="HN566" s="87"/>
      <c r="HO566" s="87"/>
      <c r="HP566" s="87"/>
      <c r="HQ566" s="87"/>
      <c r="HR566" s="87"/>
      <c r="HS566" s="87"/>
      <c r="HT566" s="87"/>
      <c r="HU566" s="87"/>
      <c r="HV566" s="87"/>
      <c r="HW566" s="87"/>
      <c r="HX566" s="87"/>
      <c r="HY566" s="87"/>
      <c r="HZ566" s="87"/>
      <c r="IA566" s="87"/>
      <c r="IB566" s="87"/>
    </row>
    <row r="567" spans="1:236" s="125" customFormat="1">
      <c r="A567" s="121"/>
      <c r="B567" s="67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3"/>
      <c r="AS567" s="123"/>
      <c r="AT567" s="240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  <c r="DK567" s="87"/>
      <c r="DL567" s="87"/>
      <c r="DM567" s="87"/>
      <c r="DN567" s="87"/>
      <c r="DO567" s="87"/>
      <c r="DP567" s="87"/>
      <c r="DQ567" s="87"/>
      <c r="DR567" s="87"/>
      <c r="DS567" s="87"/>
      <c r="DT567" s="87"/>
      <c r="DU567" s="87"/>
      <c r="DV567" s="87"/>
      <c r="DW567" s="87"/>
      <c r="DX567" s="87"/>
      <c r="DY567" s="87"/>
      <c r="DZ567" s="87"/>
      <c r="EA567" s="87"/>
      <c r="EB567" s="87"/>
      <c r="EC567" s="87"/>
      <c r="ED567" s="87"/>
      <c r="EE567" s="87"/>
      <c r="EF567" s="87"/>
      <c r="EG567" s="87"/>
      <c r="EH567" s="87"/>
      <c r="EI567" s="87"/>
      <c r="EJ567" s="87"/>
      <c r="EK567" s="87"/>
      <c r="EL567" s="87"/>
      <c r="EM567" s="87"/>
      <c r="EN567" s="87"/>
      <c r="EO567" s="87"/>
      <c r="EP567" s="87"/>
      <c r="EQ567" s="87"/>
      <c r="ER567" s="87"/>
      <c r="ES567" s="87"/>
      <c r="ET567" s="87"/>
      <c r="EU567" s="87"/>
      <c r="EV567" s="87"/>
      <c r="EW567" s="87"/>
      <c r="EX567" s="87"/>
      <c r="EY567" s="87"/>
      <c r="EZ567" s="87"/>
      <c r="FA567" s="87"/>
      <c r="FB567" s="87"/>
      <c r="FC567" s="87"/>
      <c r="FD567" s="87"/>
      <c r="FE567" s="87"/>
      <c r="FF567" s="87"/>
      <c r="FG567" s="87"/>
      <c r="FH567" s="87"/>
      <c r="FI567" s="87"/>
      <c r="FJ567" s="87"/>
      <c r="FK567" s="87"/>
      <c r="FL567" s="87"/>
      <c r="FM567" s="87"/>
      <c r="FN567" s="87"/>
      <c r="FO567" s="87"/>
      <c r="FP567" s="87"/>
      <c r="FQ567" s="87"/>
      <c r="FR567" s="87"/>
      <c r="FS567" s="87"/>
      <c r="FT567" s="87"/>
      <c r="FU567" s="87"/>
      <c r="FV567" s="87"/>
      <c r="FW567" s="87"/>
      <c r="FX567" s="87"/>
      <c r="FY567" s="87"/>
      <c r="FZ567" s="87"/>
      <c r="GA567" s="87"/>
      <c r="GB567" s="87"/>
      <c r="GC567" s="87"/>
      <c r="GD567" s="87"/>
      <c r="GE567" s="87"/>
      <c r="GF567" s="87"/>
      <c r="GG567" s="87"/>
      <c r="GH567" s="87"/>
      <c r="GI567" s="87"/>
      <c r="GJ567" s="87"/>
      <c r="GK567" s="87"/>
      <c r="GL567" s="87"/>
      <c r="GM567" s="87"/>
      <c r="GN567" s="87"/>
      <c r="GO567" s="87"/>
      <c r="GP567" s="87"/>
      <c r="GQ567" s="87"/>
      <c r="GR567" s="87"/>
      <c r="GS567" s="87"/>
      <c r="GT567" s="87"/>
      <c r="GU567" s="87"/>
      <c r="GV567" s="87"/>
      <c r="GW567" s="87"/>
      <c r="GX567" s="87"/>
      <c r="GY567" s="87"/>
      <c r="GZ567" s="87"/>
      <c r="HA567" s="87"/>
      <c r="HB567" s="87"/>
      <c r="HC567" s="87"/>
      <c r="HD567" s="87"/>
      <c r="HE567" s="87"/>
      <c r="HF567" s="87"/>
      <c r="HG567" s="87"/>
      <c r="HH567" s="87"/>
      <c r="HI567" s="87"/>
      <c r="HJ567" s="87"/>
      <c r="HK567" s="87"/>
      <c r="HL567" s="87"/>
      <c r="HM567" s="87"/>
      <c r="HN567" s="87"/>
      <c r="HO567" s="87"/>
      <c r="HP567" s="87"/>
      <c r="HQ567" s="87"/>
      <c r="HR567" s="87"/>
      <c r="HS567" s="87"/>
      <c r="HT567" s="87"/>
      <c r="HU567" s="87"/>
      <c r="HV567" s="87"/>
      <c r="HW567" s="87"/>
      <c r="HX567" s="87"/>
      <c r="HY567" s="87"/>
      <c r="HZ567" s="87"/>
      <c r="IA567" s="87"/>
      <c r="IB567" s="87"/>
    </row>
    <row r="568" spans="1:236" s="125" customFormat="1">
      <c r="A568" s="121"/>
      <c r="B568" s="67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3"/>
      <c r="AS568" s="123"/>
      <c r="AT568" s="240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  <c r="DK568" s="87"/>
      <c r="DL568" s="87"/>
      <c r="DM568" s="87"/>
      <c r="DN568" s="87"/>
      <c r="DO568" s="87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87"/>
      <c r="EL568" s="87"/>
      <c r="EM568" s="87"/>
      <c r="EN568" s="87"/>
      <c r="EO568" s="87"/>
      <c r="EP568" s="87"/>
      <c r="EQ568" s="87"/>
      <c r="ER568" s="87"/>
      <c r="ES568" s="87"/>
      <c r="ET568" s="87"/>
      <c r="EU568" s="87"/>
      <c r="EV568" s="87"/>
      <c r="EW568" s="87"/>
      <c r="EX568" s="87"/>
      <c r="EY568" s="87"/>
      <c r="EZ568" s="87"/>
      <c r="FA568" s="87"/>
      <c r="FB568" s="87"/>
      <c r="FC568" s="87"/>
      <c r="FD568" s="87"/>
      <c r="FE568" s="87"/>
      <c r="FF568" s="87"/>
      <c r="FG568" s="87"/>
      <c r="FH568" s="87"/>
      <c r="FI568" s="87"/>
      <c r="FJ568" s="87"/>
      <c r="FK568" s="87"/>
      <c r="FL568" s="87"/>
      <c r="FM568" s="87"/>
      <c r="FN568" s="87"/>
      <c r="FO568" s="87"/>
      <c r="FP568" s="87"/>
      <c r="FQ568" s="87"/>
      <c r="FR568" s="87"/>
      <c r="FS568" s="87"/>
      <c r="FT568" s="87"/>
      <c r="FU568" s="87"/>
      <c r="FV568" s="87"/>
      <c r="FW568" s="87"/>
      <c r="FX568" s="87"/>
      <c r="FY568" s="87"/>
      <c r="FZ568" s="87"/>
      <c r="GA568" s="87"/>
      <c r="GB568" s="87"/>
      <c r="GC568" s="87"/>
      <c r="GD568" s="87"/>
      <c r="GE568" s="87"/>
      <c r="GF568" s="87"/>
      <c r="GG568" s="87"/>
      <c r="GH568" s="87"/>
      <c r="GI568" s="87"/>
      <c r="GJ568" s="87"/>
      <c r="GK568" s="87"/>
      <c r="GL568" s="87"/>
      <c r="GM568" s="87"/>
      <c r="GN568" s="87"/>
      <c r="GO568" s="87"/>
      <c r="GP568" s="87"/>
      <c r="GQ568" s="87"/>
      <c r="GR568" s="87"/>
      <c r="GS568" s="87"/>
      <c r="GT568" s="87"/>
      <c r="GU568" s="87"/>
      <c r="GV568" s="87"/>
      <c r="GW568" s="87"/>
      <c r="GX568" s="87"/>
      <c r="GY568" s="87"/>
      <c r="GZ568" s="87"/>
      <c r="HA568" s="87"/>
      <c r="HB568" s="87"/>
      <c r="HC568" s="87"/>
      <c r="HD568" s="87"/>
      <c r="HE568" s="87"/>
      <c r="HF568" s="87"/>
      <c r="HG568" s="87"/>
      <c r="HH568" s="87"/>
      <c r="HI568" s="87"/>
      <c r="HJ568" s="87"/>
      <c r="HK568" s="87"/>
      <c r="HL568" s="87"/>
      <c r="HM568" s="87"/>
      <c r="HN568" s="87"/>
      <c r="HO568" s="87"/>
      <c r="HP568" s="87"/>
      <c r="HQ568" s="87"/>
      <c r="HR568" s="87"/>
      <c r="HS568" s="87"/>
      <c r="HT568" s="87"/>
      <c r="HU568" s="87"/>
      <c r="HV568" s="87"/>
      <c r="HW568" s="87"/>
      <c r="HX568" s="87"/>
      <c r="HY568" s="87"/>
      <c r="HZ568" s="87"/>
      <c r="IA568" s="87"/>
      <c r="IB568" s="87"/>
    </row>
    <row r="569" spans="1:236" s="125" customFormat="1">
      <c r="A569" s="121"/>
      <c r="B569" s="67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3"/>
      <c r="AS569" s="123"/>
      <c r="AT569" s="240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  <c r="DK569" s="87"/>
      <c r="DL569" s="87"/>
      <c r="DM569" s="87"/>
      <c r="DN569" s="87"/>
      <c r="DO569" s="87"/>
      <c r="DP569" s="87"/>
      <c r="DQ569" s="87"/>
      <c r="DR569" s="87"/>
      <c r="DS569" s="87"/>
      <c r="DT569" s="87"/>
      <c r="DU569" s="87"/>
      <c r="DV569" s="87"/>
      <c r="DW569" s="87"/>
      <c r="DX569" s="87"/>
      <c r="DY569" s="87"/>
      <c r="DZ569" s="87"/>
      <c r="EA569" s="87"/>
      <c r="EB569" s="87"/>
      <c r="EC569" s="87"/>
      <c r="ED569" s="87"/>
      <c r="EE569" s="87"/>
      <c r="EF569" s="87"/>
      <c r="EG569" s="87"/>
      <c r="EH569" s="87"/>
      <c r="EI569" s="87"/>
      <c r="EJ569" s="87"/>
      <c r="EK569" s="87"/>
      <c r="EL569" s="87"/>
      <c r="EM569" s="87"/>
      <c r="EN569" s="87"/>
      <c r="EO569" s="87"/>
      <c r="EP569" s="87"/>
      <c r="EQ569" s="87"/>
      <c r="ER569" s="87"/>
      <c r="ES569" s="87"/>
      <c r="ET569" s="87"/>
      <c r="EU569" s="87"/>
      <c r="EV569" s="87"/>
      <c r="EW569" s="87"/>
      <c r="EX569" s="87"/>
      <c r="EY569" s="87"/>
      <c r="EZ569" s="87"/>
      <c r="FA569" s="87"/>
      <c r="FB569" s="87"/>
      <c r="FC569" s="87"/>
      <c r="FD569" s="87"/>
      <c r="FE569" s="87"/>
      <c r="FF569" s="87"/>
      <c r="FG569" s="87"/>
      <c r="FH569" s="87"/>
      <c r="FI569" s="87"/>
      <c r="FJ569" s="87"/>
      <c r="FK569" s="87"/>
      <c r="FL569" s="87"/>
      <c r="FM569" s="87"/>
      <c r="FN569" s="87"/>
      <c r="FO569" s="87"/>
      <c r="FP569" s="87"/>
      <c r="FQ569" s="87"/>
      <c r="FR569" s="87"/>
      <c r="FS569" s="87"/>
      <c r="FT569" s="87"/>
      <c r="FU569" s="87"/>
      <c r="FV569" s="87"/>
      <c r="FW569" s="87"/>
      <c r="FX569" s="87"/>
      <c r="FY569" s="87"/>
      <c r="FZ569" s="87"/>
      <c r="GA569" s="87"/>
      <c r="GB569" s="87"/>
      <c r="GC569" s="87"/>
      <c r="GD569" s="87"/>
      <c r="GE569" s="87"/>
      <c r="GF569" s="87"/>
      <c r="GG569" s="87"/>
      <c r="GH569" s="87"/>
      <c r="GI569" s="87"/>
      <c r="GJ569" s="87"/>
      <c r="GK569" s="87"/>
      <c r="GL569" s="87"/>
      <c r="GM569" s="87"/>
      <c r="GN569" s="87"/>
      <c r="GO569" s="87"/>
      <c r="GP569" s="87"/>
      <c r="GQ569" s="87"/>
      <c r="GR569" s="87"/>
      <c r="GS569" s="87"/>
      <c r="GT569" s="87"/>
      <c r="GU569" s="87"/>
      <c r="GV569" s="87"/>
      <c r="GW569" s="87"/>
      <c r="GX569" s="87"/>
      <c r="GY569" s="87"/>
      <c r="GZ569" s="87"/>
      <c r="HA569" s="87"/>
      <c r="HB569" s="87"/>
      <c r="HC569" s="87"/>
      <c r="HD569" s="87"/>
      <c r="HE569" s="87"/>
      <c r="HF569" s="87"/>
      <c r="HG569" s="87"/>
      <c r="HH569" s="87"/>
      <c r="HI569" s="87"/>
      <c r="HJ569" s="87"/>
      <c r="HK569" s="87"/>
      <c r="HL569" s="87"/>
      <c r="HM569" s="87"/>
      <c r="HN569" s="87"/>
      <c r="HO569" s="87"/>
      <c r="HP569" s="87"/>
      <c r="HQ569" s="87"/>
      <c r="HR569" s="87"/>
      <c r="HS569" s="87"/>
      <c r="HT569" s="87"/>
      <c r="HU569" s="87"/>
      <c r="HV569" s="87"/>
      <c r="HW569" s="87"/>
      <c r="HX569" s="87"/>
      <c r="HY569" s="87"/>
      <c r="HZ569" s="87"/>
      <c r="IA569" s="87"/>
      <c r="IB569" s="87"/>
    </row>
    <row r="570" spans="1:236" s="125" customFormat="1">
      <c r="A570" s="121"/>
      <c r="B570" s="67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3"/>
      <c r="AS570" s="123"/>
      <c r="AT570" s="240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  <c r="DK570" s="87"/>
      <c r="DL570" s="87"/>
      <c r="DM570" s="87"/>
      <c r="DN570" s="87"/>
      <c r="DO570" s="87"/>
      <c r="DP570" s="87"/>
      <c r="DQ570" s="87"/>
      <c r="DR570" s="87"/>
      <c r="DS570" s="87"/>
      <c r="DT570" s="87"/>
      <c r="DU570" s="87"/>
      <c r="DV570" s="87"/>
      <c r="DW570" s="87"/>
      <c r="DX570" s="87"/>
      <c r="DY570" s="87"/>
      <c r="DZ570" s="87"/>
      <c r="EA570" s="87"/>
      <c r="EB570" s="87"/>
      <c r="EC570" s="87"/>
      <c r="ED570" s="87"/>
      <c r="EE570" s="87"/>
      <c r="EF570" s="87"/>
      <c r="EG570" s="87"/>
      <c r="EH570" s="87"/>
      <c r="EI570" s="87"/>
      <c r="EJ570" s="87"/>
      <c r="EK570" s="87"/>
      <c r="EL570" s="87"/>
      <c r="EM570" s="87"/>
      <c r="EN570" s="87"/>
      <c r="EO570" s="87"/>
      <c r="EP570" s="87"/>
      <c r="EQ570" s="87"/>
      <c r="ER570" s="87"/>
      <c r="ES570" s="87"/>
      <c r="ET570" s="87"/>
      <c r="EU570" s="87"/>
      <c r="EV570" s="87"/>
      <c r="EW570" s="87"/>
      <c r="EX570" s="87"/>
      <c r="EY570" s="87"/>
      <c r="EZ570" s="87"/>
      <c r="FA570" s="87"/>
      <c r="FB570" s="87"/>
      <c r="FC570" s="87"/>
      <c r="FD570" s="87"/>
      <c r="FE570" s="87"/>
      <c r="FF570" s="87"/>
      <c r="FG570" s="87"/>
      <c r="FH570" s="87"/>
      <c r="FI570" s="87"/>
      <c r="FJ570" s="87"/>
      <c r="FK570" s="87"/>
      <c r="FL570" s="87"/>
      <c r="FM570" s="87"/>
      <c r="FN570" s="87"/>
      <c r="FO570" s="87"/>
      <c r="FP570" s="87"/>
      <c r="FQ570" s="87"/>
      <c r="FR570" s="87"/>
      <c r="FS570" s="87"/>
      <c r="FT570" s="87"/>
      <c r="FU570" s="87"/>
      <c r="FV570" s="87"/>
      <c r="FW570" s="87"/>
      <c r="FX570" s="87"/>
      <c r="FY570" s="87"/>
      <c r="FZ570" s="87"/>
      <c r="GA570" s="87"/>
      <c r="GB570" s="87"/>
      <c r="GC570" s="87"/>
      <c r="GD570" s="87"/>
      <c r="GE570" s="87"/>
      <c r="GF570" s="87"/>
      <c r="GG570" s="87"/>
      <c r="GH570" s="87"/>
      <c r="GI570" s="87"/>
      <c r="GJ570" s="87"/>
      <c r="GK570" s="87"/>
      <c r="GL570" s="87"/>
      <c r="GM570" s="87"/>
      <c r="GN570" s="87"/>
      <c r="GO570" s="87"/>
      <c r="GP570" s="87"/>
      <c r="GQ570" s="87"/>
      <c r="GR570" s="87"/>
      <c r="GS570" s="87"/>
      <c r="GT570" s="87"/>
      <c r="GU570" s="87"/>
      <c r="GV570" s="87"/>
      <c r="GW570" s="87"/>
      <c r="GX570" s="87"/>
      <c r="GY570" s="87"/>
      <c r="GZ570" s="87"/>
      <c r="HA570" s="87"/>
      <c r="HB570" s="87"/>
      <c r="HC570" s="87"/>
      <c r="HD570" s="87"/>
      <c r="HE570" s="87"/>
      <c r="HF570" s="87"/>
      <c r="HG570" s="87"/>
      <c r="HH570" s="87"/>
      <c r="HI570" s="87"/>
      <c r="HJ570" s="87"/>
      <c r="HK570" s="87"/>
      <c r="HL570" s="87"/>
      <c r="HM570" s="87"/>
      <c r="HN570" s="87"/>
      <c r="HO570" s="87"/>
      <c r="HP570" s="87"/>
      <c r="HQ570" s="87"/>
      <c r="HR570" s="87"/>
      <c r="HS570" s="87"/>
      <c r="HT570" s="87"/>
      <c r="HU570" s="87"/>
      <c r="HV570" s="87"/>
      <c r="HW570" s="87"/>
      <c r="HX570" s="87"/>
      <c r="HY570" s="87"/>
      <c r="HZ570" s="87"/>
      <c r="IA570" s="87"/>
      <c r="IB570" s="87"/>
    </row>
    <row r="571" spans="1:236" s="125" customFormat="1">
      <c r="A571" s="121"/>
      <c r="B571" s="67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3"/>
      <c r="AS571" s="123"/>
      <c r="AT571" s="240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  <c r="DK571" s="87"/>
      <c r="DL571" s="87"/>
      <c r="DM571" s="87"/>
      <c r="DN571" s="87"/>
      <c r="DO571" s="87"/>
      <c r="DP571" s="87"/>
      <c r="DQ571" s="87"/>
      <c r="DR571" s="87"/>
      <c r="DS571" s="87"/>
      <c r="DT571" s="87"/>
      <c r="DU571" s="87"/>
      <c r="DV571" s="87"/>
      <c r="DW571" s="87"/>
      <c r="DX571" s="87"/>
      <c r="DY571" s="87"/>
      <c r="DZ571" s="87"/>
      <c r="EA571" s="87"/>
      <c r="EB571" s="87"/>
      <c r="EC571" s="87"/>
      <c r="ED571" s="87"/>
      <c r="EE571" s="87"/>
      <c r="EF571" s="87"/>
      <c r="EG571" s="87"/>
      <c r="EH571" s="87"/>
      <c r="EI571" s="87"/>
      <c r="EJ571" s="87"/>
      <c r="EK571" s="87"/>
      <c r="EL571" s="87"/>
      <c r="EM571" s="87"/>
      <c r="EN571" s="87"/>
      <c r="EO571" s="87"/>
      <c r="EP571" s="87"/>
      <c r="EQ571" s="87"/>
      <c r="ER571" s="87"/>
      <c r="ES571" s="87"/>
      <c r="ET571" s="87"/>
      <c r="EU571" s="87"/>
      <c r="EV571" s="87"/>
      <c r="EW571" s="87"/>
      <c r="EX571" s="87"/>
      <c r="EY571" s="87"/>
      <c r="EZ571" s="87"/>
      <c r="FA571" s="87"/>
      <c r="FB571" s="87"/>
      <c r="FC571" s="87"/>
      <c r="FD571" s="87"/>
      <c r="FE571" s="87"/>
      <c r="FF571" s="87"/>
      <c r="FG571" s="87"/>
      <c r="FH571" s="87"/>
      <c r="FI571" s="87"/>
      <c r="FJ571" s="87"/>
      <c r="FK571" s="87"/>
      <c r="FL571" s="87"/>
      <c r="FM571" s="87"/>
      <c r="FN571" s="87"/>
      <c r="FO571" s="87"/>
      <c r="FP571" s="87"/>
      <c r="FQ571" s="87"/>
      <c r="FR571" s="87"/>
      <c r="FS571" s="87"/>
      <c r="FT571" s="87"/>
      <c r="FU571" s="87"/>
      <c r="FV571" s="87"/>
      <c r="FW571" s="87"/>
      <c r="FX571" s="87"/>
      <c r="FY571" s="87"/>
      <c r="FZ571" s="87"/>
      <c r="GA571" s="87"/>
      <c r="GB571" s="87"/>
      <c r="GC571" s="87"/>
      <c r="GD571" s="87"/>
      <c r="GE571" s="87"/>
      <c r="GF571" s="87"/>
      <c r="GG571" s="87"/>
      <c r="GH571" s="87"/>
      <c r="GI571" s="87"/>
      <c r="GJ571" s="87"/>
      <c r="GK571" s="87"/>
      <c r="GL571" s="87"/>
      <c r="GM571" s="87"/>
      <c r="GN571" s="87"/>
      <c r="GO571" s="87"/>
      <c r="GP571" s="87"/>
      <c r="GQ571" s="87"/>
      <c r="GR571" s="87"/>
      <c r="GS571" s="87"/>
      <c r="GT571" s="87"/>
      <c r="GU571" s="87"/>
      <c r="GV571" s="87"/>
      <c r="GW571" s="87"/>
      <c r="GX571" s="87"/>
      <c r="GY571" s="87"/>
      <c r="GZ571" s="87"/>
      <c r="HA571" s="87"/>
      <c r="HB571" s="87"/>
      <c r="HC571" s="87"/>
      <c r="HD571" s="87"/>
      <c r="HE571" s="87"/>
      <c r="HF571" s="87"/>
      <c r="HG571" s="87"/>
      <c r="HH571" s="87"/>
      <c r="HI571" s="87"/>
      <c r="HJ571" s="87"/>
      <c r="HK571" s="87"/>
      <c r="HL571" s="87"/>
      <c r="HM571" s="87"/>
      <c r="HN571" s="87"/>
      <c r="HO571" s="87"/>
      <c r="HP571" s="87"/>
      <c r="HQ571" s="87"/>
      <c r="HR571" s="87"/>
      <c r="HS571" s="87"/>
      <c r="HT571" s="87"/>
      <c r="HU571" s="87"/>
      <c r="HV571" s="87"/>
      <c r="HW571" s="87"/>
      <c r="HX571" s="87"/>
      <c r="HY571" s="87"/>
      <c r="HZ571" s="87"/>
      <c r="IA571" s="87"/>
      <c r="IB571" s="87"/>
    </row>
    <row r="572" spans="1:236" s="125" customFormat="1">
      <c r="A572" s="121"/>
      <c r="B572" s="67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3"/>
      <c r="AS572" s="123"/>
      <c r="AT572" s="240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  <c r="DK572" s="87"/>
      <c r="DL572" s="87"/>
      <c r="DM572" s="87"/>
      <c r="DN572" s="87"/>
      <c r="DO572" s="87"/>
      <c r="DP572" s="87"/>
      <c r="DQ572" s="87"/>
      <c r="DR572" s="87"/>
      <c r="DS572" s="87"/>
      <c r="DT572" s="87"/>
      <c r="DU572" s="87"/>
      <c r="DV572" s="87"/>
      <c r="DW572" s="87"/>
      <c r="DX572" s="87"/>
      <c r="DY572" s="87"/>
      <c r="DZ572" s="87"/>
      <c r="EA572" s="87"/>
      <c r="EB572" s="87"/>
      <c r="EC572" s="87"/>
      <c r="ED572" s="87"/>
      <c r="EE572" s="87"/>
      <c r="EF572" s="87"/>
      <c r="EG572" s="87"/>
      <c r="EH572" s="87"/>
      <c r="EI572" s="87"/>
      <c r="EJ572" s="87"/>
      <c r="EK572" s="87"/>
      <c r="EL572" s="87"/>
      <c r="EM572" s="87"/>
      <c r="EN572" s="87"/>
      <c r="EO572" s="87"/>
      <c r="EP572" s="87"/>
      <c r="EQ572" s="87"/>
      <c r="ER572" s="87"/>
      <c r="ES572" s="87"/>
      <c r="ET572" s="87"/>
      <c r="EU572" s="87"/>
      <c r="EV572" s="87"/>
      <c r="EW572" s="87"/>
      <c r="EX572" s="87"/>
      <c r="EY572" s="87"/>
      <c r="EZ572" s="87"/>
      <c r="FA572" s="87"/>
      <c r="FB572" s="87"/>
      <c r="FC572" s="87"/>
      <c r="FD572" s="87"/>
      <c r="FE572" s="87"/>
      <c r="FF572" s="87"/>
      <c r="FG572" s="87"/>
      <c r="FH572" s="87"/>
      <c r="FI572" s="87"/>
      <c r="FJ572" s="87"/>
      <c r="FK572" s="87"/>
      <c r="FL572" s="87"/>
      <c r="FM572" s="87"/>
      <c r="FN572" s="87"/>
      <c r="FO572" s="87"/>
      <c r="FP572" s="87"/>
      <c r="FQ572" s="87"/>
      <c r="FR572" s="87"/>
      <c r="FS572" s="87"/>
      <c r="FT572" s="87"/>
      <c r="FU572" s="87"/>
      <c r="FV572" s="87"/>
      <c r="FW572" s="87"/>
      <c r="FX572" s="87"/>
      <c r="FY572" s="87"/>
      <c r="FZ572" s="87"/>
      <c r="GA572" s="87"/>
      <c r="GB572" s="87"/>
      <c r="GC572" s="87"/>
      <c r="GD572" s="87"/>
      <c r="GE572" s="87"/>
      <c r="GF572" s="87"/>
      <c r="GG572" s="87"/>
      <c r="GH572" s="87"/>
      <c r="GI572" s="87"/>
      <c r="GJ572" s="87"/>
      <c r="GK572" s="87"/>
      <c r="GL572" s="87"/>
      <c r="GM572" s="87"/>
      <c r="GN572" s="87"/>
      <c r="GO572" s="87"/>
      <c r="GP572" s="87"/>
      <c r="GQ572" s="87"/>
      <c r="GR572" s="87"/>
      <c r="GS572" s="87"/>
      <c r="GT572" s="87"/>
      <c r="GU572" s="87"/>
      <c r="GV572" s="87"/>
      <c r="GW572" s="87"/>
      <c r="GX572" s="87"/>
      <c r="GY572" s="87"/>
      <c r="GZ572" s="87"/>
      <c r="HA572" s="87"/>
      <c r="HB572" s="87"/>
      <c r="HC572" s="87"/>
      <c r="HD572" s="87"/>
      <c r="HE572" s="87"/>
      <c r="HF572" s="87"/>
      <c r="HG572" s="87"/>
      <c r="HH572" s="87"/>
      <c r="HI572" s="87"/>
      <c r="HJ572" s="87"/>
      <c r="HK572" s="87"/>
      <c r="HL572" s="87"/>
      <c r="HM572" s="87"/>
      <c r="HN572" s="87"/>
      <c r="HO572" s="87"/>
      <c r="HP572" s="87"/>
      <c r="HQ572" s="87"/>
      <c r="HR572" s="87"/>
      <c r="HS572" s="87"/>
      <c r="HT572" s="87"/>
      <c r="HU572" s="87"/>
      <c r="HV572" s="87"/>
      <c r="HW572" s="87"/>
      <c r="HX572" s="87"/>
      <c r="HY572" s="87"/>
      <c r="HZ572" s="87"/>
      <c r="IA572" s="87"/>
      <c r="IB572" s="87"/>
    </row>
    <row r="573" spans="1:236" s="125" customFormat="1">
      <c r="A573" s="121"/>
      <c r="B573" s="67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3"/>
      <c r="AS573" s="123"/>
      <c r="AT573" s="240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  <c r="DK573" s="87"/>
      <c r="DL573" s="87"/>
      <c r="DM573" s="87"/>
      <c r="DN573" s="87"/>
      <c r="DO573" s="87"/>
      <c r="DP573" s="87"/>
      <c r="DQ573" s="87"/>
      <c r="DR573" s="87"/>
      <c r="DS573" s="87"/>
      <c r="DT573" s="87"/>
      <c r="DU573" s="87"/>
      <c r="DV573" s="87"/>
      <c r="DW573" s="87"/>
      <c r="DX573" s="87"/>
      <c r="DY573" s="87"/>
      <c r="DZ573" s="87"/>
      <c r="EA573" s="87"/>
      <c r="EB573" s="87"/>
      <c r="EC573" s="87"/>
      <c r="ED573" s="87"/>
      <c r="EE573" s="87"/>
      <c r="EF573" s="87"/>
      <c r="EG573" s="87"/>
      <c r="EH573" s="87"/>
      <c r="EI573" s="87"/>
      <c r="EJ573" s="87"/>
      <c r="EK573" s="87"/>
      <c r="EL573" s="87"/>
      <c r="EM573" s="87"/>
      <c r="EN573" s="87"/>
      <c r="EO573" s="87"/>
      <c r="EP573" s="87"/>
      <c r="EQ573" s="87"/>
      <c r="ER573" s="87"/>
      <c r="ES573" s="87"/>
      <c r="ET573" s="87"/>
      <c r="EU573" s="87"/>
      <c r="EV573" s="87"/>
      <c r="EW573" s="87"/>
      <c r="EX573" s="87"/>
      <c r="EY573" s="87"/>
      <c r="EZ573" s="87"/>
      <c r="FA573" s="87"/>
      <c r="FB573" s="87"/>
      <c r="FC573" s="87"/>
      <c r="FD573" s="87"/>
      <c r="FE573" s="87"/>
      <c r="FF573" s="87"/>
      <c r="FG573" s="87"/>
      <c r="FH573" s="87"/>
      <c r="FI573" s="87"/>
      <c r="FJ573" s="87"/>
      <c r="FK573" s="87"/>
      <c r="FL573" s="87"/>
      <c r="FM573" s="87"/>
      <c r="FN573" s="87"/>
      <c r="FO573" s="87"/>
      <c r="FP573" s="87"/>
      <c r="FQ573" s="87"/>
      <c r="FR573" s="87"/>
      <c r="FS573" s="87"/>
      <c r="FT573" s="87"/>
      <c r="FU573" s="87"/>
      <c r="FV573" s="87"/>
      <c r="FW573" s="87"/>
      <c r="FX573" s="87"/>
      <c r="FY573" s="87"/>
      <c r="FZ573" s="87"/>
      <c r="GA573" s="87"/>
      <c r="GB573" s="87"/>
      <c r="GC573" s="87"/>
      <c r="GD573" s="87"/>
      <c r="GE573" s="87"/>
      <c r="GF573" s="87"/>
      <c r="GG573" s="87"/>
      <c r="GH573" s="87"/>
      <c r="GI573" s="87"/>
      <c r="GJ573" s="87"/>
      <c r="GK573" s="87"/>
      <c r="GL573" s="87"/>
      <c r="GM573" s="87"/>
      <c r="GN573" s="87"/>
      <c r="GO573" s="87"/>
      <c r="GP573" s="87"/>
      <c r="GQ573" s="87"/>
      <c r="GR573" s="87"/>
      <c r="GS573" s="87"/>
      <c r="GT573" s="87"/>
      <c r="GU573" s="87"/>
      <c r="GV573" s="87"/>
      <c r="GW573" s="87"/>
      <c r="GX573" s="87"/>
      <c r="GY573" s="87"/>
      <c r="GZ573" s="87"/>
      <c r="HA573" s="87"/>
      <c r="HB573" s="87"/>
      <c r="HC573" s="87"/>
      <c r="HD573" s="87"/>
      <c r="HE573" s="87"/>
      <c r="HF573" s="87"/>
      <c r="HG573" s="87"/>
      <c r="HH573" s="87"/>
      <c r="HI573" s="87"/>
      <c r="HJ573" s="87"/>
      <c r="HK573" s="87"/>
      <c r="HL573" s="87"/>
      <c r="HM573" s="87"/>
      <c r="HN573" s="87"/>
      <c r="HO573" s="87"/>
      <c r="HP573" s="87"/>
      <c r="HQ573" s="87"/>
      <c r="HR573" s="87"/>
      <c r="HS573" s="87"/>
      <c r="HT573" s="87"/>
      <c r="HU573" s="87"/>
      <c r="HV573" s="87"/>
      <c r="HW573" s="87"/>
      <c r="HX573" s="87"/>
      <c r="HY573" s="87"/>
      <c r="HZ573" s="87"/>
      <c r="IA573" s="87"/>
      <c r="IB573" s="87"/>
    </row>
    <row r="574" spans="1:236" s="127" customFormat="1">
      <c r="A574" s="121"/>
      <c r="B574" s="67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277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  <c r="EH574" s="126"/>
      <c r="EI574" s="126"/>
      <c r="EJ574" s="126"/>
      <c r="EK574" s="126"/>
      <c r="EL574" s="126"/>
      <c r="EM574" s="126"/>
      <c r="EN574" s="126"/>
      <c r="EO574" s="126"/>
      <c r="EP574" s="126"/>
      <c r="EQ574" s="126"/>
      <c r="ER574" s="126"/>
      <c r="ES574" s="126"/>
      <c r="ET574" s="126"/>
      <c r="EU574" s="126"/>
      <c r="EV574" s="126"/>
      <c r="EW574" s="126"/>
      <c r="EX574" s="126"/>
      <c r="EY574" s="126"/>
      <c r="EZ574" s="126"/>
      <c r="FA574" s="126"/>
      <c r="FB574" s="126"/>
      <c r="FC574" s="126"/>
      <c r="FD574" s="126"/>
      <c r="FE574" s="126"/>
      <c r="FF574" s="126"/>
      <c r="FG574" s="126"/>
      <c r="FH574" s="126"/>
      <c r="FI574" s="126"/>
      <c r="FJ574" s="126"/>
      <c r="FK574" s="126"/>
      <c r="FL574" s="126"/>
      <c r="FM574" s="126"/>
      <c r="FN574" s="126"/>
      <c r="FO574" s="126"/>
      <c r="FP574" s="126"/>
      <c r="FQ574" s="126"/>
      <c r="FR574" s="126"/>
      <c r="FS574" s="126"/>
      <c r="FT574" s="126"/>
      <c r="FU574" s="126"/>
      <c r="FV574" s="126"/>
      <c r="FW574" s="126"/>
      <c r="FX574" s="126"/>
      <c r="FY574" s="126"/>
      <c r="FZ574" s="126"/>
      <c r="GA574" s="126"/>
      <c r="GB574" s="126"/>
      <c r="GC574" s="126"/>
      <c r="GD574" s="126"/>
      <c r="GE574" s="126"/>
      <c r="GF574" s="126"/>
      <c r="GG574" s="126"/>
      <c r="GH574" s="126"/>
      <c r="GI574" s="126"/>
      <c r="GJ574" s="126"/>
      <c r="GK574" s="126"/>
      <c r="GL574" s="126"/>
      <c r="GM574" s="126"/>
      <c r="GN574" s="126"/>
      <c r="GO574" s="126"/>
      <c r="GP574" s="126"/>
      <c r="GQ574" s="126"/>
      <c r="GR574" s="126"/>
      <c r="GS574" s="126"/>
      <c r="GT574" s="126"/>
      <c r="GU574" s="126"/>
      <c r="GV574" s="126"/>
      <c r="GW574" s="126"/>
      <c r="GX574" s="126"/>
      <c r="GY574" s="126"/>
      <c r="GZ574" s="126"/>
      <c r="HA574" s="126"/>
      <c r="HB574" s="126"/>
      <c r="HC574" s="126"/>
      <c r="HD574" s="126"/>
      <c r="HE574" s="126"/>
      <c r="HF574" s="126"/>
      <c r="HG574" s="126"/>
      <c r="HH574" s="126"/>
      <c r="HI574" s="126"/>
      <c r="HJ574" s="126"/>
      <c r="HK574" s="126"/>
      <c r="HL574" s="126"/>
      <c r="HM574" s="126"/>
      <c r="HN574" s="126"/>
      <c r="HO574" s="126"/>
      <c r="HP574" s="126"/>
      <c r="HQ574" s="126"/>
      <c r="HR574" s="126"/>
      <c r="HS574" s="126"/>
      <c r="HT574" s="126"/>
      <c r="HU574" s="126"/>
      <c r="HV574" s="126"/>
      <c r="HW574" s="126"/>
      <c r="HX574" s="126"/>
      <c r="HY574" s="126"/>
      <c r="HZ574" s="126"/>
      <c r="IA574" s="126"/>
      <c r="IB574" s="126"/>
    </row>
    <row r="575" spans="1:236" s="127" customFormat="1">
      <c r="A575" s="121"/>
      <c r="B575" s="67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277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  <c r="EH575" s="126"/>
      <c r="EI575" s="126"/>
      <c r="EJ575" s="126"/>
      <c r="EK575" s="126"/>
      <c r="EL575" s="126"/>
      <c r="EM575" s="126"/>
      <c r="EN575" s="126"/>
      <c r="EO575" s="126"/>
      <c r="EP575" s="126"/>
      <c r="EQ575" s="126"/>
      <c r="ER575" s="126"/>
      <c r="ES575" s="126"/>
      <c r="ET575" s="126"/>
      <c r="EU575" s="126"/>
      <c r="EV575" s="126"/>
      <c r="EW575" s="126"/>
      <c r="EX575" s="126"/>
      <c r="EY575" s="126"/>
      <c r="EZ575" s="126"/>
      <c r="FA575" s="126"/>
      <c r="FB575" s="126"/>
      <c r="FC575" s="126"/>
      <c r="FD575" s="126"/>
      <c r="FE575" s="126"/>
      <c r="FF575" s="126"/>
      <c r="FG575" s="126"/>
      <c r="FH575" s="126"/>
      <c r="FI575" s="126"/>
      <c r="FJ575" s="126"/>
      <c r="FK575" s="126"/>
      <c r="FL575" s="126"/>
      <c r="FM575" s="126"/>
      <c r="FN575" s="126"/>
      <c r="FO575" s="126"/>
      <c r="FP575" s="126"/>
      <c r="FQ575" s="126"/>
      <c r="FR575" s="126"/>
      <c r="FS575" s="126"/>
      <c r="FT575" s="126"/>
      <c r="FU575" s="126"/>
      <c r="FV575" s="126"/>
      <c r="FW575" s="126"/>
      <c r="FX575" s="126"/>
      <c r="FY575" s="126"/>
      <c r="FZ575" s="126"/>
      <c r="GA575" s="126"/>
      <c r="GB575" s="126"/>
      <c r="GC575" s="126"/>
      <c r="GD575" s="126"/>
      <c r="GE575" s="126"/>
      <c r="GF575" s="126"/>
      <c r="GG575" s="126"/>
      <c r="GH575" s="126"/>
      <c r="GI575" s="126"/>
      <c r="GJ575" s="126"/>
      <c r="GK575" s="126"/>
      <c r="GL575" s="126"/>
      <c r="GM575" s="126"/>
      <c r="GN575" s="126"/>
      <c r="GO575" s="126"/>
      <c r="GP575" s="126"/>
      <c r="GQ575" s="126"/>
      <c r="GR575" s="126"/>
      <c r="GS575" s="126"/>
      <c r="GT575" s="126"/>
      <c r="GU575" s="126"/>
      <c r="GV575" s="126"/>
      <c r="GW575" s="126"/>
      <c r="GX575" s="126"/>
      <c r="GY575" s="126"/>
      <c r="GZ575" s="126"/>
      <c r="HA575" s="126"/>
      <c r="HB575" s="126"/>
      <c r="HC575" s="126"/>
      <c r="HD575" s="126"/>
      <c r="HE575" s="126"/>
      <c r="HF575" s="126"/>
      <c r="HG575" s="126"/>
      <c r="HH575" s="126"/>
      <c r="HI575" s="126"/>
      <c r="HJ575" s="126"/>
      <c r="HK575" s="126"/>
      <c r="HL575" s="126"/>
      <c r="HM575" s="126"/>
      <c r="HN575" s="126"/>
      <c r="HO575" s="126"/>
      <c r="HP575" s="126"/>
      <c r="HQ575" s="126"/>
      <c r="HR575" s="126"/>
      <c r="HS575" s="126"/>
      <c r="HT575" s="126"/>
      <c r="HU575" s="126"/>
      <c r="HV575" s="126"/>
      <c r="HW575" s="126"/>
      <c r="HX575" s="126"/>
      <c r="HY575" s="126"/>
      <c r="HZ575" s="126"/>
      <c r="IA575" s="126"/>
      <c r="IB575" s="126"/>
    </row>
    <row r="576" spans="1:236" s="127" customFormat="1">
      <c r="A576" s="121"/>
      <c r="B576" s="67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277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  <c r="EH576" s="126"/>
      <c r="EI576" s="126"/>
      <c r="EJ576" s="126"/>
      <c r="EK576" s="126"/>
      <c r="EL576" s="126"/>
      <c r="EM576" s="126"/>
      <c r="EN576" s="126"/>
      <c r="EO576" s="126"/>
      <c r="EP576" s="126"/>
      <c r="EQ576" s="126"/>
      <c r="ER576" s="126"/>
      <c r="ES576" s="126"/>
      <c r="ET576" s="126"/>
      <c r="EU576" s="126"/>
      <c r="EV576" s="126"/>
      <c r="EW576" s="126"/>
      <c r="EX576" s="126"/>
      <c r="EY576" s="126"/>
      <c r="EZ576" s="126"/>
      <c r="FA576" s="126"/>
      <c r="FB576" s="126"/>
      <c r="FC576" s="126"/>
      <c r="FD576" s="126"/>
      <c r="FE576" s="126"/>
      <c r="FF576" s="126"/>
      <c r="FG576" s="126"/>
      <c r="FH576" s="126"/>
      <c r="FI576" s="126"/>
      <c r="FJ576" s="126"/>
      <c r="FK576" s="126"/>
      <c r="FL576" s="126"/>
      <c r="FM576" s="126"/>
      <c r="FN576" s="126"/>
      <c r="FO576" s="126"/>
      <c r="FP576" s="126"/>
      <c r="FQ576" s="126"/>
      <c r="FR576" s="126"/>
      <c r="FS576" s="126"/>
      <c r="FT576" s="126"/>
      <c r="FU576" s="126"/>
      <c r="FV576" s="126"/>
      <c r="FW576" s="126"/>
      <c r="FX576" s="126"/>
      <c r="FY576" s="126"/>
      <c r="FZ576" s="126"/>
      <c r="GA576" s="126"/>
      <c r="GB576" s="126"/>
      <c r="GC576" s="126"/>
      <c r="GD576" s="126"/>
      <c r="GE576" s="126"/>
      <c r="GF576" s="126"/>
      <c r="GG576" s="126"/>
      <c r="GH576" s="126"/>
      <c r="GI576" s="126"/>
      <c r="GJ576" s="126"/>
      <c r="GK576" s="126"/>
      <c r="GL576" s="126"/>
      <c r="GM576" s="126"/>
      <c r="GN576" s="126"/>
      <c r="GO576" s="126"/>
      <c r="GP576" s="126"/>
      <c r="GQ576" s="126"/>
      <c r="GR576" s="126"/>
      <c r="GS576" s="126"/>
      <c r="GT576" s="126"/>
      <c r="GU576" s="126"/>
      <c r="GV576" s="126"/>
      <c r="GW576" s="126"/>
      <c r="GX576" s="126"/>
      <c r="GY576" s="126"/>
      <c r="GZ576" s="126"/>
      <c r="HA576" s="126"/>
      <c r="HB576" s="126"/>
      <c r="HC576" s="126"/>
      <c r="HD576" s="126"/>
      <c r="HE576" s="126"/>
      <c r="HF576" s="126"/>
      <c r="HG576" s="126"/>
      <c r="HH576" s="126"/>
      <c r="HI576" s="126"/>
      <c r="HJ576" s="126"/>
      <c r="HK576" s="126"/>
      <c r="HL576" s="126"/>
      <c r="HM576" s="126"/>
      <c r="HN576" s="126"/>
      <c r="HO576" s="126"/>
      <c r="HP576" s="126"/>
      <c r="HQ576" s="126"/>
      <c r="HR576" s="126"/>
      <c r="HS576" s="126"/>
      <c r="HT576" s="126"/>
      <c r="HU576" s="126"/>
      <c r="HV576" s="126"/>
      <c r="HW576" s="126"/>
      <c r="HX576" s="126"/>
      <c r="HY576" s="126"/>
      <c r="HZ576" s="126"/>
      <c r="IA576" s="126"/>
      <c r="IB576" s="126"/>
    </row>
    <row r="577" spans="1:236" s="127" customFormat="1">
      <c r="A577" s="121"/>
      <c r="B577" s="67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277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  <c r="EH577" s="126"/>
      <c r="EI577" s="126"/>
      <c r="EJ577" s="126"/>
      <c r="EK577" s="126"/>
      <c r="EL577" s="126"/>
      <c r="EM577" s="126"/>
      <c r="EN577" s="126"/>
      <c r="EO577" s="126"/>
      <c r="EP577" s="126"/>
      <c r="EQ577" s="126"/>
      <c r="ER577" s="126"/>
      <c r="ES577" s="126"/>
      <c r="ET577" s="126"/>
      <c r="EU577" s="126"/>
      <c r="EV577" s="126"/>
      <c r="EW577" s="126"/>
      <c r="EX577" s="126"/>
      <c r="EY577" s="126"/>
      <c r="EZ577" s="126"/>
      <c r="FA577" s="126"/>
      <c r="FB577" s="126"/>
      <c r="FC577" s="126"/>
      <c r="FD577" s="126"/>
      <c r="FE577" s="126"/>
      <c r="FF577" s="126"/>
      <c r="FG577" s="126"/>
      <c r="FH577" s="126"/>
      <c r="FI577" s="126"/>
      <c r="FJ577" s="126"/>
      <c r="FK577" s="126"/>
      <c r="FL577" s="126"/>
      <c r="FM577" s="126"/>
      <c r="FN577" s="126"/>
      <c r="FO577" s="126"/>
      <c r="FP577" s="126"/>
      <c r="FQ577" s="126"/>
      <c r="FR577" s="126"/>
      <c r="FS577" s="126"/>
      <c r="FT577" s="126"/>
      <c r="FU577" s="126"/>
      <c r="FV577" s="126"/>
      <c r="FW577" s="126"/>
      <c r="FX577" s="126"/>
      <c r="FY577" s="126"/>
      <c r="FZ577" s="126"/>
      <c r="GA577" s="126"/>
      <c r="GB577" s="126"/>
      <c r="GC577" s="126"/>
      <c r="GD577" s="126"/>
      <c r="GE577" s="126"/>
      <c r="GF577" s="126"/>
      <c r="GG577" s="126"/>
      <c r="GH577" s="126"/>
      <c r="GI577" s="126"/>
      <c r="GJ577" s="126"/>
      <c r="GK577" s="126"/>
      <c r="GL577" s="126"/>
      <c r="GM577" s="126"/>
      <c r="GN577" s="126"/>
      <c r="GO577" s="126"/>
      <c r="GP577" s="126"/>
      <c r="GQ577" s="126"/>
      <c r="GR577" s="126"/>
      <c r="GS577" s="126"/>
      <c r="GT577" s="126"/>
      <c r="GU577" s="126"/>
      <c r="GV577" s="126"/>
      <c r="GW577" s="126"/>
      <c r="GX577" s="126"/>
      <c r="GY577" s="126"/>
      <c r="GZ577" s="126"/>
      <c r="HA577" s="126"/>
      <c r="HB577" s="126"/>
      <c r="HC577" s="126"/>
      <c r="HD577" s="126"/>
      <c r="HE577" s="126"/>
      <c r="HF577" s="126"/>
      <c r="HG577" s="126"/>
      <c r="HH577" s="126"/>
      <c r="HI577" s="126"/>
      <c r="HJ577" s="126"/>
      <c r="HK577" s="126"/>
      <c r="HL577" s="126"/>
      <c r="HM577" s="126"/>
      <c r="HN577" s="126"/>
      <c r="HO577" s="126"/>
      <c r="HP577" s="126"/>
      <c r="HQ577" s="126"/>
      <c r="HR577" s="126"/>
      <c r="HS577" s="126"/>
      <c r="HT577" s="126"/>
      <c r="HU577" s="126"/>
      <c r="HV577" s="126"/>
      <c r="HW577" s="126"/>
      <c r="HX577" s="126"/>
      <c r="HY577" s="126"/>
      <c r="HZ577" s="126"/>
      <c r="IA577" s="126"/>
      <c r="IB577" s="126"/>
    </row>
    <row r="578" spans="1:236" s="127" customFormat="1">
      <c r="A578" s="121"/>
      <c r="B578" s="67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277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126"/>
      <c r="FA578" s="126"/>
      <c r="FB578" s="126"/>
      <c r="FC578" s="126"/>
      <c r="FD578" s="126"/>
      <c r="FE578" s="126"/>
      <c r="FF578" s="126"/>
      <c r="FG578" s="126"/>
      <c r="FH578" s="126"/>
      <c r="FI578" s="126"/>
      <c r="FJ578" s="126"/>
      <c r="FK578" s="126"/>
      <c r="FL578" s="126"/>
      <c r="FM578" s="126"/>
      <c r="FN578" s="126"/>
      <c r="FO578" s="126"/>
      <c r="FP578" s="126"/>
      <c r="FQ578" s="126"/>
      <c r="FR578" s="126"/>
      <c r="FS578" s="126"/>
      <c r="FT578" s="126"/>
      <c r="FU578" s="126"/>
      <c r="FV578" s="126"/>
      <c r="FW578" s="126"/>
      <c r="FX578" s="126"/>
      <c r="FY578" s="126"/>
      <c r="FZ578" s="126"/>
      <c r="GA578" s="126"/>
      <c r="GB578" s="126"/>
      <c r="GC578" s="126"/>
      <c r="GD578" s="126"/>
      <c r="GE578" s="126"/>
      <c r="GF578" s="126"/>
      <c r="GG578" s="126"/>
      <c r="GH578" s="126"/>
      <c r="GI578" s="126"/>
      <c r="GJ578" s="126"/>
      <c r="GK578" s="126"/>
      <c r="GL578" s="126"/>
      <c r="GM578" s="126"/>
      <c r="GN578" s="126"/>
      <c r="GO578" s="126"/>
      <c r="GP578" s="126"/>
      <c r="GQ578" s="126"/>
      <c r="GR578" s="126"/>
      <c r="GS578" s="126"/>
      <c r="GT578" s="126"/>
      <c r="GU578" s="126"/>
      <c r="GV578" s="126"/>
      <c r="GW578" s="126"/>
      <c r="GX578" s="126"/>
      <c r="GY578" s="126"/>
      <c r="GZ578" s="126"/>
      <c r="HA578" s="126"/>
      <c r="HB578" s="126"/>
      <c r="HC578" s="126"/>
      <c r="HD578" s="126"/>
      <c r="HE578" s="126"/>
      <c r="HF578" s="126"/>
      <c r="HG578" s="126"/>
      <c r="HH578" s="126"/>
      <c r="HI578" s="126"/>
      <c r="HJ578" s="126"/>
      <c r="HK578" s="126"/>
      <c r="HL578" s="126"/>
      <c r="HM578" s="126"/>
      <c r="HN578" s="126"/>
      <c r="HO578" s="126"/>
      <c r="HP578" s="126"/>
      <c r="HQ578" s="126"/>
      <c r="HR578" s="126"/>
      <c r="HS578" s="126"/>
      <c r="HT578" s="126"/>
      <c r="HU578" s="126"/>
      <c r="HV578" s="126"/>
      <c r="HW578" s="126"/>
      <c r="HX578" s="126"/>
      <c r="HY578" s="126"/>
      <c r="HZ578" s="126"/>
      <c r="IA578" s="126"/>
      <c r="IB578" s="126"/>
    </row>
    <row r="579" spans="1:236" s="127" customFormat="1">
      <c r="A579" s="121"/>
      <c r="B579" s="67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277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  <c r="EH579" s="126"/>
      <c r="EI579" s="126"/>
      <c r="EJ579" s="126"/>
      <c r="EK579" s="126"/>
      <c r="EL579" s="126"/>
      <c r="EM579" s="126"/>
      <c r="EN579" s="126"/>
      <c r="EO579" s="126"/>
      <c r="EP579" s="126"/>
      <c r="EQ579" s="126"/>
      <c r="ER579" s="126"/>
      <c r="ES579" s="126"/>
      <c r="ET579" s="126"/>
      <c r="EU579" s="126"/>
      <c r="EV579" s="126"/>
      <c r="EW579" s="126"/>
      <c r="EX579" s="126"/>
      <c r="EY579" s="126"/>
      <c r="EZ579" s="126"/>
      <c r="FA579" s="126"/>
      <c r="FB579" s="126"/>
      <c r="FC579" s="126"/>
      <c r="FD579" s="126"/>
      <c r="FE579" s="126"/>
      <c r="FF579" s="126"/>
      <c r="FG579" s="126"/>
      <c r="FH579" s="126"/>
      <c r="FI579" s="126"/>
      <c r="FJ579" s="126"/>
      <c r="FK579" s="126"/>
      <c r="FL579" s="126"/>
      <c r="FM579" s="126"/>
      <c r="FN579" s="126"/>
      <c r="FO579" s="126"/>
      <c r="FP579" s="126"/>
      <c r="FQ579" s="126"/>
      <c r="FR579" s="126"/>
      <c r="FS579" s="126"/>
      <c r="FT579" s="126"/>
      <c r="FU579" s="126"/>
      <c r="FV579" s="126"/>
      <c r="FW579" s="126"/>
      <c r="FX579" s="126"/>
      <c r="FY579" s="126"/>
      <c r="FZ579" s="126"/>
      <c r="GA579" s="126"/>
      <c r="GB579" s="126"/>
      <c r="GC579" s="126"/>
      <c r="GD579" s="126"/>
      <c r="GE579" s="126"/>
      <c r="GF579" s="126"/>
      <c r="GG579" s="126"/>
      <c r="GH579" s="126"/>
      <c r="GI579" s="126"/>
      <c r="GJ579" s="126"/>
      <c r="GK579" s="126"/>
      <c r="GL579" s="126"/>
      <c r="GM579" s="126"/>
      <c r="GN579" s="126"/>
      <c r="GO579" s="126"/>
      <c r="GP579" s="126"/>
      <c r="GQ579" s="126"/>
      <c r="GR579" s="126"/>
      <c r="GS579" s="126"/>
      <c r="GT579" s="126"/>
      <c r="GU579" s="126"/>
      <c r="GV579" s="126"/>
      <c r="GW579" s="126"/>
      <c r="GX579" s="126"/>
      <c r="GY579" s="126"/>
      <c r="GZ579" s="126"/>
      <c r="HA579" s="126"/>
      <c r="HB579" s="126"/>
      <c r="HC579" s="126"/>
      <c r="HD579" s="126"/>
      <c r="HE579" s="126"/>
      <c r="HF579" s="126"/>
      <c r="HG579" s="126"/>
      <c r="HH579" s="126"/>
      <c r="HI579" s="126"/>
      <c r="HJ579" s="126"/>
      <c r="HK579" s="126"/>
      <c r="HL579" s="126"/>
      <c r="HM579" s="126"/>
      <c r="HN579" s="126"/>
      <c r="HO579" s="126"/>
      <c r="HP579" s="126"/>
      <c r="HQ579" s="126"/>
      <c r="HR579" s="126"/>
      <c r="HS579" s="126"/>
      <c r="HT579" s="126"/>
      <c r="HU579" s="126"/>
      <c r="HV579" s="126"/>
      <c r="HW579" s="126"/>
      <c r="HX579" s="126"/>
      <c r="HY579" s="126"/>
      <c r="HZ579" s="126"/>
      <c r="IA579" s="126"/>
      <c r="IB579" s="126"/>
    </row>
    <row r="580" spans="1:236" s="127" customFormat="1">
      <c r="A580" s="121"/>
      <c r="B580" s="67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277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  <c r="EH580" s="126"/>
      <c r="EI580" s="126"/>
      <c r="EJ580" s="126"/>
      <c r="EK580" s="126"/>
      <c r="EL580" s="126"/>
      <c r="EM580" s="126"/>
      <c r="EN580" s="126"/>
      <c r="EO580" s="126"/>
      <c r="EP580" s="126"/>
      <c r="EQ580" s="126"/>
      <c r="ER580" s="126"/>
      <c r="ES580" s="126"/>
      <c r="ET580" s="126"/>
      <c r="EU580" s="126"/>
      <c r="EV580" s="126"/>
      <c r="EW580" s="126"/>
      <c r="EX580" s="126"/>
      <c r="EY580" s="126"/>
      <c r="EZ580" s="126"/>
      <c r="FA580" s="126"/>
      <c r="FB580" s="126"/>
      <c r="FC580" s="126"/>
      <c r="FD580" s="126"/>
      <c r="FE580" s="126"/>
      <c r="FF580" s="126"/>
      <c r="FG580" s="126"/>
      <c r="FH580" s="126"/>
      <c r="FI580" s="126"/>
      <c r="FJ580" s="126"/>
      <c r="FK580" s="126"/>
      <c r="FL580" s="126"/>
      <c r="FM580" s="126"/>
      <c r="FN580" s="126"/>
      <c r="FO580" s="126"/>
      <c r="FP580" s="126"/>
      <c r="FQ580" s="126"/>
      <c r="FR580" s="126"/>
      <c r="FS580" s="126"/>
      <c r="FT580" s="126"/>
      <c r="FU580" s="126"/>
      <c r="FV580" s="126"/>
      <c r="FW580" s="126"/>
      <c r="FX580" s="126"/>
      <c r="FY580" s="126"/>
      <c r="FZ580" s="126"/>
      <c r="GA580" s="126"/>
      <c r="GB580" s="126"/>
      <c r="GC580" s="126"/>
      <c r="GD580" s="126"/>
      <c r="GE580" s="126"/>
      <c r="GF580" s="126"/>
      <c r="GG580" s="126"/>
      <c r="GH580" s="126"/>
      <c r="GI580" s="126"/>
      <c r="GJ580" s="126"/>
      <c r="GK580" s="126"/>
      <c r="GL580" s="126"/>
      <c r="GM580" s="126"/>
      <c r="GN580" s="126"/>
      <c r="GO580" s="126"/>
      <c r="GP580" s="126"/>
      <c r="GQ580" s="126"/>
      <c r="GR580" s="126"/>
      <c r="GS580" s="126"/>
      <c r="GT580" s="126"/>
      <c r="GU580" s="126"/>
      <c r="GV580" s="126"/>
      <c r="GW580" s="126"/>
      <c r="GX580" s="126"/>
      <c r="GY580" s="126"/>
      <c r="GZ580" s="126"/>
      <c r="HA580" s="126"/>
      <c r="HB580" s="126"/>
      <c r="HC580" s="126"/>
      <c r="HD580" s="126"/>
      <c r="HE580" s="126"/>
      <c r="HF580" s="126"/>
      <c r="HG580" s="126"/>
      <c r="HH580" s="126"/>
      <c r="HI580" s="126"/>
      <c r="HJ580" s="126"/>
      <c r="HK580" s="126"/>
      <c r="HL580" s="126"/>
      <c r="HM580" s="126"/>
      <c r="HN580" s="126"/>
      <c r="HO580" s="126"/>
      <c r="HP580" s="126"/>
      <c r="HQ580" s="126"/>
      <c r="HR580" s="126"/>
      <c r="HS580" s="126"/>
      <c r="HT580" s="126"/>
      <c r="HU580" s="126"/>
      <c r="HV580" s="126"/>
      <c r="HW580" s="126"/>
      <c r="HX580" s="126"/>
      <c r="HY580" s="126"/>
      <c r="HZ580" s="126"/>
      <c r="IA580" s="126"/>
      <c r="IB580" s="126"/>
    </row>
    <row r="581" spans="1:236" s="127" customFormat="1">
      <c r="A581" s="121"/>
      <c r="B581" s="67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277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  <c r="EH581" s="126"/>
      <c r="EI581" s="126"/>
      <c r="EJ581" s="126"/>
      <c r="EK581" s="126"/>
      <c r="EL581" s="126"/>
      <c r="EM581" s="126"/>
      <c r="EN581" s="126"/>
      <c r="EO581" s="126"/>
      <c r="EP581" s="126"/>
      <c r="EQ581" s="126"/>
      <c r="ER581" s="126"/>
      <c r="ES581" s="126"/>
      <c r="ET581" s="126"/>
      <c r="EU581" s="126"/>
      <c r="EV581" s="126"/>
      <c r="EW581" s="126"/>
      <c r="EX581" s="126"/>
      <c r="EY581" s="126"/>
      <c r="EZ581" s="126"/>
      <c r="FA581" s="126"/>
      <c r="FB581" s="126"/>
      <c r="FC581" s="126"/>
      <c r="FD581" s="126"/>
      <c r="FE581" s="126"/>
      <c r="FF581" s="126"/>
      <c r="FG581" s="126"/>
      <c r="FH581" s="126"/>
      <c r="FI581" s="126"/>
      <c r="FJ581" s="126"/>
      <c r="FK581" s="126"/>
      <c r="FL581" s="126"/>
      <c r="FM581" s="126"/>
      <c r="FN581" s="126"/>
      <c r="FO581" s="126"/>
      <c r="FP581" s="126"/>
      <c r="FQ581" s="126"/>
      <c r="FR581" s="126"/>
      <c r="FS581" s="126"/>
      <c r="FT581" s="126"/>
      <c r="FU581" s="126"/>
      <c r="FV581" s="126"/>
      <c r="FW581" s="126"/>
      <c r="FX581" s="126"/>
      <c r="FY581" s="126"/>
      <c r="FZ581" s="126"/>
      <c r="GA581" s="126"/>
      <c r="GB581" s="126"/>
      <c r="GC581" s="126"/>
      <c r="GD581" s="126"/>
      <c r="GE581" s="126"/>
      <c r="GF581" s="126"/>
      <c r="GG581" s="126"/>
      <c r="GH581" s="126"/>
      <c r="GI581" s="126"/>
      <c r="GJ581" s="126"/>
      <c r="GK581" s="126"/>
      <c r="GL581" s="126"/>
      <c r="GM581" s="126"/>
      <c r="GN581" s="126"/>
      <c r="GO581" s="126"/>
      <c r="GP581" s="126"/>
      <c r="GQ581" s="126"/>
      <c r="GR581" s="126"/>
      <c r="GS581" s="126"/>
      <c r="GT581" s="126"/>
      <c r="GU581" s="126"/>
      <c r="GV581" s="126"/>
      <c r="GW581" s="126"/>
      <c r="GX581" s="126"/>
      <c r="GY581" s="126"/>
      <c r="GZ581" s="126"/>
      <c r="HA581" s="126"/>
      <c r="HB581" s="126"/>
      <c r="HC581" s="126"/>
      <c r="HD581" s="126"/>
      <c r="HE581" s="126"/>
      <c r="HF581" s="126"/>
      <c r="HG581" s="126"/>
      <c r="HH581" s="126"/>
      <c r="HI581" s="126"/>
      <c r="HJ581" s="126"/>
      <c r="HK581" s="126"/>
      <c r="HL581" s="126"/>
      <c r="HM581" s="126"/>
      <c r="HN581" s="126"/>
      <c r="HO581" s="126"/>
      <c r="HP581" s="126"/>
      <c r="HQ581" s="126"/>
      <c r="HR581" s="126"/>
      <c r="HS581" s="126"/>
      <c r="HT581" s="126"/>
      <c r="HU581" s="126"/>
      <c r="HV581" s="126"/>
      <c r="HW581" s="126"/>
      <c r="HX581" s="126"/>
      <c r="HY581" s="126"/>
      <c r="HZ581" s="126"/>
      <c r="IA581" s="126"/>
      <c r="IB581" s="126"/>
    </row>
    <row r="582" spans="1:236" s="127" customFormat="1">
      <c r="A582" s="121"/>
      <c r="B582" s="67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277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  <c r="EH582" s="126"/>
      <c r="EI582" s="126"/>
      <c r="EJ582" s="126"/>
      <c r="EK582" s="126"/>
      <c r="EL582" s="126"/>
      <c r="EM582" s="126"/>
      <c r="EN582" s="126"/>
      <c r="EO582" s="126"/>
      <c r="EP582" s="126"/>
      <c r="EQ582" s="126"/>
      <c r="ER582" s="126"/>
      <c r="ES582" s="126"/>
      <c r="ET582" s="126"/>
      <c r="EU582" s="126"/>
      <c r="EV582" s="126"/>
      <c r="EW582" s="126"/>
      <c r="EX582" s="126"/>
      <c r="EY582" s="126"/>
      <c r="EZ582" s="126"/>
      <c r="FA582" s="126"/>
      <c r="FB582" s="126"/>
      <c r="FC582" s="126"/>
      <c r="FD582" s="126"/>
      <c r="FE582" s="126"/>
      <c r="FF582" s="126"/>
      <c r="FG582" s="126"/>
      <c r="FH582" s="126"/>
      <c r="FI582" s="126"/>
      <c r="FJ582" s="126"/>
      <c r="FK582" s="126"/>
      <c r="FL582" s="126"/>
      <c r="FM582" s="126"/>
      <c r="FN582" s="126"/>
      <c r="FO582" s="126"/>
      <c r="FP582" s="126"/>
      <c r="FQ582" s="126"/>
      <c r="FR582" s="126"/>
      <c r="FS582" s="126"/>
      <c r="FT582" s="126"/>
      <c r="FU582" s="126"/>
      <c r="FV582" s="126"/>
      <c r="FW582" s="126"/>
      <c r="FX582" s="126"/>
      <c r="FY582" s="126"/>
      <c r="FZ582" s="126"/>
      <c r="GA582" s="126"/>
      <c r="GB582" s="126"/>
      <c r="GC582" s="126"/>
      <c r="GD582" s="126"/>
      <c r="GE582" s="126"/>
      <c r="GF582" s="126"/>
      <c r="GG582" s="126"/>
      <c r="GH582" s="126"/>
      <c r="GI582" s="126"/>
      <c r="GJ582" s="126"/>
      <c r="GK582" s="126"/>
      <c r="GL582" s="126"/>
      <c r="GM582" s="126"/>
      <c r="GN582" s="126"/>
      <c r="GO582" s="126"/>
      <c r="GP582" s="126"/>
      <c r="GQ582" s="126"/>
      <c r="GR582" s="126"/>
      <c r="GS582" s="126"/>
      <c r="GT582" s="126"/>
      <c r="GU582" s="126"/>
      <c r="GV582" s="126"/>
      <c r="GW582" s="126"/>
      <c r="GX582" s="126"/>
      <c r="GY582" s="126"/>
      <c r="GZ582" s="126"/>
      <c r="HA582" s="126"/>
      <c r="HB582" s="126"/>
      <c r="HC582" s="126"/>
      <c r="HD582" s="126"/>
      <c r="HE582" s="126"/>
      <c r="HF582" s="126"/>
      <c r="HG582" s="126"/>
      <c r="HH582" s="126"/>
      <c r="HI582" s="126"/>
      <c r="HJ582" s="126"/>
      <c r="HK582" s="126"/>
      <c r="HL582" s="126"/>
      <c r="HM582" s="126"/>
      <c r="HN582" s="126"/>
      <c r="HO582" s="126"/>
      <c r="HP582" s="126"/>
      <c r="HQ582" s="126"/>
      <c r="HR582" s="126"/>
      <c r="HS582" s="126"/>
      <c r="HT582" s="126"/>
      <c r="HU582" s="126"/>
      <c r="HV582" s="126"/>
      <c r="HW582" s="126"/>
      <c r="HX582" s="126"/>
      <c r="HY582" s="126"/>
      <c r="HZ582" s="126"/>
      <c r="IA582" s="126"/>
      <c r="IB582" s="126"/>
    </row>
    <row r="583" spans="1:236" s="127" customFormat="1">
      <c r="A583" s="121"/>
      <c r="B583" s="67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277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  <c r="EH583" s="126"/>
      <c r="EI583" s="126"/>
      <c r="EJ583" s="126"/>
      <c r="EK583" s="126"/>
      <c r="EL583" s="126"/>
      <c r="EM583" s="126"/>
      <c r="EN583" s="126"/>
      <c r="EO583" s="126"/>
      <c r="EP583" s="126"/>
      <c r="EQ583" s="126"/>
      <c r="ER583" s="126"/>
      <c r="ES583" s="126"/>
      <c r="ET583" s="126"/>
      <c r="EU583" s="126"/>
      <c r="EV583" s="126"/>
      <c r="EW583" s="126"/>
      <c r="EX583" s="126"/>
      <c r="EY583" s="126"/>
      <c r="EZ583" s="126"/>
      <c r="FA583" s="126"/>
      <c r="FB583" s="126"/>
      <c r="FC583" s="126"/>
      <c r="FD583" s="126"/>
      <c r="FE583" s="126"/>
      <c r="FF583" s="126"/>
      <c r="FG583" s="126"/>
      <c r="FH583" s="126"/>
      <c r="FI583" s="126"/>
      <c r="FJ583" s="126"/>
      <c r="FK583" s="126"/>
      <c r="FL583" s="126"/>
      <c r="FM583" s="126"/>
      <c r="FN583" s="126"/>
      <c r="FO583" s="126"/>
      <c r="FP583" s="126"/>
      <c r="FQ583" s="126"/>
      <c r="FR583" s="126"/>
      <c r="FS583" s="126"/>
      <c r="FT583" s="126"/>
      <c r="FU583" s="126"/>
      <c r="FV583" s="126"/>
      <c r="FW583" s="126"/>
      <c r="FX583" s="126"/>
      <c r="FY583" s="126"/>
      <c r="FZ583" s="126"/>
      <c r="GA583" s="126"/>
      <c r="GB583" s="126"/>
      <c r="GC583" s="126"/>
      <c r="GD583" s="126"/>
      <c r="GE583" s="126"/>
      <c r="GF583" s="126"/>
      <c r="GG583" s="126"/>
      <c r="GH583" s="126"/>
      <c r="GI583" s="126"/>
      <c r="GJ583" s="126"/>
      <c r="GK583" s="126"/>
      <c r="GL583" s="126"/>
      <c r="GM583" s="126"/>
      <c r="GN583" s="126"/>
      <c r="GO583" s="126"/>
      <c r="GP583" s="126"/>
      <c r="GQ583" s="126"/>
      <c r="GR583" s="126"/>
      <c r="GS583" s="126"/>
      <c r="GT583" s="126"/>
      <c r="GU583" s="126"/>
      <c r="GV583" s="126"/>
      <c r="GW583" s="126"/>
      <c r="GX583" s="126"/>
      <c r="GY583" s="126"/>
      <c r="GZ583" s="126"/>
      <c r="HA583" s="126"/>
      <c r="HB583" s="126"/>
      <c r="HC583" s="126"/>
      <c r="HD583" s="126"/>
      <c r="HE583" s="126"/>
      <c r="HF583" s="126"/>
      <c r="HG583" s="126"/>
      <c r="HH583" s="126"/>
      <c r="HI583" s="126"/>
      <c r="HJ583" s="126"/>
      <c r="HK583" s="126"/>
      <c r="HL583" s="126"/>
      <c r="HM583" s="126"/>
      <c r="HN583" s="126"/>
      <c r="HO583" s="126"/>
      <c r="HP583" s="126"/>
      <c r="HQ583" s="126"/>
      <c r="HR583" s="126"/>
      <c r="HS583" s="126"/>
      <c r="HT583" s="126"/>
      <c r="HU583" s="126"/>
      <c r="HV583" s="126"/>
      <c r="HW583" s="126"/>
      <c r="HX583" s="126"/>
      <c r="HY583" s="126"/>
      <c r="HZ583" s="126"/>
      <c r="IA583" s="126"/>
      <c r="IB583" s="126"/>
    </row>
    <row r="584" spans="1:236" s="127" customFormat="1">
      <c r="A584" s="121"/>
      <c r="B584" s="67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277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  <c r="EH584" s="126"/>
      <c r="EI584" s="126"/>
      <c r="EJ584" s="126"/>
      <c r="EK584" s="126"/>
      <c r="EL584" s="126"/>
      <c r="EM584" s="126"/>
      <c r="EN584" s="126"/>
      <c r="EO584" s="126"/>
      <c r="EP584" s="126"/>
      <c r="EQ584" s="126"/>
      <c r="ER584" s="126"/>
      <c r="ES584" s="126"/>
      <c r="ET584" s="126"/>
      <c r="EU584" s="126"/>
      <c r="EV584" s="126"/>
      <c r="EW584" s="126"/>
      <c r="EX584" s="126"/>
      <c r="EY584" s="126"/>
      <c r="EZ584" s="126"/>
      <c r="FA584" s="126"/>
      <c r="FB584" s="126"/>
      <c r="FC584" s="126"/>
      <c r="FD584" s="126"/>
      <c r="FE584" s="126"/>
      <c r="FF584" s="126"/>
      <c r="FG584" s="126"/>
      <c r="FH584" s="126"/>
      <c r="FI584" s="126"/>
      <c r="FJ584" s="126"/>
      <c r="FK584" s="126"/>
      <c r="FL584" s="126"/>
      <c r="FM584" s="126"/>
      <c r="FN584" s="126"/>
      <c r="FO584" s="126"/>
      <c r="FP584" s="126"/>
      <c r="FQ584" s="126"/>
      <c r="FR584" s="126"/>
      <c r="FS584" s="126"/>
      <c r="FT584" s="126"/>
      <c r="FU584" s="126"/>
      <c r="FV584" s="126"/>
      <c r="FW584" s="126"/>
      <c r="FX584" s="126"/>
      <c r="FY584" s="126"/>
      <c r="FZ584" s="126"/>
      <c r="GA584" s="126"/>
      <c r="GB584" s="126"/>
      <c r="GC584" s="126"/>
      <c r="GD584" s="126"/>
      <c r="GE584" s="126"/>
      <c r="GF584" s="126"/>
      <c r="GG584" s="126"/>
      <c r="GH584" s="126"/>
      <c r="GI584" s="126"/>
      <c r="GJ584" s="126"/>
      <c r="GK584" s="126"/>
      <c r="GL584" s="126"/>
      <c r="GM584" s="126"/>
      <c r="GN584" s="126"/>
      <c r="GO584" s="126"/>
      <c r="GP584" s="126"/>
      <c r="GQ584" s="126"/>
      <c r="GR584" s="126"/>
      <c r="GS584" s="126"/>
      <c r="GT584" s="126"/>
      <c r="GU584" s="126"/>
      <c r="GV584" s="126"/>
      <c r="GW584" s="126"/>
      <c r="GX584" s="126"/>
      <c r="GY584" s="126"/>
      <c r="GZ584" s="126"/>
      <c r="HA584" s="126"/>
      <c r="HB584" s="126"/>
      <c r="HC584" s="126"/>
      <c r="HD584" s="126"/>
      <c r="HE584" s="126"/>
      <c r="HF584" s="126"/>
      <c r="HG584" s="126"/>
      <c r="HH584" s="126"/>
      <c r="HI584" s="126"/>
      <c r="HJ584" s="126"/>
      <c r="HK584" s="126"/>
      <c r="HL584" s="126"/>
      <c r="HM584" s="126"/>
      <c r="HN584" s="126"/>
      <c r="HO584" s="126"/>
      <c r="HP584" s="126"/>
      <c r="HQ584" s="126"/>
      <c r="HR584" s="126"/>
      <c r="HS584" s="126"/>
      <c r="HT584" s="126"/>
      <c r="HU584" s="126"/>
      <c r="HV584" s="126"/>
      <c r="HW584" s="126"/>
      <c r="HX584" s="126"/>
      <c r="HY584" s="126"/>
      <c r="HZ584" s="126"/>
      <c r="IA584" s="126"/>
      <c r="IB584" s="126"/>
    </row>
    <row r="585" spans="1:236" s="127" customFormat="1">
      <c r="A585" s="121"/>
      <c r="B585" s="67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277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  <c r="EH585" s="126"/>
      <c r="EI585" s="126"/>
      <c r="EJ585" s="126"/>
      <c r="EK585" s="126"/>
      <c r="EL585" s="126"/>
      <c r="EM585" s="126"/>
      <c r="EN585" s="126"/>
      <c r="EO585" s="126"/>
      <c r="EP585" s="126"/>
      <c r="EQ585" s="126"/>
      <c r="ER585" s="126"/>
      <c r="ES585" s="126"/>
      <c r="ET585" s="126"/>
      <c r="EU585" s="126"/>
      <c r="EV585" s="126"/>
      <c r="EW585" s="126"/>
      <c r="EX585" s="126"/>
      <c r="EY585" s="126"/>
      <c r="EZ585" s="126"/>
      <c r="FA585" s="126"/>
      <c r="FB585" s="126"/>
      <c r="FC585" s="126"/>
      <c r="FD585" s="126"/>
      <c r="FE585" s="126"/>
      <c r="FF585" s="126"/>
      <c r="FG585" s="126"/>
      <c r="FH585" s="126"/>
      <c r="FI585" s="126"/>
      <c r="FJ585" s="126"/>
      <c r="FK585" s="126"/>
      <c r="FL585" s="126"/>
      <c r="FM585" s="126"/>
      <c r="FN585" s="126"/>
      <c r="FO585" s="126"/>
      <c r="FP585" s="126"/>
      <c r="FQ585" s="126"/>
      <c r="FR585" s="126"/>
      <c r="FS585" s="126"/>
      <c r="FT585" s="126"/>
      <c r="FU585" s="126"/>
      <c r="FV585" s="126"/>
      <c r="FW585" s="126"/>
      <c r="FX585" s="126"/>
      <c r="FY585" s="126"/>
      <c r="FZ585" s="126"/>
      <c r="GA585" s="126"/>
      <c r="GB585" s="126"/>
      <c r="GC585" s="126"/>
      <c r="GD585" s="126"/>
      <c r="GE585" s="126"/>
      <c r="GF585" s="126"/>
      <c r="GG585" s="126"/>
      <c r="GH585" s="126"/>
      <c r="GI585" s="126"/>
      <c r="GJ585" s="126"/>
      <c r="GK585" s="126"/>
      <c r="GL585" s="126"/>
      <c r="GM585" s="126"/>
      <c r="GN585" s="126"/>
      <c r="GO585" s="126"/>
      <c r="GP585" s="126"/>
      <c r="GQ585" s="126"/>
      <c r="GR585" s="126"/>
      <c r="GS585" s="126"/>
      <c r="GT585" s="126"/>
      <c r="GU585" s="126"/>
      <c r="GV585" s="126"/>
      <c r="GW585" s="126"/>
      <c r="GX585" s="126"/>
      <c r="GY585" s="126"/>
      <c r="GZ585" s="126"/>
      <c r="HA585" s="126"/>
      <c r="HB585" s="126"/>
      <c r="HC585" s="126"/>
      <c r="HD585" s="126"/>
      <c r="HE585" s="126"/>
      <c r="HF585" s="126"/>
      <c r="HG585" s="126"/>
      <c r="HH585" s="126"/>
      <c r="HI585" s="126"/>
      <c r="HJ585" s="126"/>
      <c r="HK585" s="126"/>
      <c r="HL585" s="126"/>
      <c r="HM585" s="126"/>
      <c r="HN585" s="126"/>
      <c r="HO585" s="126"/>
      <c r="HP585" s="126"/>
      <c r="HQ585" s="126"/>
      <c r="HR585" s="126"/>
      <c r="HS585" s="126"/>
      <c r="HT585" s="126"/>
      <c r="HU585" s="126"/>
      <c r="HV585" s="126"/>
      <c r="HW585" s="126"/>
      <c r="HX585" s="126"/>
      <c r="HY585" s="126"/>
      <c r="HZ585" s="126"/>
      <c r="IA585" s="126"/>
      <c r="IB585" s="126"/>
    </row>
    <row r="586" spans="1:236" s="127" customFormat="1">
      <c r="A586" s="121"/>
      <c r="B586" s="67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277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  <c r="EH586" s="126"/>
      <c r="EI586" s="126"/>
      <c r="EJ586" s="126"/>
      <c r="EK586" s="126"/>
      <c r="EL586" s="126"/>
      <c r="EM586" s="126"/>
      <c r="EN586" s="126"/>
      <c r="EO586" s="126"/>
      <c r="EP586" s="126"/>
      <c r="EQ586" s="126"/>
      <c r="ER586" s="126"/>
      <c r="ES586" s="126"/>
      <c r="ET586" s="126"/>
      <c r="EU586" s="126"/>
      <c r="EV586" s="126"/>
      <c r="EW586" s="126"/>
      <c r="EX586" s="126"/>
      <c r="EY586" s="126"/>
      <c r="EZ586" s="126"/>
      <c r="FA586" s="126"/>
      <c r="FB586" s="126"/>
      <c r="FC586" s="126"/>
      <c r="FD586" s="126"/>
      <c r="FE586" s="126"/>
      <c r="FF586" s="126"/>
      <c r="FG586" s="126"/>
      <c r="FH586" s="126"/>
      <c r="FI586" s="126"/>
      <c r="FJ586" s="126"/>
      <c r="FK586" s="126"/>
      <c r="FL586" s="126"/>
      <c r="FM586" s="126"/>
      <c r="FN586" s="126"/>
      <c r="FO586" s="126"/>
      <c r="FP586" s="126"/>
      <c r="FQ586" s="126"/>
      <c r="FR586" s="126"/>
      <c r="FS586" s="126"/>
      <c r="FT586" s="126"/>
      <c r="FU586" s="126"/>
      <c r="FV586" s="126"/>
      <c r="FW586" s="126"/>
      <c r="FX586" s="126"/>
      <c r="FY586" s="126"/>
      <c r="FZ586" s="126"/>
      <c r="GA586" s="126"/>
      <c r="GB586" s="126"/>
      <c r="GC586" s="126"/>
      <c r="GD586" s="126"/>
      <c r="GE586" s="126"/>
      <c r="GF586" s="126"/>
      <c r="GG586" s="126"/>
      <c r="GH586" s="126"/>
      <c r="GI586" s="126"/>
      <c r="GJ586" s="126"/>
      <c r="GK586" s="126"/>
      <c r="GL586" s="126"/>
      <c r="GM586" s="126"/>
      <c r="GN586" s="126"/>
      <c r="GO586" s="126"/>
      <c r="GP586" s="126"/>
      <c r="GQ586" s="126"/>
      <c r="GR586" s="126"/>
      <c r="GS586" s="126"/>
      <c r="GT586" s="126"/>
      <c r="GU586" s="126"/>
      <c r="GV586" s="126"/>
      <c r="GW586" s="126"/>
      <c r="GX586" s="126"/>
      <c r="GY586" s="126"/>
      <c r="GZ586" s="126"/>
      <c r="HA586" s="126"/>
      <c r="HB586" s="126"/>
      <c r="HC586" s="126"/>
      <c r="HD586" s="126"/>
      <c r="HE586" s="126"/>
      <c r="HF586" s="126"/>
      <c r="HG586" s="126"/>
      <c r="HH586" s="126"/>
      <c r="HI586" s="126"/>
      <c r="HJ586" s="126"/>
      <c r="HK586" s="126"/>
      <c r="HL586" s="126"/>
      <c r="HM586" s="126"/>
      <c r="HN586" s="126"/>
      <c r="HO586" s="126"/>
      <c r="HP586" s="126"/>
      <c r="HQ586" s="126"/>
      <c r="HR586" s="126"/>
      <c r="HS586" s="126"/>
      <c r="HT586" s="126"/>
      <c r="HU586" s="126"/>
      <c r="HV586" s="126"/>
      <c r="HW586" s="126"/>
      <c r="HX586" s="126"/>
      <c r="HY586" s="126"/>
      <c r="HZ586" s="126"/>
      <c r="IA586" s="126"/>
      <c r="IB586" s="126"/>
    </row>
    <row r="587" spans="1:236" s="127" customFormat="1">
      <c r="A587" s="121"/>
      <c r="B587" s="67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277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  <c r="EH587" s="126"/>
      <c r="EI587" s="126"/>
      <c r="EJ587" s="126"/>
      <c r="EK587" s="126"/>
      <c r="EL587" s="126"/>
      <c r="EM587" s="126"/>
      <c r="EN587" s="126"/>
      <c r="EO587" s="126"/>
      <c r="EP587" s="126"/>
      <c r="EQ587" s="126"/>
      <c r="ER587" s="126"/>
      <c r="ES587" s="126"/>
      <c r="ET587" s="126"/>
      <c r="EU587" s="126"/>
      <c r="EV587" s="126"/>
      <c r="EW587" s="126"/>
      <c r="EX587" s="126"/>
      <c r="EY587" s="126"/>
      <c r="EZ587" s="126"/>
      <c r="FA587" s="126"/>
      <c r="FB587" s="126"/>
      <c r="FC587" s="126"/>
      <c r="FD587" s="126"/>
      <c r="FE587" s="126"/>
      <c r="FF587" s="126"/>
      <c r="FG587" s="126"/>
      <c r="FH587" s="126"/>
      <c r="FI587" s="126"/>
      <c r="FJ587" s="126"/>
      <c r="FK587" s="126"/>
      <c r="FL587" s="126"/>
      <c r="FM587" s="126"/>
      <c r="FN587" s="126"/>
      <c r="FO587" s="126"/>
      <c r="FP587" s="126"/>
      <c r="FQ587" s="126"/>
      <c r="FR587" s="126"/>
      <c r="FS587" s="126"/>
      <c r="FT587" s="126"/>
      <c r="FU587" s="126"/>
      <c r="FV587" s="126"/>
      <c r="FW587" s="126"/>
      <c r="FX587" s="126"/>
      <c r="FY587" s="126"/>
      <c r="FZ587" s="126"/>
      <c r="GA587" s="126"/>
      <c r="GB587" s="126"/>
      <c r="GC587" s="126"/>
      <c r="GD587" s="126"/>
      <c r="GE587" s="126"/>
      <c r="GF587" s="126"/>
      <c r="GG587" s="126"/>
      <c r="GH587" s="126"/>
      <c r="GI587" s="126"/>
      <c r="GJ587" s="126"/>
      <c r="GK587" s="126"/>
      <c r="GL587" s="126"/>
      <c r="GM587" s="126"/>
      <c r="GN587" s="126"/>
      <c r="GO587" s="126"/>
      <c r="GP587" s="126"/>
      <c r="GQ587" s="126"/>
      <c r="GR587" s="126"/>
      <c r="GS587" s="126"/>
      <c r="GT587" s="126"/>
      <c r="GU587" s="126"/>
      <c r="GV587" s="126"/>
      <c r="GW587" s="126"/>
      <c r="GX587" s="126"/>
      <c r="GY587" s="126"/>
      <c r="GZ587" s="126"/>
      <c r="HA587" s="126"/>
      <c r="HB587" s="126"/>
      <c r="HC587" s="126"/>
      <c r="HD587" s="126"/>
      <c r="HE587" s="126"/>
      <c r="HF587" s="126"/>
      <c r="HG587" s="126"/>
      <c r="HH587" s="126"/>
      <c r="HI587" s="126"/>
      <c r="HJ587" s="126"/>
      <c r="HK587" s="126"/>
      <c r="HL587" s="126"/>
      <c r="HM587" s="126"/>
      <c r="HN587" s="126"/>
      <c r="HO587" s="126"/>
      <c r="HP587" s="126"/>
      <c r="HQ587" s="126"/>
      <c r="HR587" s="126"/>
      <c r="HS587" s="126"/>
      <c r="HT587" s="126"/>
      <c r="HU587" s="126"/>
      <c r="HV587" s="126"/>
      <c r="HW587" s="126"/>
      <c r="HX587" s="126"/>
      <c r="HY587" s="126"/>
      <c r="HZ587" s="126"/>
      <c r="IA587" s="126"/>
      <c r="IB587" s="126"/>
    </row>
    <row r="588" spans="1:236" s="127" customFormat="1">
      <c r="A588" s="121"/>
      <c r="B588" s="67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277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  <c r="EH588" s="126"/>
      <c r="EI588" s="126"/>
      <c r="EJ588" s="126"/>
      <c r="EK588" s="126"/>
      <c r="EL588" s="126"/>
      <c r="EM588" s="126"/>
      <c r="EN588" s="126"/>
      <c r="EO588" s="126"/>
      <c r="EP588" s="126"/>
      <c r="EQ588" s="126"/>
      <c r="ER588" s="126"/>
      <c r="ES588" s="126"/>
      <c r="ET588" s="126"/>
      <c r="EU588" s="126"/>
      <c r="EV588" s="126"/>
      <c r="EW588" s="126"/>
      <c r="EX588" s="126"/>
      <c r="EY588" s="126"/>
      <c r="EZ588" s="126"/>
      <c r="FA588" s="126"/>
      <c r="FB588" s="126"/>
      <c r="FC588" s="126"/>
      <c r="FD588" s="126"/>
      <c r="FE588" s="126"/>
      <c r="FF588" s="126"/>
      <c r="FG588" s="126"/>
      <c r="FH588" s="126"/>
      <c r="FI588" s="126"/>
      <c r="FJ588" s="126"/>
      <c r="FK588" s="126"/>
      <c r="FL588" s="126"/>
      <c r="FM588" s="126"/>
      <c r="FN588" s="126"/>
      <c r="FO588" s="126"/>
      <c r="FP588" s="126"/>
      <c r="FQ588" s="126"/>
      <c r="FR588" s="126"/>
      <c r="FS588" s="126"/>
      <c r="FT588" s="126"/>
      <c r="FU588" s="126"/>
      <c r="FV588" s="126"/>
      <c r="FW588" s="126"/>
      <c r="FX588" s="126"/>
      <c r="FY588" s="126"/>
      <c r="FZ588" s="126"/>
      <c r="GA588" s="126"/>
      <c r="GB588" s="126"/>
      <c r="GC588" s="126"/>
      <c r="GD588" s="126"/>
      <c r="GE588" s="126"/>
      <c r="GF588" s="126"/>
      <c r="GG588" s="126"/>
      <c r="GH588" s="126"/>
      <c r="GI588" s="126"/>
      <c r="GJ588" s="126"/>
      <c r="GK588" s="126"/>
      <c r="GL588" s="126"/>
      <c r="GM588" s="126"/>
      <c r="GN588" s="126"/>
      <c r="GO588" s="126"/>
      <c r="GP588" s="126"/>
      <c r="GQ588" s="126"/>
      <c r="GR588" s="126"/>
      <c r="GS588" s="126"/>
      <c r="GT588" s="126"/>
      <c r="GU588" s="126"/>
      <c r="GV588" s="126"/>
      <c r="GW588" s="126"/>
      <c r="GX588" s="126"/>
      <c r="GY588" s="126"/>
      <c r="GZ588" s="126"/>
      <c r="HA588" s="126"/>
      <c r="HB588" s="126"/>
      <c r="HC588" s="126"/>
      <c r="HD588" s="126"/>
      <c r="HE588" s="126"/>
      <c r="HF588" s="126"/>
      <c r="HG588" s="126"/>
      <c r="HH588" s="126"/>
      <c r="HI588" s="126"/>
      <c r="HJ588" s="126"/>
      <c r="HK588" s="126"/>
      <c r="HL588" s="126"/>
      <c r="HM588" s="126"/>
      <c r="HN588" s="126"/>
      <c r="HO588" s="126"/>
      <c r="HP588" s="126"/>
      <c r="HQ588" s="126"/>
      <c r="HR588" s="126"/>
      <c r="HS588" s="126"/>
      <c r="HT588" s="126"/>
      <c r="HU588" s="126"/>
      <c r="HV588" s="126"/>
      <c r="HW588" s="126"/>
      <c r="HX588" s="126"/>
      <c r="HY588" s="126"/>
      <c r="HZ588" s="126"/>
      <c r="IA588" s="126"/>
      <c r="IB588" s="126"/>
    </row>
    <row r="589" spans="1:236" s="127" customFormat="1">
      <c r="A589" s="121"/>
      <c r="B589" s="67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277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  <c r="EI589" s="126"/>
      <c r="EJ589" s="126"/>
      <c r="EK589" s="126"/>
      <c r="EL589" s="126"/>
      <c r="EM589" s="126"/>
      <c r="EN589" s="126"/>
      <c r="EO589" s="126"/>
      <c r="EP589" s="126"/>
      <c r="EQ589" s="126"/>
      <c r="ER589" s="126"/>
      <c r="ES589" s="126"/>
      <c r="ET589" s="126"/>
      <c r="EU589" s="126"/>
      <c r="EV589" s="126"/>
      <c r="EW589" s="126"/>
      <c r="EX589" s="126"/>
      <c r="EY589" s="126"/>
      <c r="EZ589" s="126"/>
      <c r="FA589" s="126"/>
      <c r="FB589" s="126"/>
      <c r="FC589" s="126"/>
      <c r="FD589" s="126"/>
      <c r="FE589" s="126"/>
      <c r="FF589" s="126"/>
      <c r="FG589" s="126"/>
      <c r="FH589" s="126"/>
      <c r="FI589" s="126"/>
      <c r="FJ589" s="126"/>
      <c r="FK589" s="126"/>
      <c r="FL589" s="126"/>
      <c r="FM589" s="126"/>
      <c r="FN589" s="126"/>
      <c r="FO589" s="126"/>
      <c r="FP589" s="126"/>
      <c r="FQ589" s="126"/>
      <c r="FR589" s="126"/>
      <c r="FS589" s="126"/>
      <c r="FT589" s="126"/>
      <c r="FU589" s="126"/>
      <c r="FV589" s="126"/>
      <c r="FW589" s="126"/>
      <c r="FX589" s="126"/>
      <c r="FY589" s="126"/>
      <c r="FZ589" s="126"/>
      <c r="GA589" s="126"/>
      <c r="GB589" s="126"/>
      <c r="GC589" s="126"/>
      <c r="GD589" s="126"/>
      <c r="GE589" s="126"/>
      <c r="GF589" s="126"/>
      <c r="GG589" s="126"/>
      <c r="GH589" s="126"/>
      <c r="GI589" s="126"/>
      <c r="GJ589" s="126"/>
      <c r="GK589" s="126"/>
      <c r="GL589" s="126"/>
      <c r="GM589" s="126"/>
      <c r="GN589" s="126"/>
      <c r="GO589" s="126"/>
      <c r="GP589" s="126"/>
      <c r="GQ589" s="126"/>
      <c r="GR589" s="126"/>
      <c r="GS589" s="126"/>
      <c r="GT589" s="126"/>
      <c r="GU589" s="126"/>
      <c r="GV589" s="126"/>
      <c r="GW589" s="126"/>
      <c r="GX589" s="126"/>
      <c r="GY589" s="126"/>
      <c r="GZ589" s="126"/>
      <c r="HA589" s="126"/>
      <c r="HB589" s="126"/>
      <c r="HC589" s="126"/>
      <c r="HD589" s="126"/>
      <c r="HE589" s="126"/>
      <c r="HF589" s="126"/>
      <c r="HG589" s="126"/>
      <c r="HH589" s="126"/>
      <c r="HI589" s="126"/>
      <c r="HJ589" s="126"/>
      <c r="HK589" s="126"/>
      <c r="HL589" s="126"/>
      <c r="HM589" s="126"/>
      <c r="HN589" s="126"/>
      <c r="HO589" s="126"/>
      <c r="HP589" s="126"/>
      <c r="HQ589" s="126"/>
      <c r="HR589" s="126"/>
      <c r="HS589" s="126"/>
      <c r="HT589" s="126"/>
      <c r="HU589" s="126"/>
      <c r="HV589" s="126"/>
      <c r="HW589" s="126"/>
      <c r="HX589" s="126"/>
      <c r="HY589" s="126"/>
      <c r="HZ589" s="126"/>
      <c r="IA589" s="126"/>
      <c r="IB589" s="126"/>
    </row>
    <row r="590" spans="1:236" s="127" customFormat="1">
      <c r="A590" s="121"/>
      <c r="B590" s="67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277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  <c r="EH590" s="126"/>
      <c r="EI590" s="126"/>
      <c r="EJ590" s="126"/>
      <c r="EK590" s="126"/>
      <c r="EL590" s="126"/>
      <c r="EM590" s="126"/>
      <c r="EN590" s="126"/>
      <c r="EO590" s="126"/>
      <c r="EP590" s="126"/>
      <c r="EQ590" s="126"/>
      <c r="ER590" s="126"/>
      <c r="ES590" s="126"/>
      <c r="ET590" s="126"/>
      <c r="EU590" s="126"/>
      <c r="EV590" s="126"/>
      <c r="EW590" s="126"/>
      <c r="EX590" s="126"/>
      <c r="EY590" s="126"/>
      <c r="EZ590" s="126"/>
      <c r="FA590" s="126"/>
      <c r="FB590" s="126"/>
      <c r="FC590" s="126"/>
      <c r="FD590" s="126"/>
      <c r="FE590" s="126"/>
      <c r="FF590" s="126"/>
      <c r="FG590" s="126"/>
      <c r="FH590" s="126"/>
      <c r="FI590" s="126"/>
      <c r="FJ590" s="126"/>
      <c r="FK590" s="126"/>
      <c r="FL590" s="126"/>
      <c r="FM590" s="126"/>
      <c r="FN590" s="126"/>
      <c r="FO590" s="126"/>
      <c r="FP590" s="126"/>
      <c r="FQ590" s="126"/>
      <c r="FR590" s="126"/>
      <c r="FS590" s="126"/>
      <c r="FT590" s="126"/>
      <c r="FU590" s="126"/>
      <c r="FV590" s="126"/>
      <c r="FW590" s="126"/>
      <c r="FX590" s="126"/>
      <c r="FY590" s="126"/>
      <c r="FZ590" s="126"/>
      <c r="GA590" s="126"/>
      <c r="GB590" s="126"/>
      <c r="GC590" s="126"/>
      <c r="GD590" s="126"/>
      <c r="GE590" s="126"/>
      <c r="GF590" s="126"/>
      <c r="GG590" s="126"/>
      <c r="GH590" s="126"/>
      <c r="GI590" s="126"/>
      <c r="GJ590" s="126"/>
      <c r="GK590" s="126"/>
      <c r="GL590" s="126"/>
      <c r="GM590" s="126"/>
      <c r="GN590" s="126"/>
      <c r="GO590" s="126"/>
      <c r="GP590" s="126"/>
      <c r="GQ590" s="126"/>
      <c r="GR590" s="126"/>
      <c r="GS590" s="126"/>
      <c r="GT590" s="126"/>
      <c r="GU590" s="126"/>
      <c r="GV590" s="126"/>
      <c r="GW590" s="126"/>
      <c r="GX590" s="126"/>
      <c r="GY590" s="126"/>
      <c r="GZ590" s="126"/>
      <c r="HA590" s="126"/>
      <c r="HB590" s="126"/>
      <c r="HC590" s="126"/>
      <c r="HD590" s="126"/>
      <c r="HE590" s="126"/>
      <c r="HF590" s="126"/>
      <c r="HG590" s="126"/>
      <c r="HH590" s="126"/>
      <c r="HI590" s="126"/>
      <c r="HJ590" s="126"/>
      <c r="HK590" s="126"/>
      <c r="HL590" s="126"/>
      <c r="HM590" s="126"/>
      <c r="HN590" s="126"/>
      <c r="HO590" s="126"/>
      <c r="HP590" s="126"/>
      <c r="HQ590" s="126"/>
      <c r="HR590" s="126"/>
      <c r="HS590" s="126"/>
      <c r="HT590" s="126"/>
      <c r="HU590" s="126"/>
      <c r="HV590" s="126"/>
      <c r="HW590" s="126"/>
      <c r="HX590" s="126"/>
      <c r="HY590" s="126"/>
      <c r="HZ590" s="126"/>
      <c r="IA590" s="126"/>
      <c r="IB590" s="126"/>
    </row>
    <row r="591" spans="1:236" s="127" customFormat="1">
      <c r="A591" s="121"/>
      <c r="B591" s="67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277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  <c r="EH591" s="126"/>
      <c r="EI591" s="126"/>
      <c r="EJ591" s="126"/>
      <c r="EK591" s="126"/>
      <c r="EL591" s="126"/>
      <c r="EM591" s="126"/>
      <c r="EN591" s="126"/>
      <c r="EO591" s="126"/>
      <c r="EP591" s="126"/>
      <c r="EQ591" s="126"/>
      <c r="ER591" s="126"/>
      <c r="ES591" s="126"/>
      <c r="ET591" s="126"/>
      <c r="EU591" s="126"/>
      <c r="EV591" s="126"/>
      <c r="EW591" s="126"/>
      <c r="EX591" s="126"/>
      <c r="EY591" s="126"/>
      <c r="EZ591" s="126"/>
      <c r="FA591" s="126"/>
      <c r="FB591" s="126"/>
      <c r="FC591" s="126"/>
      <c r="FD591" s="126"/>
      <c r="FE591" s="126"/>
      <c r="FF591" s="126"/>
      <c r="FG591" s="126"/>
      <c r="FH591" s="126"/>
      <c r="FI591" s="126"/>
      <c r="FJ591" s="126"/>
      <c r="FK591" s="126"/>
      <c r="FL591" s="126"/>
      <c r="FM591" s="126"/>
      <c r="FN591" s="126"/>
      <c r="FO591" s="126"/>
      <c r="FP591" s="126"/>
      <c r="FQ591" s="126"/>
      <c r="FR591" s="126"/>
      <c r="FS591" s="126"/>
      <c r="FT591" s="126"/>
      <c r="FU591" s="126"/>
      <c r="FV591" s="126"/>
      <c r="FW591" s="126"/>
      <c r="FX591" s="126"/>
      <c r="FY591" s="126"/>
      <c r="FZ591" s="126"/>
      <c r="GA591" s="126"/>
      <c r="GB591" s="126"/>
      <c r="GC591" s="126"/>
      <c r="GD591" s="126"/>
      <c r="GE591" s="126"/>
      <c r="GF591" s="126"/>
      <c r="GG591" s="126"/>
      <c r="GH591" s="126"/>
      <c r="GI591" s="126"/>
      <c r="GJ591" s="126"/>
      <c r="GK591" s="126"/>
      <c r="GL591" s="126"/>
      <c r="GM591" s="126"/>
      <c r="GN591" s="126"/>
      <c r="GO591" s="126"/>
      <c r="GP591" s="126"/>
      <c r="GQ591" s="126"/>
      <c r="GR591" s="126"/>
      <c r="GS591" s="126"/>
      <c r="GT591" s="126"/>
      <c r="GU591" s="126"/>
      <c r="GV591" s="126"/>
      <c r="GW591" s="126"/>
      <c r="GX591" s="126"/>
      <c r="GY591" s="126"/>
      <c r="GZ591" s="126"/>
      <c r="HA591" s="126"/>
      <c r="HB591" s="126"/>
      <c r="HC591" s="126"/>
      <c r="HD591" s="126"/>
      <c r="HE591" s="126"/>
      <c r="HF591" s="126"/>
      <c r="HG591" s="126"/>
      <c r="HH591" s="126"/>
      <c r="HI591" s="126"/>
      <c r="HJ591" s="126"/>
      <c r="HK591" s="126"/>
      <c r="HL591" s="126"/>
      <c r="HM591" s="126"/>
      <c r="HN591" s="126"/>
      <c r="HO591" s="126"/>
      <c r="HP591" s="126"/>
      <c r="HQ591" s="126"/>
      <c r="HR591" s="126"/>
      <c r="HS591" s="126"/>
      <c r="HT591" s="126"/>
      <c r="HU591" s="126"/>
      <c r="HV591" s="126"/>
      <c r="HW591" s="126"/>
      <c r="HX591" s="126"/>
      <c r="HY591" s="126"/>
      <c r="HZ591" s="126"/>
      <c r="IA591" s="126"/>
      <c r="IB591" s="126"/>
    </row>
    <row r="592" spans="1:236" s="127" customFormat="1">
      <c r="A592" s="121"/>
      <c r="B592" s="67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277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  <c r="EH592" s="126"/>
      <c r="EI592" s="126"/>
      <c r="EJ592" s="126"/>
      <c r="EK592" s="126"/>
      <c r="EL592" s="126"/>
      <c r="EM592" s="126"/>
      <c r="EN592" s="126"/>
      <c r="EO592" s="126"/>
      <c r="EP592" s="126"/>
      <c r="EQ592" s="126"/>
      <c r="ER592" s="126"/>
      <c r="ES592" s="126"/>
      <c r="ET592" s="126"/>
      <c r="EU592" s="126"/>
      <c r="EV592" s="126"/>
      <c r="EW592" s="126"/>
      <c r="EX592" s="126"/>
      <c r="EY592" s="126"/>
      <c r="EZ592" s="126"/>
      <c r="FA592" s="126"/>
      <c r="FB592" s="126"/>
      <c r="FC592" s="126"/>
      <c r="FD592" s="126"/>
      <c r="FE592" s="126"/>
      <c r="FF592" s="126"/>
      <c r="FG592" s="126"/>
      <c r="FH592" s="126"/>
      <c r="FI592" s="126"/>
      <c r="FJ592" s="126"/>
      <c r="FK592" s="126"/>
      <c r="FL592" s="126"/>
      <c r="FM592" s="126"/>
      <c r="FN592" s="126"/>
      <c r="FO592" s="126"/>
      <c r="FP592" s="126"/>
      <c r="FQ592" s="126"/>
      <c r="FR592" s="126"/>
      <c r="FS592" s="126"/>
      <c r="FT592" s="126"/>
      <c r="FU592" s="126"/>
      <c r="FV592" s="126"/>
      <c r="FW592" s="126"/>
      <c r="FX592" s="126"/>
      <c r="FY592" s="126"/>
      <c r="FZ592" s="126"/>
      <c r="GA592" s="126"/>
      <c r="GB592" s="126"/>
      <c r="GC592" s="126"/>
      <c r="GD592" s="126"/>
      <c r="GE592" s="126"/>
      <c r="GF592" s="126"/>
      <c r="GG592" s="126"/>
      <c r="GH592" s="126"/>
      <c r="GI592" s="126"/>
      <c r="GJ592" s="126"/>
      <c r="GK592" s="126"/>
      <c r="GL592" s="126"/>
      <c r="GM592" s="126"/>
      <c r="GN592" s="126"/>
      <c r="GO592" s="126"/>
      <c r="GP592" s="126"/>
      <c r="GQ592" s="126"/>
      <c r="GR592" s="126"/>
      <c r="GS592" s="126"/>
      <c r="GT592" s="126"/>
      <c r="GU592" s="126"/>
      <c r="GV592" s="126"/>
      <c r="GW592" s="126"/>
      <c r="GX592" s="126"/>
      <c r="GY592" s="126"/>
      <c r="GZ592" s="126"/>
      <c r="HA592" s="126"/>
      <c r="HB592" s="126"/>
      <c r="HC592" s="126"/>
      <c r="HD592" s="126"/>
      <c r="HE592" s="126"/>
      <c r="HF592" s="126"/>
      <c r="HG592" s="126"/>
      <c r="HH592" s="126"/>
      <c r="HI592" s="126"/>
      <c r="HJ592" s="126"/>
      <c r="HK592" s="126"/>
      <c r="HL592" s="126"/>
      <c r="HM592" s="126"/>
      <c r="HN592" s="126"/>
      <c r="HO592" s="126"/>
      <c r="HP592" s="126"/>
      <c r="HQ592" s="126"/>
      <c r="HR592" s="126"/>
      <c r="HS592" s="126"/>
      <c r="HT592" s="126"/>
      <c r="HU592" s="126"/>
      <c r="HV592" s="126"/>
      <c r="HW592" s="126"/>
      <c r="HX592" s="126"/>
      <c r="HY592" s="126"/>
      <c r="HZ592" s="126"/>
      <c r="IA592" s="126"/>
      <c r="IB592" s="126"/>
    </row>
    <row r="593" spans="1:236" s="127" customFormat="1">
      <c r="A593" s="121"/>
      <c r="B593" s="67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277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  <c r="EH593" s="126"/>
      <c r="EI593" s="126"/>
      <c r="EJ593" s="126"/>
      <c r="EK593" s="126"/>
      <c r="EL593" s="126"/>
      <c r="EM593" s="126"/>
      <c r="EN593" s="126"/>
      <c r="EO593" s="126"/>
      <c r="EP593" s="126"/>
      <c r="EQ593" s="126"/>
      <c r="ER593" s="126"/>
      <c r="ES593" s="126"/>
      <c r="ET593" s="126"/>
      <c r="EU593" s="126"/>
      <c r="EV593" s="126"/>
      <c r="EW593" s="126"/>
      <c r="EX593" s="126"/>
      <c r="EY593" s="126"/>
      <c r="EZ593" s="126"/>
      <c r="FA593" s="126"/>
      <c r="FB593" s="126"/>
      <c r="FC593" s="126"/>
      <c r="FD593" s="126"/>
      <c r="FE593" s="126"/>
      <c r="FF593" s="126"/>
      <c r="FG593" s="126"/>
      <c r="FH593" s="126"/>
      <c r="FI593" s="126"/>
      <c r="FJ593" s="126"/>
      <c r="FK593" s="126"/>
      <c r="FL593" s="126"/>
      <c r="FM593" s="126"/>
      <c r="FN593" s="126"/>
      <c r="FO593" s="126"/>
      <c r="FP593" s="126"/>
      <c r="FQ593" s="126"/>
      <c r="FR593" s="126"/>
      <c r="FS593" s="126"/>
      <c r="FT593" s="126"/>
      <c r="FU593" s="126"/>
      <c r="FV593" s="126"/>
      <c r="FW593" s="126"/>
      <c r="FX593" s="126"/>
      <c r="FY593" s="126"/>
      <c r="FZ593" s="126"/>
      <c r="GA593" s="126"/>
      <c r="GB593" s="126"/>
      <c r="GC593" s="126"/>
      <c r="GD593" s="126"/>
      <c r="GE593" s="126"/>
      <c r="GF593" s="126"/>
      <c r="GG593" s="126"/>
      <c r="GH593" s="126"/>
      <c r="GI593" s="126"/>
      <c r="GJ593" s="126"/>
      <c r="GK593" s="126"/>
      <c r="GL593" s="126"/>
      <c r="GM593" s="126"/>
      <c r="GN593" s="126"/>
      <c r="GO593" s="126"/>
      <c r="GP593" s="126"/>
      <c r="GQ593" s="126"/>
      <c r="GR593" s="126"/>
      <c r="GS593" s="126"/>
      <c r="GT593" s="126"/>
      <c r="GU593" s="126"/>
      <c r="GV593" s="126"/>
      <c r="GW593" s="126"/>
      <c r="GX593" s="126"/>
      <c r="GY593" s="126"/>
      <c r="GZ593" s="126"/>
      <c r="HA593" s="126"/>
      <c r="HB593" s="126"/>
      <c r="HC593" s="126"/>
      <c r="HD593" s="126"/>
      <c r="HE593" s="126"/>
      <c r="HF593" s="126"/>
      <c r="HG593" s="126"/>
      <c r="HH593" s="126"/>
      <c r="HI593" s="126"/>
      <c r="HJ593" s="126"/>
      <c r="HK593" s="126"/>
      <c r="HL593" s="126"/>
      <c r="HM593" s="126"/>
      <c r="HN593" s="126"/>
      <c r="HO593" s="126"/>
      <c r="HP593" s="126"/>
      <c r="HQ593" s="126"/>
      <c r="HR593" s="126"/>
      <c r="HS593" s="126"/>
      <c r="HT593" s="126"/>
      <c r="HU593" s="126"/>
      <c r="HV593" s="126"/>
      <c r="HW593" s="126"/>
      <c r="HX593" s="126"/>
      <c r="HY593" s="126"/>
      <c r="HZ593" s="126"/>
      <c r="IA593" s="126"/>
      <c r="IB593" s="126"/>
    </row>
    <row r="594" spans="1:236" s="127" customFormat="1">
      <c r="A594" s="121"/>
      <c r="B594" s="67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277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  <c r="EH594" s="126"/>
      <c r="EI594" s="126"/>
      <c r="EJ594" s="126"/>
      <c r="EK594" s="126"/>
      <c r="EL594" s="126"/>
      <c r="EM594" s="126"/>
      <c r="EN594" s="126"/>
      <c r="EO594" s="126"/>
      <c r="EP594" s="126"/>
      <c r="EQ594" s="126"/>
      <c r="ER594" s="126"/>
      <c r="ES594" s="126"/>
      <c r="ET594" s="126"/>
      <c r="EU594" s="126"/>
      <c r="EV594" s="126"/>
      <c r="EW594" s="126"/>
      <c r="EX594" s="126"/>
      <c r="EY594" s="126"/>
      <c r="EZ594" s="126"/>
      <c r="FA594" s="126"/>
      <c r="FB594" s="126"/>
      <c r="FC594" s="126"/>
      <c r="FD594" s="126"/>
      <c r="FE594" s="126"/>
      <c r="FF594" s="126"/>
      <c r="FG594" s="126"/>
      <c r="FH594" s="126"/>
      <c r="FI594" s="126"/>
      <c r="FJ594" s="126"/>
      <c r="FK594" s="126"/>
      <c r="FL594" s="126"/>
      <c r="FM594" s="126"/>
      <c r="FN594" s="126"/>
      <c r="FO594" s="126"/>
      <c r="FP594" s="126"/>
      <c r="FQ594" s="126"/>
      <c r="FR594" s="126"/>
      <c r="FS594" s="126"/>
      <c r="FT594" s="126"/>
      <c r="FU594" s="126"/>
      <c r="FV594" s="126"/>
      <c r="FW594" s="126"/>
      <c r="FX594" s="126"/>
      <c r="FY594" s="126"/>
      <c r="FZ594" s="126"/>
      <c r="GA594" s="126"/>
      <c r="GB594" s="126"/>
      <c r="GC594" s="126"/>
      <c r="GD594" s="126"/>
      <c r="GE594" s="126"/>
      <c r="GF594" s="126"/>
      <c r="GG594" s="126"/>
      <c r="GH594" s="126"/>
      <c r="GI594" s="126"/>
      <c r="GJ594" s="126"/>
      <c r="GK594" s="126"/>
      <c r="GL594" s="126"/>
      <c r="GM594" s="126"/>
      <c r="GN594" s="126"/>
      <c r="GO594" s="126"/>
      <c r="GP594" s="126"/>
      <c r="GQ594" s="126"/>
      <c r="GR594" s="126"/>
      <c r="GS594" s="126"/>
      <c r="GT594" s="126"/>
      <c r="GU594" s="126"/>
      <c r="GV594" s="126"/>
      <c r="GW594" s="126"/>
      <c r="GX594" s="126"/>
      <c r="GY594" s="126"/>
      <c r="GZ594" s="126"/>
      <c r="HA594" s="126"/>
      <c r="HB594" s="126"/>
      <c r="HC594" s="126"/>
      <c r="HD594" s="126"/>
      <c r="HE594" s="126"/>
      <c r="HF594" s="126"/>
      <c r="HG594" s="126"/>
      <c r="HH594" s="126"/>
      <c r="HI594" s="126"/>
      <c r="HJ594" s="126"/>
      <c r="HK594" s="126"/>
      <c r="HL594" s="126"/>
      <c r="HM594" s="126"/>
      <c r="HN594" s="126"/>
      <c r="HO594" s="126"/>
      <c r="HP594" s="126"/>
      <c r="HQ594" s="126"/>
      <c r="HR594" s="126"/>
      <c r="HS594" s="126"/>
      <c r="HT594" s="126"/>
      <c r="HU594" s="126"/>
      <c r="HV594" s="126"/>
      <c r="HW594" s="126"/>
      <c r="HX594" s="126"/>
      <c r="HY594" s="126"/>
      <c r="HZ594" s="126"/>
      <c r="IA594" s="126"/>
      <c r="IB594" s="126"/>
    </row>
    <row r="595" spans="1:236" s="127" customFormat="1">
      <c r="A595" s="121"/>
      <c r="B595" s="67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277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  <c r="EH595" s="126"/>
      <c r="EI595" s="126"/>
      <c r="EJ595" s="126"/>
      <c r="EK595" s="126"/>
      <c r="EL595" s="126"/>
      <c r="EM595" s="126"/>
      <c r="EN595" s="126"/>
      <c r="EO595" s="126"/>
      <c r="EP595" s="126"/>
      <c r="EQ595" s="126"/>
      <c r="ER595" s="126"/>
      <c r="ES595" s="126"/>
      <c r="ET595" s="126"/>
      <c r="EU595" s="126"/>
      <c r="EV595" s="126"/>
      <c r="EW595" s="126"/>
      <c r="EX595" s="126"/>
      <c r="EY595" s="126"/>
      <c r="EZ595" s="126"/>
      <c r="FA595" s="126"/>
      <c r="FB595" s="126"/>
      <c r="FC595" s="126"/>
      <c r="FD595" s="126"/>
      <c r="FE595" s="126"/>
      <c r="FF595" s="126"/>
      <c r="FG595" s="126"/>
      <c r="FH595" s="126"/>
      <c r="FI595" s="126"/>
      <c r="FJ595" s="126"/>
      <c r="FK595" s="126"/>
      <c r="FL595" s="126"/>
      <c r="FM595" s="126"/>
      <c r="FN595" s="126"/>
      <c r="FO595" s="126"/>
      <c r="FP595" s="126"/>
      <c r="FQ595" s="126"/>
      <c r="FR595" s="126"/>
      <c r="FS595" s="126"/>
      <c r="FT595" s="126"/>
      <c r="FU595" s="126"/>
      <c r="FV595" s="126"/>
      <c r="FW595" s="126"/>
      <c r="FX595" s="126"/>
      <c r="FY595" s="126"/>
      <c r="FZ595" s="126"/>
      <c r="GA595" s="126"/>
      <c r="GB595" s="126"/>
      <c r="GC595" s="126"/>
      <c r="GD595" s="126"/>
      <c r="GE595" s="126"/>
      <c r="GF595" s="126"/>
      <c r="GG595" s="126"/>
      <c r="GH595" s="126"/>
      <c r="GI595" s="126"/>
      <c r="GJ595" s="126"/>
      <c r="GK595" s="126"/>
      <c r="GL595" s="126"/>
      <c r="GM595" s="126"/>
      <c r="GN595" s="126"/>
      <c r="GO595" s="126"/>
      <c r="GP595" s="126"/>
      <c r="GQ595" s="126"/>
      <c r="GR595" s="126"/>
      <c r="GS595" s="126"/>
      <c r="GT595" s="126"/>
      <c r="GU595" s="126"/>
      <c r="GV595" s="126"/>
      <c r="GW595" s="126"/>
      <c r="GX595" s="126"/>
      <c r="GY595" s="126"/>
      <c r="GZ595" s="126"/>
      <c r="HA595" s="126"/>
      <c r="HB595" s="126"/>
      <c r="HC595" s="126"/>
      <c r="HD595" s="126"/>
      <c r="HE595" s="126"/>
      <c r="HF595" s="126"/>
      <c r="HG595" s="126"/>
      <c r="HH595" s="126"/>
      <c r="HI595" s="126"/>
      <c r="HJ595" s="126"/>
      <c r="HK595" s="126"/>
      <c r="HL595" s="126"/>
      <c r="HM595" s="126"/>
      <c r="HN595" s="126"/>
      <c r="HO595" s="126"/>
      <c r="HP595" s="126"/>
      <c r="HQ595" s="126"/>
      <c r="HR595" s="126"/>
      <c r="HS595" s="126"/>
      <c r="HT595" s="126"/>
      <c r="HU595" s="126"/>
      <c r="HV595" s="126"/>
      <c r="HW595" s="126"/>
      <c r="HX595" s="126"/>
      <c r="HY595" s="126"/>
      <c r="HZ595" s="126"/>
      <c r="IA595" s="126"/>
      <c r="IB595" s="126"/>
    </row>
    <row r="596" spans="1:236" s="127" customFormat="1">
      <c r="A596" s="121"/>
      <c r="B596" s="67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277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  <c r="EH596" s="126"/>
      <c r="EI596" s="126"/>
      <c r="EJ596" s="126"/>
      <c r="EK596" s="126"/>
      <c r="EL596" s="126"/>
      <c r="EM596" s="126"/>
      <c r="EN596" s="126"/>
      <c r="EO596" s="126"/>
      <c r="EP596" s="126"/>
      <c r="EQ596" s="126"/>
      <c r="ER596" s="126"/>
      <c r="ES596" s="126"/>
      <c r="ET596" s="126"/>
      <c r="EU596" s="126"/>
      <c r="EV596" s="126"/>
      <c r="EW596" s="126"/>
      <c r="EX596" s="126"/>
      <c r="EY596" s="126"/>
      <c r="EZ596" s="126"/>
      <c r="FA596" s="126"/>
      <c r="FB596" s="126"/>
      <c r="FC596" s="126"/>
      <c r="FD596" s="126"/>
      <c r="FE596" s="126"/>
      <c r="FF596" s="126"/>
      <c r="FG596" s="126"/>
      <c r="FH596" s="126"/>
      <c r="FI596" s="126"/>
      <c r="FJ596" s="126"/>
      <c r="FK596" s="126"/>
      <c r="FL596" s="126"/>
      <c r="FM596" s="126"/>
      <c r="FN596" s="126"/>
      <c r="FO596" s="126"/>
      <c r="FP596" s="126"/>
      <c r="FQ596" s="126"/>
      <c r="FR596" s="126"/>
      <c r="FS596" s="126"/>
      <c r="FT596" s="126"/>
      <c r="FU596" s="126"/>
      <c r="FV596" s="126"/>
      <c r="FW596" s="126"/>
      <c r="FX596" s="126"/>
      <c r="FY596" s="126"/>
      <c r="FZ596" s="126"/>
      <c r="GA596" s="126"/>
      <c r="GB596" s="126"/>
      <c r="GC596" s="126"/>
      <c r="GD596" s="126"/>
      <c r="GE596" s="126"/>
      <c r="GF596" s="126"/>
      <c r="GG596" s="126"/>
      <c r="GH596" s="126"/>
      <c r="GI596" s="126"/>
      <c r="GJ596" s="126"/>
      <c r="GK596" s="126"/>
      <c r="GL596" s="126"/>
      <c r="GM596" s="126"/>
      <c r="GN596" s="126"/>
      <c r="GO596" s="126"/>
      <c r="GP596" s="126"/>
      <c r="GQ596" s="126"/>
      <c r="GR596" s="126"/>
      <c r="GS596" s="126"/>
      <c r="GT596" s="126"/>
      <c r="GU596" s="126"/>
      <c r="GV596" s="126"/>
      <c r="GW596" s="126"/>
      <c r="GX596" s="126"/>
      <c r="GY596" s="126"/>
      <c r="GZ596" s="126"/>
      <c r="HA596" s="126"/>
      <c r="HB596" s="126"/>
      <c r="HC596" s="126"/>
      <c r="HD596" s="126"/>
      <c r="HE596" s="126"/>
      <c r="HF596" s="126"/>
      <c r="HG596" s="126"/>
      <c r="HH596" s="126"/>
      <c r="HI596" s="126"/>
      <c r="HJ596" s="126"/>
      <c r="HK596" s="126"/>
      <c r="HL596" s="126"/>
      <c r="HM596" s="126"/>
      <c r="HN596" s="126"/>
      <c r="HO596" s="126"/>
      <c r="HP596" s="126"/>
      <c r="HQ596" s="126"/>
      <c r="HR596" s="126"/>
      <c r="HS596" s="126"/>
      <c r="HT596" s="126"/>
      <c r="HU596" s="126"/>
      <c r="HV596" s="126"/>
      <c r="HW596" s="126"/>
      <c r="HX596" s="126"/>
      <c r="HY596" s="126"/>
      <c r="HZ596" s="126"/>
      <c r="IA596" s="126"/>
      <c r="IB596" s="126"/>
    </row>
    <row r="597" spans="1:236" s="127" customFormat="1">
      <c r="A597" s="121"/>
      <c r="B597" s="67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277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  <c r="EH597" s="126"/>
      <c r="EI597" s="126"/>
      <c r="EJ597" s="126"/>
      <c r="EK597" s="126"/>
      <c r="EL597" s="126"/>
      <c r="EM597" s="126"/>
      <c r="EN597" s="126"/>
      <c r="EO597" s="126"/>
      <c r="EP597" s="126"/>
      <c r="EQ597" s="126"/>
      <c r="ER597" s="126"/>
      <c r="ES597" s="126"/>
      <c r="ET597" s="126"/>
      <c r="EU597" s="126"/>
      <c r="EV597" s="126"/>
      <c r="EW597" s="126"/>
      <c r="EX597" s="126"/>
      <c r="EY597" s="126"/>
      <c r="EZ597" s="126"/>
      <c r="FA597" s="126"/>
      <c r="FB597" s="126"/>
      <c r="FC597" s="126"/>
      <c r="FD597" s="126"/>
      <c r="FE597" s="126"/>
      <c r="FF597" s="126"/>
      <c r="FG597" s="126"/>
      <c r="FH597" s="126"/>
      <c r="FI597" s="126"/>
      <c r="FJ597" s="126"/>
      <c r="FK597" s="126"/>
      <c r="FL597" s="126"/>
      <c r="FM597" s="126"/>
      <c r="FN597" s="126"/>
      <c r="FO597" s="126"/>
      <c r="FP597" s="126"/>
      <c r="FQ597" s="126"/>
      <c r="FR597" s="126"/>
      <c r="FS597" s="126"/>
      <c r="FT597" s="126"/>
      <c r="FU597" s="126"/>
      <c r="FV597" s="126"/>
      <c r="FW597" s="126"/>
      <c r="FX597" s="126"/>
      <c r="FY597" s="126"/>
      <c r="FZ597" s="126"/>
      <c r="GA597" s="126"/>
      <c r="GB597" s="126"/>
      <c r="GC597" s="126"/>
      <c r="GD597" s="126"/>
      <c r="GE597" s="126"/>
      <c r="GF597" s="126"/>
      <c r="GG597" s="126"/>
      <c r="GH597" s="126"/>
      <c r="GI597" s="126"/>
      <c r="GJ597" s="126"/>
      <c r="GK597" s="126"/>
      <c r="GL597" s="126"/>
      <c r="GM597" s="126"/>
      <c r="GN597" s="126"/>
      <c r="GO597" s="126"/>
      <c r="GP597" s="126"/>
      <c r="GQ597" s="126"/>
      <c r="GR597" s="126"/>
      <c r="GS597" s="126"/>
      <c r="GT597" s="126"/>
      <c r="GU597" s="126"/>
      <c r="GV597" s="126"/>
      <c r="GW597" s="126"/>
      <c r="GX597" s="126"/>
      <c r="GY597" s="126"/>
      <c r="GZ597" s="126"/>
      <c r="HA597" s="126"/>
      <c r="HB597" s="126"/>
      <c r="HC597" s="126"/>
      <c r="HD597" s="126"/>
      <c r="HE597" s="126"/>
      <c r="HF597" s="126"/>
      <c r="HG597" s="126"/>
      <c r="HH597" s="126"/>
      <c r="HI597" s="126"/>
      <c r="HJ597" s="126"/>
      <c r="HK597" s="126"/>
      <c r="HL597" s="126"/>
      <c r="HM597" s="126"/>
      <c r="HN597" s="126"/>
      <c r="HO597" s="126"/>
      <c r="HP597" s="126"/>
      <c r="HQ597" s="126"/>
      <c r="HR597" s="126"/>
      <c r="HS597" s="126"/>
      <c r="HT597" s="126"/>
      <c r="HU597" s="126"/>
      <c r="HV597" s="126"/>
      <c r="HW597" s="126"/>
      <c r="HX597" s="126"/>
      <c r="HY597" s="126"/>
      <c r="HZ597" s="126"/>
      <c r="IA597" s="126"/>
      <c r="IB597" s="126"/>
    </row>
    <row r="598" spans="1:236" s="127" customFormat="1">
      <c r="A598" s="121"/>
      <c r="B598" s="67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277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  <c r="EH598" s="126"/>
      <c r="EI598" s="126"/>
      <c r="EJ598" s="126"/>
      <c r="EK598" s="126"/>
      <c r="EL598" s="126"/>
      <c r="EM598" s="126"/>
      <c r="EN598" s="126"/>
      <c r="EO598" s="126"/>
      <c r="EP598" s="126"/>
      <c r="EQ598" s="126"/>
      <c r="ER598" s="126"/>
      <c r="ES598" s="126"/>
      <c r="ET598" s="126"/>
      <c r="EU598" s="126"/>
      <c r="EV598" s="126"/>
      <c r="EW598" s="126"/>
      <c r="EX598" s="126"/>
      <c r="EY598" s="126"/>
      <c r="EZ598" s="126"/>
      <c r="FA598" s="126"/>
      <c r="FB598" s="126"/>
      <c r="FC598" s="126"/>
      <c r="FD598" s="126"/>
      <c r="FE598" s="126"/>
      <c r="FF598" s="126"/>
      <c r="FG598" s="126"/>
      <c r="FH598" s="126"/>
      <c r="FI598" s="126"/>
      <c r="FJ598" s="126"/>
      <c r="FK598" s="126"/>
      <c r="FL598" s="126"/>
      <c r="FM598" s="126"/>
      <c r="FN598" s="126"/>
      <c r="FO598" s="126"/>
      <c r="FP598" s="126"/>
      <c r="FQ598" s="126"/>
      <c r="FR598" s="126"/>
      <c r="FS598" s="126"/>
      <c r="FT598" s="126"/>
      <c r="FU598" s="126"/>
      <c r="FV598" s="126"/>
      <c r="FW598" s="126"/>
      <c r="FX598" s="126"/>
      <c r="FY598" s="126"/>
      <c r="FZ598" s="126"/>
      <c r="GA598" s="126"/>
      <c r="GB598" s="126"/>
      <c r="GC598" s="126"/>
      <c r="GD598" s="126"/>
      <c r="GE598" s="126"/>
      <c r="GF598" s="126"/>
      <c r="GG598" s="126"/>
      <c r="GH598" s="126"/>
      <c r="GI598" s="126"/>
      <c r="GJ598" s="126"/>
      <c r="GK598" s="126"/>
      <c r="GL598" s="126"/>
      <c r="GM598" s="126"/>
      <c r="GN598" s="126"/>
      <c r="GO598" s="126"/>
      <c r="GP598" s="126"/>
      <c r="GQ598" s="126"/>
      <c r="GR598" s="126"/>
      <c r="GS598" s="126"/>
      <c r="GT598" s="126"/>
      <c r="GU598" s="126"/>
      <c r="GV598" s="126"/>
      <c r="GW598" s="126"/>
      <c r="GX598" s="126"/>
      <c r="GY598" s="126"/>
      <c r="GZ598" s="126"/>
      <c r="HA598" s="126"/>
      <c r="HB598" s="126"/>
      <c r="HC598" s="126"/>
      <c r="HD598" s="126"/>
      <c r="HE598" s="126"/>
      <c r="HF598" s="126"/>
      <c r="HG598" s="126"/>
      <c r="HH598" s="126"/>
      <c r="HI598" s="126"/>
      <c r="HJ598" s="126"/>
      <c r="HK598" s="126"/>
      <c r="HL598" s="126"/>
      <c r="HM598" s="126"/>
      <c r="HN598" s="126"/>
      <c r="HO598" s="126"/>
      <c r="HP598" s="126"/>
      <c r="HQ598" s="126"/>
      <c r="HR598" s="126"/>
      <c r="HS598" s="126"/>
      <c r="HT598" s="126"/>
      <c r="HU598" s="126"/>
      <c r="HV598" s="126"/>
      <c r="HW598" s="126"/>
      <c r="HX598" s="126"/>
      <c r="HY598" s="126"/>
      <c r="HZ598" s="126"/>
      <c r="IA598" s="126"/>
      <c r="IB598" s="126"/>
    </row>
    <row r="599" spans="1:236" s="127" customFormat="1">
      <c r="A599" s="121"/>
      <c r="B599" s="67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277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  <c r="EH599" s="126"/>
      <c r="EI599" s="126"/>
      <c r="EJ599" s="126"/>
      <c r="EK599" s="126"/>
      <c r="EL599" s="126"/>
      <c r="EM599" s="126"/>
      <c r="EN599" s="126"/>
      <c r="EO599" s="126"/>
      <c r="EP599" s="126"/>
      <c r="EQ599" s="126"/>
      <c r="ER599" s="126"/>
      <c r="ES599" s="126"/>
      <c r="ET599" s="126"/>
      <c r="EU599" s="126"/>
      <c r="EV599" s="126"/>
      <c r="EW599" s="126"/>
      <c r="EX599" s="126"/>
      <c r="EY599" s="126"/>
      <c r="EZ599" s="126"/>
      <c r="FA599" s="126"/>
      <c r="FB599" s="126"/>
      <c r="FC599" s="126"/>
      <c r="FD599" s="126"/>
      <c r="FE599" s="126"/>
      <c r="FF599" s="126"/>
      <c r="FG599" s="126"/>
      <c r="FH599" s="126"/>
      <c r="FI599" s="126"/>
      <c r="FJ599" s="126"/>
      <c r="FK599" s="126"/>
      <c r="FL599" s="126"/>
      <c r="FM599" s="126"/>
      <c r="FN599" s="126"/>
      <c r="FO599" s="126"/>
      <c r="FP599" s="126"/>
      <c r="FQ599" s="126"/>
      <c r="FR599" s="126"/>
      <c r="FS599" s="126"/>
      <c r="FT599" s="126"/>
      <c r="FU599" s="126"/>
      <c r="FV599" s="126"/>
      <c r="FW599" s="126"/>
      <c r="FX599" s="126"/>
      <c r="FY599" s="126"/>
      <c r="FZ599" s="126"/>
      <c r="GA599" s="126"/>
      <c r="GB599" s="126"/>
      <c r="GC599" s="126"/>
      <c r="GD599" s="126"/>
      <c r="GE599" s="126"/>
      <c r="GF599" s="126"/>
      <c r="GG599" s="126"/>
      <c r="GH599" s="126"/>
      <c r="GI599" s="126"/>
      <c r="GJ599" s="126"/>
      <c r="GK599" s="126"/>
      <c r="GL599" s="126"/>
      <c r="GM599" s="126"/>
      <c r="GN599" s="126"/>
      <c r="GO599" s="126"/>
      <c r="GP599" s="126"/>
      <c r="GQ599" s="126"/>
      <c r="GR599" s="126"/>
      <c r="GS599" s="126"/>
      <c r="GT599" s="126"/>
      <c r="GU599" s="126"/>
      <c r="GV599" s="126"/>
      <c r="GW599" s="126"/>
      <c r="GX599" s="126"/>
      <c r="GY599" s="126"/>
      <c r="GZ599" s="126"/>
      <c r="HA599" s="126"/>
      <c r="HB599" s="126"/>
      <c r="HC599" s="126"/>
      <c r="HD599" s="126"/>
      <c r="HE599" s="126"/>
      <c r="HF599" s="126"/>
      <c r="HG599" s="126"/>
      <c r="HH599" s="126"/>
      <c r="HI599" s="126"/>
      <c r="HJ599" s="126"/>
      <c r="HK599" s="126"/>
      <c r="HL599" s="126"/>
      <c r="HM599" s="126"/>
      <c r="HN599" s="126"/>
      <c r="HO599" s="126"/>
      <c r="HP599" s="126"/>
      <c r="HQ599" s="126"/>
      <c r="HR599" s="126"/>
      <c r="HS599" s="126"/>
      <c r="HT599" s="126"/>
      <c r="HU599" s="126"/>
      <c r="HV599" s="126"/>
      <c r="HW599" s="126"/>
      <c r="HX599" s="126"/>
      <c r="HY599" s="126"/>
      <c r="HZ599" s="126"/>
      <c r="IA599" s="126"/>
      <c r="IB599" s="126"/>
    </row>
    <row r="600" spans="1:236" s="127" customFormat="1">
      <c r="A600" s="121"/>
      <c r="B600" s="67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277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  <c r="EH600" s="126"/>
      <c r="EI600" s="126"/>
      <c r="EJ600" s="126"/>
      <c r="EK600" s="126"/>
      <c r="EL600" s="126"/>
      <c r="EM600" s="126"/>
      <c r="EN600" s="126"/>
      <c r="EO600" s="126"/>
      <c r="EP600" s="126"/>
      <c r="EQ600" s="126"/>
      <c r="ER600" s="126"/>
      <c r="ES600" s="126"/>
      <c r="ET600" s="126"/>
      <c r="EU600" s="126"/>
      <c r="EV600" s="126"/>
      <c r="EW600" s="126"/>
      <c r="EX600" s="126"/>
      <c r="EY600" s="126"/>
      <c r="EZ600" s="126"/>
      <c r="FA600" s="126"/>
      <c r="FB600" s="126"/>
      <c r="FC600" s="126"/>
      <c r="FD600" s="126"/>
      <c r="FE600" s="126"/>
      <c r="FF600" s="126"/>
      <c r="FG600" s="126"/>
      <c r="FH600" s="126"/>
      <c r="FI600" s="126"/>
      <c r="FJ600" s="126"/>
      <c r="FK600" s="126"/>
      <c r="FL600" s="126"/>
      <c r="FM600" s="126"/>
      <c r="FN600" s="126"/>
      <c r="FO600" s="126"/>
      <c r="FP600" s="126"/>
      <c r="FQ600" s="126"/>
      <c r="FR600" s="126"/>
      <c r="FS600" s="126"/>
      <c r="FT600" s="126"/>
      <c r="FU600" s="126"/>
      <c r="FV600" s="126"/>
      <c r="FW600" s="126"/>
      <c r="FX600" s="126"/>
      <c r="FY600" s="126"/>
      <c r="FZ600" s="126"/>
      <c r="GA600" s="126"/>
      <c r="GB600" s="126"/>
      <c r="GC600" s="126"/>
      <c r="GD600" s="126"/>
      <c r="GE600" s="126"/>
      <c r="GF600" s="126"/>
      <c r="GG600" s="126"/>
      <c r="GH600" s="126"/>
      <c r="GI600" s="126"/>
      <c r="GJ600" s="126"/>
      <c r="GK600" s="126"/>
      <c r="GL600" s="126"/>
      <c r="GM600" s="126"/>
      <c r="GN600" s="126"/>
      <c r="GO600" s="126"/>
      <c r="GP600" s="126"/>
      <c r="GQ600" s="126"/>
      <c r="GR600" s="126"/>
      <c r="GS600" s="126"/>
      <c r="GT600" s="126"/>
      <c r="GU600" s="126"/>
      <c r="GV600" s="126"/>
      <c r="GW600" s="126"/>
      <c r="GX600" s="126"/>
      <c r="GY600" s="126"/>
      <c r="GZ600" s="126"/>
      <c r="HA600" s="126"/>
      <c r="HB600" s="126"/>
      <c r="HC600" s="126"/>
      <c r="HD600" s="126"/>
      <c r="HE600" s="126"/>
      <c r="HF600" s="126"/>
      <c r="HG600" s="126"/>
      <c r="HH600" s="126"/>
      <c r="HI600" s="126"/>
      <c r="HJ600" s="126"/>
      <c r="HK600" s="126"/>
      <c r="HL600" s="126"/>
      <c r="HM600" s="126"/>
      <c r="HN600" s="126"/>
      <c r="HO600" s="126"/>
      <c r="HP600" s="126"/>
      <c r="HQ600" s="126"/>
      <c r="HR600" s="126"/>
      <c r="HS600" s="126"/>
      <c r="HT600" s="126"/>
      <c r="HU600" s="126"/>
      <c r="HV600" s="126"/>
      <c r="HW600" s="126"/>
      <c r="HX600" s="126"/>
      <c r="HY600" s="126"/>
      <c r="HZ600" s="126"/>
      <c r="IA600" s="126"/>
      <c r="IB600" s="126"/>
    </row>
    <row r="601" spans="1:236" s="127" customFormat="1">
      <c r="A601" s="121"/>
      <c r="B601" s="67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277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  <c r="EH601" s="126"/>
      <c r="EI601" s="126"/>
      <c r="EJ601" s="126"/>
      <c r="EK601" s="126"/>
      <c r="EL601" s="126"/>
      <c r="EM601" s="126"/>
      <c r="EN601" s="126"/>
      <c r="EO601" s="126"/>
      <c r="EP601" s="126"/>
      <c r="EQ601" s="126"/>
      <c r="ER601" s="126"/>
      <c r="ES601" s="126"/>
      <c r="ET601" s="126"/>
      <c r="EU601" s="126"/>
      <c r="EV601" s="126"/>
      <c r="EW601" s="126"/>
      <c r="EX601" s="126"/>
      <c r="EY601" s="126"/>
      <c r="EZ601" s="126"/>
      <c r="FA601" s="126"/>
      <c r="FB601" s="126"/>
      <c r="FC601" s="126"/>
      <c r="FD601" s="126"/>
      <c r="FE601" s="126"/>
      <c r="FF601" s="126"/>
      <c r="FG601" s="126"/>
      <c r="FH601" s="126"/>
      <c r="FI601" s="126"/>
      <c r="FJ601" s="126"/>
      <c r="FK601" s="126"/>
      <c r="FL601" s="126"/>
      <c r="FM601" s="126"/>
      <c r="FN601" s="126"/>
      <c r="FO601" s="126"/>
      <c r="FP601" s="126"/>
      <c r="FQ601" s="126"/>
      <c r="FR601" s="126"/>
      <c r="FS601" s="126"/>
      <c r="FT601" s="126"/>
      <c r="FU601" s="126"/>
      <c r="FV601" s="126"/>
      <c r="FW601" s="126"/>
      <c r="FX601" s="126"/>
      <c r="FY601" s="126"/>
      <c r="FZ601" s="126"/>
      <c r="GA601" s="126"/>
      <c r="GB601" s="126"/>
      <c r="GC601" s="126"/>
      <c r="GD601" s="126"/>
      <c r="GE601" s="126"/>
      <c r="GF601" s="126"/>
      <c r="GG601" s="126"/>
      <c r="GH601" s="126"/>
      <c r="GI601" s="126"/>
      <c r="GJ601" s="126"/>
      <c r="GK601" s="126"/>
      <c r="GL601" s="126"/>
      <c r="GM601" s="126"/>
      <c r="GN601" s="126"/>
      <c r="GO601" s="126"/>
      <c r="GP601" s="126"/>
      <c r="GQ601" s="126"/>
      <c r="GR601" s="126"/>
      <c r="GS601" s="126"/>
      <c r="GT601" s="126"/>
      <c r="GU601" s="126"/>
      <c r="GV601" s="126"/>
      <c r="GW601" s="126"/>
      <c r="GX601" s="126"/>
      <c r="GY601" s="126"/>
      <c r="GZ601" s="126"/>
      <c r="HA601" s="126"/>
      <c r="HB601" s="126"/>
      <c r="HC601" s="126"/>
      <c r="HD601" s="126"/>
      <c r="HE601" s="126"/>
      <c r="HF601" s="126"/>
      <c r="HG601" s="126"/>
      <c r="HH601" s="126"/>
      <c r="HI601" s="126"/>
      <c r="HJ601" s="126"/>
      <c r="HK601" s="126"/>
      <c r="HL601" s="126"/>
      <c r="HM601" s="126"/>
      <c r="HN601" s="126"/>
      <c r="HO601" s="126"/>
      <c r="HP601" s="126"/>
      <c r="HQ601" s="126"/>
      <c r="HR601" s="126"/>
      <c r="HS601" s="126"/>
      <c r="HT601" s="126"/>
      <c r="HU601" s="126"/>
      <c r="HV601" s="126"/>
      <c r="HW601" s="126"/>
      <c r="HX601" s="126"/>
      <c r="HY601" s="126"/>
      <c r="HZ601" s="126"/>
      <c r="IA601" s="126"/>
      <c r="IB601" s="126"/>
    </row>
    <row r="602" spans="1:236" s="127" customFormat="1">
      <c r="A602" s="121"/>
      <c r="B602" s="67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277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  <c r="EH602" s="126"/>
      <c r="EI602" s="126"/>
      <c r="EJ602" s="126"/>
      <c r="EK602" s="126"/>
      <c r="EL602" s="126"/>
      <c r="EM602" s="126"/>
      <c r="EN602" s="126"/>
      <c r="EO602" s="126"/>
      <c r="EP602" s="126"/>
      <c r="EQ602" s="126"/>
      <c r="ER602" s="126"/>
      <c r="ES602" s="126"/>
      <c r="ET602" s="126"/>
      <c r="EU602" s="126"/>
      <c r="EV602" s="126"/>
      <c r="EW602" s="126"/>
      <c r="EX602" s="126"/>
      <c r="EY602" s="126"/>
      <c r="EZ602" s="126"/>
      <c r="FA602" s="126"/>
      <c r="FB602" s="126"/>
      <c r="FC602" s="126"/>
      <c r="FD602" s="126"/>
      <c r="FE602" s="126"/>
      <c r="FF602" s="126"/>
      <c r="FG602" s="126"/>
      <c r="FH602" s="126"/>
      <c r="FI602" s="126"/>
      <c r="FJ602" s="126"/>
      <c r="FK602" s="126"/>
      <c r="FL602" s="126"/>
      <c r="FM602" s="126"/>
      <c r="FN602" s="126"/>
      <c r="FO602" s="126"/>
      <c r="FP602" s="126"/>
      <c r="FQ602" s="126"/>
      <c r="FR602" s="126"/>
      <c r="FS602" s="126"/>
      <c r="FT602" s="126"/>
      <c r="FU602" s="126"/>
      <c r="FV602" s="126"/>
      <c r="FW602" s="126"/>
      <c r="FX602" s="126"/>
      <c r="FY602" s="126"/>
      <c r="FZ602" s="126"/>
      <c r="GA602" s="126"/>
      <c r="GB602" s="126"/>
      <c r="GC602" s="126"/>
      <c r="GD602" s="126"/>
      <c r="GE602" s="126"/>
      <c r="GF602" s="126"/>
      <c r="GG602" s="126"/>
      <c r="GH602" s="126"/>
      <c r="GI602" s="126"/>
      <c r="GJ602" s="126"/>
      <c r="GK602" s="126"/>
      <c r="GL602" s="126"/>
      <c r="GM602" s="126"/>
      <c r="GN602" s="126"/>
      <c r="GO602" s="126"/>
      <c r="GP602" s="126"/>
      <c r="GQ602" s="126"/>
      <c r="GR602" s="126"/>
      <c r="GS602" s="126"/>
      <c r="GT602" s="126"/>
      <c r="GU602" s="126"/>
      <c r="GV602" s="126"/>
      <c r="GW602" s="126"/>
      <c r="GX602" s="126"/>
      <c r="GY602" s="126"/>
      <c r="GZ602" s="126"/>
      <c r="HA602" s="126"/>
      <c r="HB602" s="126"/>
      <c r="HC602" s="126"/>
      <c r="HD602" s="126"/>
      <c r="HE602" s="126"/>
      <c r="HF602" s="126"/>
      <c r="HG602" s="126"/>
      <c r="HH602" s="126"/>
      <c r="HI602" s="126"/>
      <c r="HJ602" s="126"/>
      <c r="HK602" s="126"/>
      <c r="HL602" s="126"/>
      <c r="HM602" s="126"/>
      <c r="HN602" s="126"/>
      <c r="HO602" s="126"/>
      <c r="HP602" s="126"/>
      <c r="HQ602" s="126"/>
      <c r="HR602" s="126"/>
      <c r="HS602" s="126"/>
      <c r="HT602" s="126"/>
      <c r="HU602" s="126"/>
      <c r="HV602" s="126"/>
      <c r="HW602" s="126"/>
      <c r="HX602" s="126"/>
      <c r="HY602" s="126"/>
      <c r="HZ602" s="126"/>
      <c r="IA602" s="126"/>
      <c r="IB602" s="126"/>
    </row>
    <row r="603" spans="1:236" s="127" customFormat="1">
      <c r="A603" s="121"/>
      <c r="B603" s="67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277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  <c r="EH603" s="126"/>
      <c r="EI603" s="126"/>
      <c r="EJ603" s="126"/>
      <c r="EK603" s="126"/>
      <c r="EL603" s="126"/>
      <c r="EM603" s="126"/>
      <c r="EN603" s="126"/>
      <c r="EO603" s="126"/>
      <c r="EP603" s="126"/>
      <c r="EQ603" s="126"/>
      <c r="ER603" s="126"/>
      <c r="ES603" s="126"/>
      <c r="ET603" s="126"/>
      <c r="EU603" s="126"/>
      <c r="EV603" s="126"/>
      <c r="EW603" s="126"/>
      <c r="EX603" s="126"/>
      <c r="EY603" s="126"/>
      <c r="EZ603" s="126"/>
      <c r="FA603" s="126"/>
      <c r="FB603" s="126"/>
      <c r="FC603" s="126"/>
      <c r="FD603" s="126"/>
      <c r="FE603" s="126"/>
      <c r="FF603" s="126"/>
      <c r="FG603" s="126"/>
      <c r="FH603" s="126"/>
      <c r="FI603" s="126"/>
      <c r="FJ603" s="126"/>
      <c r="FK603" s="126"/>
      <c r="FL603" s="126"/>
      <c r="FM603" s="126"/>
      <c r="FN603" s="126"/>
      <c r="FO603" s="126"/>
      <c r="FP603" s="126"/>
      <c r="FQ603" s="126"/>
      <c r="FR603" s="126"/>
      <c r="FS603" s="126"/>
      <c r="FT603" s="126"/>
      <c r="FU603" s="126"/>
      <c r="FV603" s="126"/>
      <c r="FW603" s="126"/>
      <c r="FX603" s="126"/>
      <c r="FY603" s="126"/>
      <c r="FZ603" s="126"/>
      <c r="GA603" s="126"/>
      <c r="GB603" s="126"/>
      <c r="GC603" s="126"/>
      <c r="GD603" s="126"/>
      <c r="GE603" s="126"/>
      <c r="GF603" s="126"/>
      <c r="GG603" s="126"/>
      <c r="GH603" s="126"/>
      <c r="GI603" s="126"/>
      <c r="GJ603" s="126"/>
      <c r="GK603" s="126"/>
      <c r="GL603" s="126"/>
      <c r="GM603" s="126"/>
      <c r="GN603" s="126"/>
      <c r="GO603" s="126"/>
      <c r="GP603" s="126"/>
      <c r="GQ603" s="126"/>
      <c r="GR603" s="126"/>
      <c r="GS603" s="126"/>
      <c r="GT603" s="126"/>
      <c r="GU603" s="126"/>
      <c r="GV603" s="126"/>
      <c r="GW603" s="126"/>
      <c r="GX603" s="126"/>
      <c r="GY603" s="126"/>
      <c r="GZ603" s="126"/>
      <c r="HA603" s="126"/>
      <c r="HB603" s="126"/>
      <c r="HC603" s="126"/>
      <c r="HD603" s="126"/>
      <c r="HE603" s="126"/>
      <c r="HF603" s="126"/>
      <c r="HG603" s="126"/>
      <c r="HH603" s="126"/>
      <c r="HI603" s="126"/>
      <c r="HJ603" s="126"/>
      <c r="HK603" s="126"/>
      <c r="HL603" s="126"/>
      <c r="HM603" s="126"/>
      <c r="HN603" s="126"/>
      <c r="HO603" s="126"/>
      <c r="HP603" s="126"/>
      <c r="HQ603" s="126"/>
      <c r="HR603" s="126"/>
      <c r="HS603" s="126"/>
      <c r="HT603" s="126"/>
      <c r="HU603" s="126"/>
      <c r="HV603" s="126"/>
      <c r="HW603" s="126"/>
      <c r="HX603" s="126"/>
      <c r="HY603" s="126"/>
      <c r="HZ603" s="126"/>
      <c r="IA603" s="126"/>
      <c r="IB603" s="126"/>
    </row>
    <row r="604" spans="1:236" s="127" customFormat="1">
      <c r="A604" s="121"/>
      <c r="B604" s="67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277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  <c r="EH604" s="126"/>
      <c r="EI604" s="126"/>
      <c r="EJ604" s="126"/>
      <c r="EK604" s="126"/>
      <c r="EL604" s="126"/>
      <c r="EM604" s="126"/>
      <c r="EN604" s="126"/>
      <c r="EO604" s="126"/>
      <c r="EP604" s="126"/>
      <c r="EQ604" s="126"/>
      <c r="ER604" s="126"/>
      <c r="ES604" s="126"/>
      <c r="ET604" s="126"/>
      <c r="EU604" s="126"/>
      <c r="EV604" s="126"/>
      <c r="EW604" s="126"/>
      <c r="EX604" s="126"/>
      <c r="EY604" s="126"/>
      <c r="EZ604" s="126"/>
      <c r="FA604" s="126"/>
      <c r="FB604" s="126"/>
      <c r="FC604" s="126"/>
      <c r="FD604" s="126"/>
      <c r="FE604" s="126"/>
      <c r="FF604" s="126"/>
      <c r="FG604" s="126"/>
      <c r="FH604" s="126"/>
      <c r="FI604" s="126"/>
      <c r="FJ604" s="126"/>
      <c r="FK604" s="126"/>
      <c r="FL604" s="126"/>
      <c r="FM604" s="126"/>
      <c r="FN604" s="126"/>
      <c r="FO604" s="126"/>
      <c r="FP604" s="126"/>
      <c r="FQ604" s="126"/>
      <c r="FR604" s="126"/>
      <c r="FS604" s="126"/>
      <c r="FT604" s="126"/>
      <c r="FU604" s="126"/>
      <c r="FV604" s="126"/>
      <c r="FW604" s="126"/>
      <c r="FX604" s="126"/>
      <c r="FY604" s="126"/>
      <c r="FZ604" s="126"/>
      <c r="GA604" s="126"/>
      <c r="GB604" s="126"/>
      <c r="GC604" s="126"/>
      <c r="GD604" s="126"/>
      <c r="GE604" s="126"/>
      <c r="GF604" s="126"/>
      <c r="GG604" s="126"/>
      <c r="GH604" s="126"/>
      <c r="GI604" s="126"/>
      <c r="GJ604" s="126"/>
      <c r="GK604" s="126"/>
      <c r="GL604" s="126"/>
      <c r="GM604" s="126"/>
      <c r="GN604" s="126"/>
      <c r="GO604" s="126"/>
      <c r="GP604" s="126"/>
      <c r="GQ604" s="126"/>
      <c r="GR604" s="126"/>
      <c r="GS604" s="126"/>
      <c r="GT604" s="126"/>
      <c r="GU604" s="126"/>
      <c r="GV604" s="126"/>
      <c r="GW604" s="126"/>
      <c r="GX604" s="126"/>
      <c r="GY604" s="126"/>
      <c r="GZ604" s="126"/>
      <c r="HA604" s="126"/>
      <c r="HB604" s="126"/>
      <c r="HC604" s="126"/>
      <c r="HD604" s="126"/>
      <c r="HE604" s="126"/>
      <c r="HF604" s="126"/>
      <c r="HG604" s="126"/>
      <c r="HH604" s="126"/>
      <c r="HI604" s="126"/>
      <c r="HJ604" s="126"/>
      <c r="HK604" s="126"/>
      <c r="HL604" s="126"/>
      <c r="HM604" s="126"/>
      <c r="HN604" s="126"/>
      <c r="HO604" s="126"/>
      <c r="HP604" s="126"/>
      <c r="HQ604" s="126"/>
      <c r="HR604" s="126"/>
      <c r="HS604" s="126"/>
      <c r="HT604" s="126"/>
      <c r="HU604" s="126"/>
      <c r="HV604" s="126"/>
      <c r="HW604" s="126"/>
      <c r="HX604" s="126"/>
      <c r="HY604" s="126"/>
      <c r="HZ604" s="126"/>
      <c r="IA604" s="126"/>
      <c r="IB604" s="126"/>
    </row>
    <row r="605" spans="1:236" s="127" customFormat="1">
      <c r="A605" s="121"/>
      <c r="B605" s="67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277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  <c r="EH605" s="126"/>
      <c r="EI605" s="126"/>
      <c r="EJ605" s="126"/>
      <c r="EK605" s="126"/>
      <c r="EL605" s="126"/>
      <c r="EM605" s="126"/>
      <c r="EN605" s="126"/>
      <c r="EO605" s="126"/>
      <c r="EP605" s="126"/>
      <c r="EQ605" s="126"/>
      <c r="ER605" s="126"/>
      <c r="ES605" s="126"/>
      <c r="ET605" s="126"/>
      <c r="EU605" s="126"/>
      <c r="EV605" s="126"/>
      <c r="EW605" s="126"/>
      <c r="EX605" s="126"/>
      <c r="EY605" s="126"/>
      <c r="EZ605" s="126"/>
      <c r="FA605" s="126"/>
      <c r="FB605" s="126"/>
      <c r="FC605" s="126"/>
      <c r="FD605" s="126"/>
      <c r="FE605" s="126"/>
      <c r="FF605" s="126"/>
      <c r="FG605" s="126"/>
      <c r="FH605" s="126"/>
      <c r="FI605" s="126"/>
      <c r="FJ605" s="126"/>
      <c r="FK605" s="126"/>
      <c r="FL605" s="126"/>
      <c r="FM605" s="126"/>
      <c r="FN605" s="126"/>
      <c r="FO605" s="126"/>
      <c r="FP605" s="126"/>
      <c r="FQ605" s="126"/>
      <c r="FR605" s="126"/>
      <c r="FS605" s="126"/>
      <c r="FT605" s="126"/>
      <c r="FU605" s="126"/>
      <c r="FV605" s="126"/>
      <c r="FW605" s="126"/>
      <c r="FX605" s="126"/>
      <c r="FY605" s="126"/>
      <c r="FZ605" s="126"/>
      <c r="GA605" s="126"/>
      <c r="GB605" s="126"/>
      <c r="GC605" s="126"/>
      <c r="GD605" s="126"/>
      <c r="GE605" s="126"/>
      <c r="GF605" s="126"/>
      <c r="GG605" s="126"/>
      <c r="GH605" s="126"/>
      <c r="GI605" s="126"/>
      <c r="GJ605" s="126"/>
      <c r="GK605" s="126"/>
      <c r="GL605" s="126"/>
      <c r="GM605" s="126"/>
      <c r="GN605" s="126"/>
      <c r="GO605" s="126"/>
      <c r="GP605" s="126"/>
      <c r="GQ605" s="126"/>
      <c r="GR605" s="126"/>
      <c r="GS605" s="126"/>
      <c r="GT605" s="126"/>
      <c r="GU605" s="126"/>
      <c r="GV605" s="126"/>
      <c r="GW605" s="126"/>
      <c r="GX605" s="126"/>
      <c r="GY605" s="126"/>
      <c r="GZ605" s="126"/>
      <c r="HA605" s="126"/>
      <c r="HB605" s="126"/>
      <c r="HC605" s="126"/>
      <c r="HD605" s="126"/>
      <c r="HE605" s="126"/>
      <c r="HF605" s="126"/>
      <c r="HG605" s="126"/>
      <c r="HH605" s="126"/>
      <c r="HI605" s="126"/>
      <c r="HJ605" s="126"/>
      <c r="HK605" s="126"/>
      <c r="HL605" s="126"/>
      <c r="HM605" s="126"/>
      <c r="HN605" s="126"/>
      <c r="HO605" s="126"/>
      <c r="HP605" s="126"/>
      <c r="HQ605" s="126"/>
      <c r="HR605" s="126"/>
      <c r="HS605" s="126"/>
      <c r="HT605" s="126"/>
      <c r="HU605" s="126"/>
      <c r="HV605" s="126"/>
      <c r="HW605" s="126"/>
      <c r="HX605" s="126"/>
      <c r="HY605" s="126"/>
      <c r="HZ605" s="126"/>
      <c r="IA605" s="126"/>
      <c r="IB605" s="126"/>
    </row>
    <row r="606" spans="1:236" s="127" customFormat="1">
      <c r="A606" s="121"/>
      <c r="B606" s="67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277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  <c r="EH606" s="126"/>
      <c r="EI606" s="126"/>
      <c r="EJ606" s="126"/>
      <c r="EK606" s="126"/>
      <c r="EL606" s="126"/>
      <c r="EM606" s="126"/>
      <c r="EN606" s="126"/>
      <c r="EO606" s="126"/>
      <c r="EP606" s="126"/>
      <c r="EQ606" s="126"/>
      <c r="ER606" s="126"/>
      <c r="ES606" s="126"/>
      <c r="ET606" s="126"/>
      <c r="EU606" s="126"/>
      <c r="EV606" s="126"/>
      <c r="EW606" s="126"/>
      <c r="EX606" s="126"/>
      <c r="EY606" s="126"/>
      <c r="EZ606" s="126"/>
      <c r="FA606" s="126"/>
      <c r="FB606" s="126"/>
      <c r="FC606" s="126"/>
      <c r="FD606" s="126"/>
      <c r="FE606" s="126"/>
      <c r="FF606" s="126"/>
      <c r="FG606" s="126"/>
      <c r="FH606" s="126"/>
      <c r="FI606" s="126"/>
      <c r="FJ606" s="126"/>
      <c r="FK606" s="126"/>
      <c r="FL606" s="126"/>
      <c r="FM606" s="126"/>
      <c r="FN606" s="126"/>
      <c r="FO606" s="126"/>
      <c r="FP606" s="126"/>
      <c r="FQ606" s="126"/>
      <c r="FR606" s="126"/>
      <c r="FS606" s="126"/>
      <c r="FT606" s="126"/>
      <c r="FU606" s="126"/>
      <c r="FV606" s="126"/>
      <c r="FW606" s="126"/>
      <c r="FX606" s="126"/>
      <c r="FY606" s="126"/>
      <c r="FZ606" s="126"/>
      <c r="GA606" s="126"/>
      <c r="GB606" s="126"/>
      <c r="GC606" s="126"/>
      <c r="GD606" s="126"/>
      <c r="GE606" s="126"/>
      <c r="GF606" s="126"/>
      <c r="GG606" s="126"/>
      <c r="GH606" s="126"/>
      <c r="GI606" s="126"/>
      <c r="GJ606" s="126"/>
      <c r="GK606" s="126"/>
      <c r="GL606" s="126"/>
      <c r="GM606" s="126"/>
      <c r="GN606" s="126"/>
      <c r="GO606" s="126"/>
      <c r="GP606" s="126"/>
      <c r="GQ606" s="126"/>
      <c r="GR606" s="126"/>
      <c r="GS606" s="126"/>
      <c r="GT606" s="126"/>
      <c r="GU606" s="126"/>
      <c r="GV606" s="126"/>
      <c r="GW606" s="126"/>
      <c r="GX606" s="126"/>
      <c r="GY606" s="126"/>
      <c r="GZ606" s="126"/>
      <c r="HA606" s="126"/>
      <c r="HB606" s="126"/>
      <c r="HC606" s="126"/>
      <c r="HD606" s="126"/>
      <c r="HE606" s="126"/>
      <c r="HF606" s="126"/>
      <c r="HG606" s="126"/>
      <c r="HH606" s="126"/>
      <c r="HI606" s="126"/>
      <c r="HJ606" s="126"/>
      <c r="HK606" s="126"/>
      <c r="HL606" s="126"/>
      <c r="HM606" s="126"/>
      <c r="HN606" s="126"/>
      <c r="HO606" s="126"/>
      <c r="HP606" s="126"/>
      <c r="HQ606" s="126"/>
      <c r="HR606" s="126"/>
      <c r="HS606" s="126"/>
      <c r="HT606" s="126"/>
      <c r="HU606" s="126"/>
      <c r="HV606" s="126"/>
      <c r="HW606" s="126"/>
      <c r="HX606" s="126"/>
      <c r="HY606" s="126"/>
      <c r="HZ606" s="126"/>
      <c r="IA606" s="126"/>
      <c r="IB606" s="126"/>
    </row>
    <row r="607" spans="1:236" s="127" customFormat="1">
      <c r="A607" s="121"/>
      <c r="B607" s="67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277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  <c r="EH607" s="126"/>
      <c r="EI607" s="126"/>
      <c r="EJ607" s="126"/>
      <c r="EK607" s="126"/>
      <c r="EL607" s="126"/>
      <c r="EM607" s="126"/>
      <c r="EN607" s="126"/>
      <c r="EO607" s="126"/>
      <c r="EP607" s="126"/>
      <c r="EQ607" s="126"/>
      <c r="ER607" s="126"/>
      <c r="ES607" s="126"/>
      <c r="ET607" s="126"/>
      <c r="EU607" s="126"/>
      <c r="EV607" s="126"/>
      <c r="EW607" s="126"/>
      <c r="EX607" s="126"/>
      <c r="EY607" s="126"/>
      <c r="EZ607" s="126"/>
      <c r="FA607" s="126"/>
      <c r="FB607" s="126"/>
      <c r="FC607" s="126"/>
      <c r="FD607" s="126"/>
      <c r="FE607" s="126"/>
      <c r="FF607" s="126"/>
      <c r="FG607" s="126"/>
      <c r="FH607" s="126"/>
      <c r="FI607" s="126"/>
      <c r="FJ607" s="126"/>
      <c r="FK607" s="126"/>
      <c r="FL607" s="126"/>
      <c r="FM607" s="126"/>
      <c r="FN607" s="126"/>
      <c r="FO607" s="126"/>
      <c r="FP607" s="126"/>
      <c r="FQ607" s="126"/>
      <c r="FR607" s="126"/>
      <c r="FS607" s="126"/>
      <c r="FT607" s="126"/>
      <c r="FU607" s="126"/>
      <c r="FV607" s="126"/>
      <c r="FW607" s="126"/>
      <c r="FX607" s="126"/>
      <c r="FY607" s="126"/>
      <c r="FZ607" s="126"/>
      <c r="GA607" s="126"/>
      <c r="GB607" s="126"/>
      <c r="GC607" s="126"/>
      <c r="GD607" s="126"/>
      <c r="GE607" s="126"/>
      <c r="GF607" s="126"/>
      <c r="GG607" s="126"/>
      <c r="GH607" s="126"/>
      <c r="GI607" s="126"/>
      <c r="GJ607" s="126"/>
      <c r="GK607" s="126"/>
      <c r="GL607" s="126"/>
      <c r="GM607" s="126"/>
      <c r="GN607" s="126"/>
      <c r="GO607" s="126"/>
      <c r="GP607" s="126"/>
      <c r="GQ607" s="126"/>
      <c r="GR607" s="126"/>
      <c r="GS607" s="126"/>
      <c r="GT607" s="126"/>
      <c r="GU607" s="126"/>
      <c r="GV607" s="126"/>
      <c r="GW607" s="126"/>
      <c r="GX607" s="126"/>
      <c r="GY607" s="126"/>
      <c r="GZ607" s="126"/>
      <c r="HA607" s="126"/>
      <c r="HB607" s="126"/>
      <c r="HC607" s="126"/>
      <c r="HD607" s="126"/>
      <c r="HE607" s="126"/>
      <c r="HF607" s="126"/>
      <c r="HG607" s="126"/>
      <c r="HH607" s="126"/>
      <c r="HI607" s="126"/>
      <c r="HJ607" s="126"/>
      <c r="HK607" s="126"/>
      <c r="HL607" s="126"/>
      <c r="HM607" s="126"/>
      <c r="HN607" s="126"/>
      <c r="HO607" s="126"/>
      <c r="HP607" s="126"/>
      <c r="HQ607" s="126"/>
      <c r="HR607" s="126"/>
      <c r="HS607" s="126"/>
      <c r="HT607" s="126"/>
      <c r="HU607" s="126"/>
      <c r="HV607" s="126"/>
      <c r="HW607" s="126"/>
      <c r="HX607" s="126"/>
      <c r="HY607" s="126"/>
      <c r="HZ607" s="126"/>
      <c r="IA607" s="126"/>
      <c r="IB607" s="126"/>
    </row>
    <row r="608" spans="1:236" s="127" customFormat="1">
      <c r="A608" s="121"/>
      <c r="B608" s="67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277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  <c r="EH608" s="126"/>
      <c r="EI608" s="126"/>
      <c r="EJ608" s="126"/>
      <c r="EK608" s="126"/>
      <c r="EL608" s="126"/>
      <c r="EM608" s="126"/>
      <c r="EN608" s="126"/>
      <c r="EO608" s="126"/>
      <c r="EP608" s="126"/>
      <c r="EQ608" s="126"/>
      <c r="ER608" s="126"/>
      <c r="ES608" s="126"/>
      <c r="ET608" s="126"/>
      <c r="EU608" s="126"/>
      <c r="EV608" s="126"/>
      <c r="EW608" s="126"/>
      <c r="EX608" s="126"/>
      <c r="EY608" s="126"/>
      <c r="EZ608" s="126"/>
      <c r="FA608" s="126"/>
      <c r="FB608" s="126"/>
      <c r="FC608" s="126"/>
      <c r="FD608" s="126"/>
      <c r="FE608" s="126"/>
      <c r="FF608" s="126"/>
      <c r="FG608" s="126"/>
      <c r="FH608" s="126"/>
      <c r="FI608" s="126"/>
      <c r="FJ608" s="126"/>
      <c r="FK608" s="126"/>
      <c r="FL608" s="126"/>
      <c r="FM608" s="126"/>
      <c r="FN608" s="126"/>
      <c r="FO608" s="126"/>
      <c r="FP608" s="126"/>
      <c r="FQ608" s="126"/>
      <c r="FR608" s="126"/>
      <c r="FS608" s="126"/>
      <c r="FT608" s="126"/>
      <c r="FU608" s="126"/>
      <c r="FV608" s="126"/>
      <c r="FW608" s="126"/>
      <c r="FX608" s="126"/>
      <c r="FY608" s="126"/>
      <c r="FZ608" s="126"/>
      <c r="GA608" s="126"/>
      <c r="GB608" s="126"/>
      <c r="GC608" s="126"/>
      <c r="GD608" s="126"/>
      <c r="GE608" s="126"/>
      <c r="GF608" s="126"/>
      <c r="GG608" s="126"/>
      <c r="GH608" s="126"/>
      <c r="GI608" s="126"/>
      <c r="GJ608" s="126"/>
      <c r="GK608" s="126"/>
      <c r="GL608" s="126"/>
      <c r="GM608" s="126"/>
      <c r="GN608" s="126"/>
      <c r="GO608" s="126"/>
      <c r="GP608" s="126"/>
      <c r="GQ608" s="126"/>
      <c r="GR608" s="126"/>
      <c r="GS608" s="126"/>
      <c r="GT608" s="126"/>
      <c r="GU608" s="126"/>
      <c r="GV608" s="126"/>
      <c r="GW608" s="126"/>
      <c r="GX608" s="126"/>
      <c r="GY608" s="126"/>
      <c r="GZ608" s="126"/>
      <c r="HA608" s="126"/>
      <c r="HB608" s="126"/>
      <c r="HC608" s="126"/>
      <c r="HD608" s="126"/>
      <c r="HE608" s="126"/>
      <c r="HF608" s="126"/>
      <c r="HG608" s="126"/>
      <c r="HH608" s="126"/>
      <c r="HI608" s="126"/>
      <c r="HJ608" s="126"/>
      <c r="HK608" s="126"/>
      <c r="HL608" s="126"/>
      <c r="HM608" s="126"/>
      <c r="HN608" s="126"/>
      <c r="HO608" s="126"/>
      <c r="HP608" s="126"/>
      <c r="HQ608" s="126"/>
      <c r="HR608" s="126"/>
      <c r="HS608" s="126"/>
      <c r="HT608" s="126"/>
      <c r="HU608" s="126"/>
      <c r="HV608" s="126"/>
      <c r="HW608" s="126"/>
      <c r="HX608" s="126"/>
      <c r="HY608" s="126"/>
      <c r="HZ608" s="126"/>
      <c r="IA608" s="126"/>
      <c r="IB608" s="126"/>
    </row>
    <row r="609" spans="1:236" s="127" customFormat="1">
      <c r="A609" s="121"/>
      <c r="B609" s="67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277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  <c r="EH609" s="126"/>
      <c r="EI609" s="126"/>
      <c r="EJ609" s="126"/>
      <c r="EK609" s="126"/>
      <c r="EL609" s="126"/>
      <c r="EM609" s="126"/>
      <c r="EN609" s="126"/>
      <c r="EO609" s="126"/>
      <c r="EP609" s="126"/>
      <c r="EQ609" s="126"/>
      <c r="ER609" s="126"/>
      <c r="ES609" s="126"/>
      <c r="ET609" s="126"/>
      <c r="EU609" s="126"/>
      <c r="EV609" s="126"/>
      <c r="EW609" s="126"/>
      <c r="EX609" s="126"/>
      <c r="EY609" s="126"/>
      <c r="EZ609" s="126"/>
      <c r="FA609" s="126"/>
      <c r="FB609" s="126"/>
      <c r="FC609" s="126"/>
      <c r="FD609" s="126"/>
      <c r="FE609" s="126"/>
      <c r="FF609" s="126"/>
      <c r="FG609" s="126"/>
      <c r="FH609" s="126"/>
      <c r="FI609" s="126"/>
      <c r="FJ609" s="126"/>
      <c r="FK609" s="126"/>
      <c r="FL609" s="126"/>
      <c r="FM609" s="126"/>
      <c r="FN609" s="126"/>
      <c r="FO609" s="126"/>
      <c r="FP609" s="126"/>
      <c r="FQ609" s="126"/>
      <c r="FR609" s="126"/>
      <c r="FS609" s="126"/>
      <c r="FT609" s="126"/>
      <c r="FU609" s="126"/>
      <c r="FV609" s="126"/>
      <c r="FW609" s="126"/>
      <c r="FX609" s="126"/>
      <c r="FY609" s="126"/>
      <c r="FZ609" s="126"/>
      <c r="GA609" s="126"/>
      <c r="GB609" s="126"/>
      <c r="GC609" s="126"/>
      <c r="GD609" s="126"/>
      <c r="GE609" s="126"/>
      <c r="GF609" s="126"/>
      <c r="GG609" s="126"/>
      <c r="GH609" s="126"/>
      <c r="GI609" s="126"/>
      <c r="GJ609" s="126"/>
      <c r="GK609" s="126"/>
      <c r="GL609" s="126"/>
      <c r="GM609" s="126"/>
      <c r="GN609" s="126"/>
      <c r="GO609" s="126"/>
      <c r="GP609" s="126"/>
      <c r="GQ609" s="126"/>
      <c r="GR609" s="126"/>
      <c r="GS609" s="126"/>
      <c r="GT609" s="126"/>
      <c r="GU609" s="126"/>
      <c r="GV609" s="126"/>
      <c r="GW609" s="126"/>
      <c r="GX609" s="126"/>
      <c r="GY609" s="126"/>
      <c r="GZ609" s="126"/>
      <c r="HA609" s="126"/>
      <c r="HB609" s="126"/>
      <c r="HC609" s="126"/>
      <c r="HD609" s="126"/>
      <c r="HE609" s="126"/>
      <c r="HF609" s="126"/>
      <c r="HG609" s="126"/>
      <c r="HH609" s="126"/>
      <c r="HI609" s="126"/>
      <c r="HJ609" s="126"/>
      <c r="HK609" s="126"/>
      <c r="HL609" s="126"/>
      <c r="HM609" s="126"/>
      <c r="HN609" s="126"/>
      <c r="HO609" s="126"/>
      <c r="HP609" s="126"/>
      <c r="HQ609" s="126"/>
      <c r="HR609" s="126"/>
      <c r="HS609" s="126"/>
      <c r="HT609" s="126"/>
      <c r="HU609" s="126"/>
      <c r="HV609" s="126"/>
      <c r="HW609" s="126"/>
      <c r="HX609" s="126"/>
      <c r="HY609" s="126"/>
      <c r="HZ609" s="126"/>
      <c r="IA609" s="126"/>
      <c r="IB609" s="126"/>
    </row>
    <row r="610" spans="1:236" s="127" customFormat="1">
      <c r="A610" s="121"/>
      <c r="B610" s="67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277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  <c r="EH610" s="126"/>
      <c r="EI610" s="126"/>
      <c r="EJ610" s="126"/>
      <c r="EK610" s="126"/>
      <c r="EL610" s="126"/>
      <c r="EM610" s="126"/>
      <c r="EN610" s="126"/>
      <c r="EO610" s="126"/>
      <c r="EP610" s="126"/>
      <c r="EQ610" s="126"/>
      <c r="ER610" s="126"/>
      <c r="ES610" s="126"/>
      <c r="ET610" s="126"/>
      <c r="EU610" s="126"/>
      <c r="EV610" s="126"/>
      <c r="EW610" s="126"/>
      <c r="EX610" s="126"/>
      <c r="EY610" s="126"/>
      <c r="EZ610" s="126"/>
      <c r="FA610" s="126"/>
      <c r="FB610" s="126"/>
      <c r="FC610" s="126"/>
      <c r="FD610" s="126"/>
      <c r="FE610" s="126"/>
      <c r="FF610" s="126"/>
      <c r="FG610" s="126"/>
      <c r="FH610" s="126"/>
      <c r="FI610" s="126"/>
      <c r="FJ610" s="126"/>
      <c r="FK610" s="126"/>
      <c r="FL610" s="126"/>
      <c r="FM610" s="126"/>
      <c r="FN610" s="126"/>
      <c r="FO610" s="126"/>
      <c r="FP610" s="126"/>
      <c r="FQ610" s="126"/>
      <c r="FR610" s="126"/>
      <c r="FS610" s="126"/>
      <c r="FT610" s="126"/>
      <c r="FU610" s="126"/>
      <c r="FV610" s="126"/>
      <c r="FW610" s="126"/>
      <c r="FX610" s="126"/>
      <c r="FY610" s="126"/>
      <c r="FZ610" s="126"/>
      <c r="GA610" s="126"/>
      <c r="GB610" s="126"/>
      <c r="GC610" s="126"/>
      <c r="GD610" s="126"/>
      <c r="GE610" s="126"/>
      <c r="GF610" s="126"/>
      <c r="GG610" s="126"/>
      <c r="GH610" s="126"/>
      <c r="GI610" s="126"/>
      <c r="GJ610" s="126"/>
      <c r="GK610" s="126"/>
      <c r="GL610" s="126"/>
      <c r="GM610" s="126"/>
      <c r="GN610" s="126"/>
      <c r="GO610" s="126"/>
      <c r="GP610" s="126"/>
      <c r="GQ610" s="126"/>
      <c r="GR610" s="126"/>
      <c r="GS610" s="126"/>
      <c r="GT610" s="126"/>
      <c r="GU610" s="126"/>
      <c r="GV610" s="126"/>
      <c r="GW610" s="126"/>
      <c r="GX610" s="126"/>
      <c r="GY610" s="126"/>
      <c r="GZ610" s="126"/>
      <c r="HA610" s="126"/>
      <c r="HB610" s="126"/>
      <c r="HC610" s="126"/>
      <c r="HD610" s="126"/>
      <c r="HE610" s="126"/>
      <c r="HF610" s="126"/>
      <c r="HG610" s="126"/>
      <c r="HH610" s="126"/>
      <c r="HI610" s="126"/>
      <c r="HJ610" s="126"/>
      <c r="HK610" s="126"/>
      <c r="HL610" s="126"/>
      <c r="HM610" s="126"/>
      <c r="HN610" s="126"/>
      <c r="HO610" s="126"/>
      <c r="HP610" s="126"/>
      <c r="HQ610" s="126"/>
      <c r="HR610" s="126"/>
      <c r="HS610" s="126"/>
      <c r="HT610" s="126"/>
      <c r="HU610" s="126"/>
      <c r="HV610" s="126"/>
      <c r="HW610" s="126"/>
      <c r="HX610" s="126"/>
      <c r="HY610" s="126"/>
      <c r="HZ610" s="126"/>
      <c r="IA610" s="126"/>
      <c r="IB610" s="126"/>
    </row>
    <row r="611" spans="1:236" s="127" customFormat="1">
      <c r="A611" s="121"/>
      <c r="B611" s="67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277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  <c r="EH611" s="126"/>
      <c r="EI611" s="126"/>
      <c r="EJ611" s="126"/>
      <c r="EK611" s="126"/>
      <c r="EL611" s="126"/>
      <c r="EM611" s="126"/>
      <c r="EN611" s="126"/>
      <c r="EO611" s="126"/>
      <c r="EP611" s="126"/>
      <c r="EQ611" s="126"/>
      <c r="ER611" s="126"/>
      <c r="ES611" s="126"/>
      <c r="ET611" s="126"/>
      <c r="EU611" s="126"/>
      <c r="EV611" s="126"/>
      <c r="EW611" s="126"/>
      <c r="EX611" s="126"/>
      <c r="EY611" s="126"/>
      <c r="EZ611" s="126"/>
      <c r="FA611" s="126"/>
      <c r="FB611" s="126"/>
      <c r="FC611" s="126"/>
      <c r="FD611" s="126"/>
      <c r="FE611" s="126"/>
      <c r="FF611" s="126"/>
      <c r="FG611" s="126"/>
      <c r="FH611" s="126"/>
      <c r="FI611" s="126"/>
      <c r="FJ611" s="126"/>
      <c r="FK611" s="126"/>
      <c r="FL611" s="126"/>
      <c r="FM611" s="126"/>
      <c r="FN611" s="126"/>
      <c r="FO611" s="126"/>
      <c r="FP611" s="126"/>
      <c r="FQ611" s="126"/>
      <c r="FR611" s="126"/>
      <c r="FS611" s="126"/>
      <c r="FT611" s="126"/>
      <c r="FU611" s="126"/>
      <c r="FV611" s="126"/>
      <c r="FW611" s="126"/>
      <c r="FX611" s="126"/>
      <c r="FY611" s="126"/>
      <c r="FZ611" s="126"/>
      <c r="GA611" s="126"/>
      <c r="GB611" s="126"/>
      <c r="GC611" s="126"/>
      <c r="GD611" s="126"/>
      <c r="GE611" s="126"/>
      <c r="GF611" s="126"/>
      <c r="GG611" s="126"/>
      <c r="GH611" s="126"/>
      <c r="GI611" s="126"/>
      <c r="GJ611" s="126"/>
      <c r="GK611" s="126"/>
      <c r="GL611" s="126"/>
      <c r="GM611" s="126"/>
      <c r="GN611" s="126"/>
      <c r="GO611" s="126"/>
      <c r="GP611" s="126"/>
      <c r="GQ611" s="126"/>
      <c r="GR611" s="126"/>
      <c r="GS611" s="126"/>
      <c r="GT611" s="126"/>
      <c r="GU611" s="126"/>
      <c r="GV611" s="126"/>
      <c r="GW611" s="126"/>
      <c r="GX611" s="126"/>
      <c r="GY611" s="126"/>
      <c r="GZ611" s="126"/>
      <c r="HA611" s="126"/>
      <c r="HB611" s="126"/>
      <c r="HC611" s="126"/>
      <c r="HD611" s="126"/>
      <c r="HE611" s="126"/>
      <c r="HF611" s="126"/>
      <c r="HG611" s="126"/>
      <c r="HH611" s="126"/>
      <c r="HI611" s="126"/>
      <c r="HJ611" s="126"/>
      <c r="HK611" s="126"/>
      <c r="HL611" s="126"/>
      <c r="HM611" s="126"/>
      <c r="HN611" s="126"/>
      <c r="HO611" s="126"/>
      <c r="HP611" s="126"/>
      <c r="HQ611" s="126"/>
      <c r="HR611" s="126"/>
      <c r="HS611" s="126"/>
      <c r="HT611" s="126"/>
      <c r="HU611" s="126"/>
      <c r="HV611" s="126"/>
      <c r="HW611" s="126"/>
      <c r="HX611" s="126"/>
      <c r="HY611" s="126"/>
      <c r="HZ611" s="126"/>
      <c r="IA611" s="126"/>
      <c r="IB611" s="126"/>
    </row>
    <row r="612" spans="1:236" s="127" customFormat="1">
      <c r="A612" s="121"/>
      <c r="B612" s="67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277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  <c r="EH612" s="126"/>
      <c r="EI612" s="126"/>
      <c r="EJ612" s="126"/>
      <c r="EK612" s="126"/>
      <c r="EL612" s="126"/>
      <c r="EM612" s="126"/>
      <c r="EN612" s="126"/>
      <c r="EO612" s="126"/>
      <c r="EP612" s="126"/>
      <c r="EQ612" s="126"/>
      <c r="ER612" s="126"/>
      <c r="ES612" s="126"/>
      <c r="ET612" s="126"/>
      <c r="EU612" s="126"/>
      <c r="EV612" s="126"/>
      <c r="EW612" s="126"/>
      <c r="EX612" s="126"/>
      <c r="EY612" s="126"/>
      <c r="EZ612" s="126"/>
      <c r="FA612" s="126"/>
      <c r="FB612" s="126"/>
      <c r="FC612" s="126"/>
      <c r="FD612" s="126"/>
      <c r="FE612" s="126"/>
      <c r="FF612" s="126"/>
      <c r="FG612" s="126"/>
      <c r="FH612" s="126"/>
      <c r="FI612" s="126"/>
      <c r="FJ612" s="126"/>
      <c r="FK612" s="126"/>
      <c r="FL612" s="126"/>
      <c r="FM612" s="126"/>
      <c r="FN612" s="126"/>
      <c r="FO612" s="126"/>
      <c r="FP612" s="126"/>
      <c r="FQ612" s="126"/>
      <c r="FR612" s="126"/>
      <c r="FS612" s="126"/>
      <c r="FT612" s="126"/>
      <c r="FU612" s="126"/>
      <c r="FV612" s="126"/>
      <c r="FW612" s="126"/>
      <c r="FX612" s="126"/>
      <c r="FY612" s="126"/>
      <c r="FZ612" s="126"/>
      <c r="GA612" s="126"/>
      <c r="GB612" s="126"/>
      <c r="GC612" s="126"/>
      <c r="GD612" s="126"/>
      <c r="GE612" s="126"/>
      <c r="GF612" s="126"/>
      <c r="GG612" s="126"/>
      <c r="GH612" s="126"/>
      <c r="GI612" s="126"/>
      <c r="GJ612" s="126"/>
      <c r="GK612" s="126"/>
      <c r="GL612" s="126"/>
      <c r="GM612" s="126"/>
      <c r="GN612" s="126"/>
      <c r="GO612" s="126"/>
      <c r="GP612" s="126"/>
      <c r="GQ612" s="126"/>
      <c r="GR612" s="126"/>
      <c r="GS612" s="126"/>
      <c r="GT612" s="126"/>
      <c r="GU612" s="126"/>
      <c r="GV612" s="126"/>
      <c r="GW612" s="126"/>
      <c r="GX612" s="126"/>
      <c r="GY612" s="126"/>
      <c r="GZ612" s="126"/>
      <c r="HA612" s="126"/>
      <c r="HB612" s="126"/>
      <c r="HC612" s="126"/>
      <c r="HD612" s="126"/>
      <c r="HE612" s="126"/>
      <c r="HF612" s="126"/>
      <c r="HG612" s="126"/>
      <c r="HH612" s="126"/>
      <c r="HI612" s="126"/>
      <c r="HJ612" s="126"/>
      <c r="HK612" s="126"/>
      <c r="HL612" s="126"/>
      <c r="HM612" s="126"/>
      <c r="HN612" s="126"/>
      <c r="HO612" s="126"/>
      <c r="HP612" s="126"/>
      <c r="HQ612" s="126"/>
      <c r="HR612" s="126"/>
      <c r="HS612" s="126"/>
      <c r="HT612" s="126"/>
      <c r="HU612" s="126"/>
      <c r="HV612" s="126"/>
      <c r="HW612" s="126"/>
      <c r="HX612" s="126"/>
      <c r="HY612" s="126"/>
      <c r="HZ612" s="126"/>
      <c r="IA612" s="126"/>
      <c r="IB612" s="126"/>
    </row>
    <row r="613" spans="1:236" s="127" customFormat="1">
      <c r="A613" s="121"/>
      <c r="B613" s="67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277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  <c r="EH613" s="126"/>
      <c r="EI613" s="126"/>
      <c r="EJ613" s="126"/>
      <c r="EK613" s="126"/>
      <c r="EL613" s="126"/>
      <c r="EM613" s="126"/>
      <c r="EN613" s="126"/>
      <c r="EO613" s="126"/>
      <c r="EP613" s="126"/>
      <c r="EQ613" s="126"/>
      <c r="ER613" s="126"/>
      <c r="ES613" s="126"/>
      <c r="ET613" s="126"/>
      <c r="EU613" s="126"/>
      <c r="EV613" s="126"/>
      <c r="EW613" s="126"/>
      <c r="EX613" s="126"/>
      <c r="EY613" s="126"/>
      <c r="EZ613" s="126"/>
      <c r="FA613" s="126"/>
      <c r="FB613" s="126"/>
      <c r="FC613" s="126"/>
      <c r="FD613" s="126"/>
      <c r="FE613" s="126"/>
      <c r="FF613" s="126"/>
      <c r="FG613" s="126"/>
      <c r="FH613" s="126"/>
      <c r="FI613" s="126"/>
      <c r="FJ613" s="126"/>
      <c r="FK613" s="126"/>
      <c r="FL613" s="126"/>
      <c r="FM613" s="126"/>
      <c r="FN613" s="126"/>
      <c r="FO613" s="126"/>
      <c r="FP613" s="126"/>
      <c r="FQ613" s="126"/>
      <c r="FR613" s="126"/>
      <c r="FS613" s="126"/>
      <c r="FT613" s="126"/>
      <c r="FU613" s="126"/>
      <c r="FV613" s="126"/>
      <c r="FW613" s="126"/>
      <c r="FX613" s="126"/>
      <c r="FY613" s="126"/>
      <c r="FZ613" s="126"/>
      <c r="GA613" s="126"/>
      <c r="GB613" s="126"/>
      <c r="GC613" s="126"/>
      <c r="GD613" s="126"/>
      <c r="GE613" s="126"/>
      <c r="GF613" s="126"/>
      <c r="GG613" s="126"/>
      <c r="GH613" s="126"/>
      <c r="GI613" s="126"/>
      <c r="GJ613" s="126"/>
      <c r="GK613" s="126"/>
      <c r="GL613" s="126"/>
      <c r="GM613" s="126"/>
      <c r="GN613" s="126"/>
      <c r="GO613" s="126"/>
      <c r="GP613" s="126"/>
      <c r="GQ613" s="126"/>
      <c r="GR613" s="126"/>
      <c r="GS613" s="126"/>
      <c r="GT613" s="126"/>
      <c r="GU613" s="126"/>
      <c r="GV613" s="126"/>
      <c r="GW613" s="126"/>
      <c r="GX613" s="126"/>
      <c r="GY613" s="126"/>
      <c r="GZ613" s="126"/>
      <c r="HA613" s="126"/>
      <c r="HB613" s="126"/>
      <c r="HC613" s="126"/>
      <c r="HD613" s="126"/>
      <c r="HE613" s="126"/>
      <c r="HF613" s="126"/>
      <c r="HG613" s="126"/>
      <c r="HH613" s="126"/>
      <c r="HI613" s="126"/>
      <c r="HJ613" s="126"/>
      <c r="HK613" s="126"/>
      <c r="HL613" s="126"/>
      <c r="HM613" s="126"/>
      <c r="HN613" s="126"/>
      <c r="HO613" s="126"/>
      <c r="HP613" s="126"/>
      <c r="HQ613" s="126"/>
      <c r="HR613" s="126"/>
      <c r="HS613" s="126"/>
      <c r="HT613" s="126"/>
      <c r="HU613" s="126"/>
      <c r="HV613" s="126"/>
      <c r="HW613" s="126"/>
      <c r="HX613" s="126"/>
      <c r="HY613" s="126"/>
      <c r="HZ613" s="126"/>
      <c r="IA613" s="126"/>
      <c r="IB613" s="126"/>
    </row>
    <row r="614" spans="1:236" s="127" customFormat="1">
      <c r="A614" s="121"/>
      <c r="B614" s="67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277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  <c r="EH614" s="126"/>
      <c r="EI614" s="126"/>
      <c r="EJ614" s="126"/>
      <c r="EK614" s="126"/>
      <c r="EL614" s="126"/>
      <c r="EM614" s="126"/>
      <c r="EN614" s="126"/>
      <c r="EO614" s="126"/>
      <c r="EP614" s="126"/>
      <c r="EQ614" s="126"/>
      <c r="ER614" s="126"/>
      <c r="ES614" s="126"/>
      <c r="ET614" s="126"/>
      <c r="EU614" s="126"/>
      <c r="EV614" s="126"/>
      <c r="EW614" s="126"/>
      <c r="EX614" s="126"/>
      <c r="EY614" s="126"/>
      <c r="EZ614" s="126"/>
      <c r="FA614" s="126"/>
      <c r="FB614" s="126"/>
      <c r="FC614" s="126"/>
      <c r="FD614" s="126"/>
      <c r="FE614" s="126"/>
      <c r="FF614" s="126"/>
      <c r="FG614" s="126"/>
      <c r="FH614" s="126"/>
      <c r="FI614" s="126"/>
      <c r="FJ614" s="126"/>
      <c r="FK614" s="126"/>
      <c r="FL614" s="126"/>
      <c r="FM614" s="126"/>
      <c r="FN614" s="126"/>
      <c r="FO614" s="126"/>
      <c r="FP614" s="126"/>
      <c r="FQ614" s="126"/>
      <c r="FR614" s="126"/>
      <c r="FS614" s="126"/>
      <c r="FT614" s="126"/>
      <c r="FU614" s="126"/>
      <c r="FV614" s="126"/>
      <c r="FW614" s="126"/>
      <c r="FX614" s="126"/>
      <c r="FY614" s="126"/>
      <c r="FZ614" s="126"/>
      <c r="GA614" s="126"/>
      <c r="GB614" s="126"/>
      <c r="GC614" s="126"/>
      <c r="GD614" s="126"/>
      <c r="GE614" s="126"/>
      <c r="GF614" s="126"/>
      <c r="GG614" s="126"/>
      <c r="GH614" s="126"/>
      <c r="GI614" s="126"/>
      <c r="GJ614" s="126"/>
      <c r="GK614" s="126"/>
      <c r="GL614" s="126"/>
      <c r="GM614" s="126"/>
      <c r="GN614" s="126"/>
      <c r="GO614" s="126"/>
      <c r="GP614" s="126"/>
      <c r="GQ614" s="126"/>
      <c r="GR614" s="126"/>
      <c r="GS614" s="126"/>
      <c r="GT614" s="126"/>
      <c r="GU614" s="126"/>
      <c r="GV614" s="126"/>
      <c r="GW614" s="126"/>
      <c r="GX614" s="126"/>
      <c r="GY614" s="126"/>
      <c r="GZ614" s="126"/>
      <c r="HA614" s="126"/>
      <c r="HB614" s="126"/>
      <c r="HC614" s="126"/>
      <c r="HD614" s="126"/>
      <c r="HE614" s="126"/>
      <c r="HF614" s="126"/>
      <c r="HG614" s="126"/>
      <c r="HH614" s="126"/>
      <c r="HI614" s="126"/>
      <c r="HJ614" s="126"/>
      <c r="HK614" s="126"/>
      <c r="HL614" s="126"/>
      <c r="HM614" s="126"/>
      <c r="HN614" s="126"/>
      <c r="HO614" s="126"/>
      <c r="HP614" s="126"/>
      <c r="HQ614" s="126"/>
      <c r="HR614" s="126"/>
      <c r="HS614" s="126"/>
      <c r="HT614" s="126"/>
      <c r="HU614" s="126"/>
      <c r="HV614" s="126"/>
      <c r="HW614" s="126"/>
      <c r="HX614" s="126"/>
      <c r="HY614" s="126"/>
      <c r="HZ614" s="126"/>
      <c r="IA614" s="126"/>
      <c r="IB614" s="126"/>
    </row>
    <row r="615" spans="1:236" s="127" customFormat="1">
      <c r="A615" s="121"/>
      <c r="B615" s="67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277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  <c r="EH615" s="126"/>
      <c r="EI615" s="126"/>
      <c r="EJ615" s="126"/>
      <c r="EK615" s="126"/>
      <c r="EL615" s="126"/>
      <c r="EM615" s="126"/>
      <c r="EN615" s="126"/>
      <c r="EO615" s="126"/>
      <c r="EP615" s="126"/>
      <c r="EQ615" s="126"/>
      <c r="ER615" s="126"/>
      <c r="ES615" s="126"/>
      <c r="ET615" s="126"/>
      <c r="EU615" s="126"/>
      <c r="EV615" s="126"/>
      <c r="EW615" s="126"/>
      <c r="EX615" s="126"/>
      <c r="EY615" s="126"/>
      <c r="EZ615" s="126"/>
      <c r="FA615" s="126"/>
      <c r="FB615" s="126"/>
      <c r="FC615" s="126"/>
      <c r="FD615" s="126"/>
      <c r="FE615" s="126"/>
      <c r="FF615" s="126"/>
      <c r="FG615" s="126"/>
      <c r="FH615" s="126"/>
      <c r="FI615" s="126"/>
      <c r="FJ615" s="126"/>
      <c r="FK615" s="126"/>
      <c r="FL615" s="126"/>
      <c r="FM615" s="126"/>
      <c r="FN615" s="126"/>
      <c r="FO615" s="126"/>
      <c r="FP615" s="126"/>
      <c r="FQ615" s="126"/>
      <c r="FR615" s="126"/>
      <c r="FS615" s="126"/>
      <c r="FT615" s="126"/>
      <c r="FU615" s="126"/>
      <c r="FV615" s="126"/>
      <c r="FW615" s="126"/>
      <c r="FX615" s="126"/>
      <c r="FY615" s="126"/>
      <c r="FZ615" s="126"/>
      <c r="GA615" s="126"/>
      <c r="GB615" s="126"/>
      <c r="GC615" s="126"/>
      <c r="GD615" s="126"/>
      <c r="GE615" s="126"/>
      <c r="GF615" s="126"/>
      <c r="GG615" s="126"/>
      <c r="GH615" s="126"/>
      <c r="GI615" s="126"/>
      <c r="GJ615" s="126"/>
      <c r="GK615" s="126"/>
      <c r="GL615" s="126"/>
      <c r="GM615" s="126"/>
      <c r="GN615" s="126"/>
      <c r="GO615" s="126"/>
      <c r="GP615" s="126"/>
      <c r="GQ615" s="126"/>
      <c r="GR615" s="126"/>
      <c r="GS615" s="126"/>
      <c r="GT615" s="126"/>
      <c r="GU615" s="126"/>
      <c r="GV615" s="126"/>
      <c r="GW615" s="126"/>
      <c r="GX615" s="126"/>
      <c r="GY615" s="126"/>
      <c r="GZ615" s="126"/>
      <c r="HA615" s="126"/>
      <c r="HB615" s="126"/>
      <c r="HC615" s="126"/>
      <c r="HD615" s="126"/>
      <c r="HE615" s="126"/>
      <c r="HF615" s="126"/>
      <c r="HG615" s="126"/>
      <c r="HH615" s="126"/>
      <c r="HI615" s="126"/>
      <c r="HJ615" s="126"/>
      <c r="HK615" s="126"/>
      <c r="HL615" s="126"/>
      <c r="HM615" s="126"/>
      <c r="HN615" s="126"/>
      <c r="HO615" s="126"/>
      <c r="HP615" s="126"/>
      <c r="HQ615" s="126"/>
      <c r="HR615" s="126"/>
      <c r="HS615" s="126"/>
      <c r="HT615" s="126"/>
      <c r="HU615" s="126"/>
      <c r="HV615" s="126"/>
      <c r="HW615" s="126"/>
      <c r="HX615" s="126"/>
      <c r="HY615" s="126"/>
      <c r="HZ615" s="126"/>
      <c r="IA615" s="126"/>
      <c r="IB615" s="126"/>
    </row>
    <row r="616" spans="1:236" s="127" customFormat="1">
      <c r="A616" s="121"/>
      <c r="B616" s="67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277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  <c r="EH616" s="126"/>
      <c r="EI616" s="126"/>
      <c r="EJ616" s="126"/>
      <c r="EK616" s="126"/>
      <c r="EL616" s="126"/>
      <c r="EM616" s="126"/>
      <c r="EN616" s="126"/>
      <c r="EO616" s="126"/>
      <c r="EP616" s="126"/>
      <c r="EQ616" s="126"/>
      <c r="ER616" s="126"/>
      <c r="ES616" s="126"/>
      <c r="ET616" s="126"/>
      <c r="EU616" s="126"/>
      <c r="EV616" s="126"/>
      <c r="EW616" s="126"/>
      <c r="EX616" s="126"/>
      <c r="EY616" s="126"/>
      <c r="EZ616" s="126"/>
      <c r="FA616" s="126"/>
      <c r="FB616" s="126"/>
      <c r="FC616" s="126"/>
      <c r="FD616" s="126"/>
      <c r="FE616" s="126"/>
      <c r="FF616" s="126"/>
      <c r="FG616" s="126"/>
      <c r="FH616" s="126"/>
      <c r="FI616" s="126"/>
      <c r="FJ616" s="126"/>
      <c r="FK616" s="126"/>
      <c r="FL616" s="126"/>
      <c r="FM616" s="126"/>
      <c r="FN616" s="126"/>
      <c r="FO616" s="126"/>
      <c r="FP616" s="126"/>
      <c r="FQ616" s="126"/>
      <c r="FR616" s="126"/>
      <c r="FS616" s="126"/>
      <c r="FT616" s="126"/>
      <c r="FU616" s="126"/>
      <c r="FV616" s="126"/>
      <c r="FW616" s="126"/>
      <c r="FX616" s="126"/>
      <c r="FY616" s="126"/>
      <c r="FZ616" s="126"/>
      <c r="GA616" s="126"/>
      <c r="GB616" s="126"/>
      <c r="GC616" s="126"/>
      <c r="GD616" s="126"/>
      <c r="GE616" s="126"/>
      <c r="GF616" s="126"/>
      <c r="GG616" s="126"/>
      <c r="GH616" s="126"/>
      <c r="GI616" s="126"/>
      <c r="GJ616" s="126"/>
      <c r="GK616" s="126"/>
      <c r="GL616" s="126"/>
      <c r="GM616" s="126"/>
      <c r="GN616" s="126"/>
      <c r="GO616" s="126"/>
      <c r="GP616" s="126"/>
      <c r="GQ616" s="126"/>
      <c r="GR616" s="126"/>
      <c r="GS616" s="126"/>
      <c r="GT616" s="126"/>
      <c r="GU616" s="126"/>
      <c r="GV616" s="126"/>
      <c r="GW616" s="126"/>
      <c r="GX616" s="126"/>
      <c r="GY616" s="126"/>
      <c r="GZ616" s="126"/>
      <c r="HA616" s="126"/>
      <c r="HB616" s="126"/>
      <c r="HC616" s="126"/>
      <c r="HD616" s="126"/>
      <c r="HE616" s="126"/>
      <c r="HF616" s="126"/>
      <c r="HG616" s="126"/>
      <c r="HH616" s="126"/>
      <c r="HI616" s="126"/>
      <c r="HJ616" s="126"/>
      <c r="HK616" s="126"/>
      <c r="HL616" s="126"/>
      <c r="HM616" s="126"/>
      <c r="HN616" s="126"/>
      <c r="HO616" s="126"/>
      <c r="HP616" s="126"/>
      <c r="HQ616" s="126"/>
      <c r="HR616" s="126"/>
      <c r="HS616" s="126"/>
      <c r="HT616" s="126"/>
      <c r="HU616" s="126"/>
      <c r="HV616" s="126"/>
      <c r="HW616" s="126"/>
      <c r="HX616" s="126"/>
      <c r="HY616" s="126"/>
      <c r="HZ616" s="126"/>
      <c r="IA616" s="126"/>
      <c r="IB616" s="126"/>
    </row>
    <row r="617" spans="1:236" s="127" customFormat="1">
      <c r="A617" s="121"/>
      <c r="B617" s="67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277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  <c r="EH617" s="126"/>
      <c r="EI617" s="126"/>
      <c r="EJ617" s="126"/>
      <c r="EK617" s="126"/>
      <c r="EL617" s="126"/>
      <c r="EM617" s="126"/>
      <c r="EN617" s="126"/>
      <c r="EO617" s="126"/>
      <c r="EP617" s="126"/>
      <c r="EQ617" s="126"/>
      <c r="ER617" s="126"/>
      <c r="ES617" s="126"/>
      <c r="ET617" s="126"/>
      <c r="EU617" s="126"/>
      <c r="EV617" s="126"/>
      <c r="EW617" s="126"/>
      <c r="EX617" s="126"/>
      <c r="EY617" s="126"/>
      <c r="EZ617" s="126"/>
      <c r="FA617" s="126"/>
      <c r="FB617" s="126"/>
      <c r="FC617" s="126"/>
      <c r="FD617" s="126"/>
      <c r="FE617" s="126"/>
      <c r="FF617" s="126"/>
      <c r="FG617" s="126"/>
      <c r="FH617" s="126"/>
      <c r="FI617" s="126"/>
      <c r="FJ617" s="126"/>
      <c r="FK617" s="126"/>
      <c r="FL617" s="126"/>
      <c r="FM617" s="126"/>
      <c r="FN617" s="126"/>
      <c r="FO617" s="126"/>
      <c r="FP617" s="126"/>
      <c r="FQ617" s="126"/>
      <c r="FR617" s="126"/>
      <c r="FS617" s="126"/>
      <c r="FT617" s="126"/>
      <c r="FU617" s="126"/>
      <c r="FV617" s="126"/>
      <c r="FW617" s="126"/>
      <c r="FX617" s="126"/>
      <c r="FY617" s="126"/>
      <c r="FZ617" s="126"/>
      <c r="GA617" s="126"/>
      <c r="GB617" s="126"/>
      <c r="GC617" s="126"/>
      <c r="GD617" s="126"/>
      <c r="GE617" s="126"/>
      <c r="GF617" s="126"/>
      <c r="GG617" s="126"/>
      <c r="GH617" s="126"/>
      <c r="GI617" s="126"/>
      <c r="GJ617" s="126"/>
      <c r="GK617" s="126"/>
      <c r="GL617" s="126"/>
      <c r="GM617" s="126"/>
      <c r="GN617" s="126"/>
      <c r="GO617" s="126"/>
      <c r="GP617" s="126"/>
      <c r="GQ617" s="126"/>
      <c r="GR617" s="126"/>
      <c r="GS617" s="126"/>
      <c r="GT617" s="126"/>
      <c r="GU617" s="126"/>
      <c r="GV617" s="126"/>
      <c r="GW617" s="126"/>
      <c r="GX617" s="126"/>
      <c r="GY617" s="126"/>
      <c r="GZ617" s="126"/>
      <c r="HA617" s="126"/>
      <c r="HB617" s="126"/>
      <c r="HC617" s="126"/>
      <c r="HD617" s="126"/>
      <c r="HE617" s="126"/>
      <c r="HF617" s="126"/>
      <c r="HG617" s="126"/>
      <c r="HH617" s="126"/>
      <c r="HI617" s="126"/>
      <c r="HJ617" s="126"/>
      <c r="HK617" s="126"/>
      <c r="HL617" s="126"/>
      <c r="HM617" s="126"/>
      <c r="HN617" s="126"/>
      <c r="HO617" s="126"/>
      <c r="HP617" s="126"/>
      <c r="HQ617" s="126"/>
      <c r="HR617" s="126"/>
      <c r="HS617" s="126"/>
      <c r="HT617" s="126"/>
      <c r="HU617" s="126"/>
      <c r="HV617" s="126"/>
      <c r="HW617" s="126"/>
      <c r="HX617" s="126"/>
      <c r="HY617" s="126"/>
      <c r="HZ617" s="126"/>
      <c r="IA617" s="126"/>
      <c r="IB617" s="126"/>
    </row>
    <row r="618" spans="1:236" s="127" customFormat="1">
      <c r="A618" s="121"/>
      <c r="B618" s="67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277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  <c r="EH618" s="126"/>
      <c r="EI618" s="126"/>
      <c r="EJ618" s="126"/>
      <c r="EK618" s="126"/>
      <c r="EL618" s="126"/>
      <c r="EM618" s="126"/>
      <c r="EN618" s="126"/>
      <c r="EO618" s="126"/>
      <c r="EP618" s="126"/>
      <c r="EQ618" s="126"/>
      <c r="ER618" s="126"/>
      <c r="ES618" s="126"/>
      <c r="ET618" s="126"/>
      <c r="EU618" s="126"/>
      <c r="EV618" s="126"/>
      <c r="EW618" s="126"/>
      <c r="EX618" s="126"/>
      <c r="EY618" s="126"/>
      <c r="EZ618" s="126"/>
      <c r="FA618" s="126"/>
      <c r="FB618" s="126"/>
      <c r="FC618" s="126"/>
      <c r="FD618" s="126"/>
      <c r="FE618" s="126"/>
      <c r="FF618" s="126"/>
      <c r="FG618" s="126"/>
      <c r="FH618" s="126"/>
      <c r="FI618" s="126"/>
      <c r="FJ618" s="126"/>
      <c r="FK618" s="126"/>
      <c r="FL618" s="126"/>
      <c r="FM618" s="126"/>
      <c r="FN618" s="126"/>
      <c r="FO618" s="126"/>
      <c r="FP618" s="126"/>
      <c r="FQ618" s="126"/>
      <c r="FR618" s="126"/>
      <c r="FS618" s="126"/>
      <c r="FT618" s="126"/>
      <c r="FU618" s="126"/>
      <c r="FV618" s="126"/>
      <c r="FW618" s="126"/>
      <c r="FX618" s="126"/>
      <c r="FY618" s="126"/>
      <c r="FZ618" s="126"/>
      <c r="GA618" s="126"/>
      <c r="GB618" s="126"/>
      <c r="GC618" s="126"/>
      <c r="GD618" s="126"/>
      <c r="GE618" s="126"/>
      <c r="GF618" s="126"/>
      <c r="GG618" s="126"/>
      <c r="GH618" s="126"/>
      <c r="GI618" s="126"/>
      <c r="GJ618" s="126"/>
      <c r="GK618" s="126"/>
      <c r="GL618" s="126"/>
      <c r="GM618" s="126"/>
      <c r="GN618" s="126"/>
      <c r="GO618" s="126"/>
      <c r="GP618" s="126"/>
      <c r="GQ618" s="126"/>
      <c r="GR618" s="126"/>
      <c r="GS618" s="126"/>
      <c r="GT618" s="126"/>
      <c r="GU618" s="126"/>
      <c r="GV618" s="126"/>
      <c r="GW618" s="126"/>
      <c r="GX618" s="126"/>
      <c r="GY618" s="126"/>
      <c r="GZ618" s="126"/>
      <c r="HA618" s="126"/>
      <c r="HB618" s="126"/>
      <c r="HC618" s="126"/>
      <c r="HD618" s="126"/>
      <c r="HE618" s="126"/>
      <c r="HF618" s="126"/>
      <c r="HG618" s="126"/>
      <c r="HH618" s="126"/>
      <c r="HI618" s="126"/>
      <c r="HJ618" s="126"/>
      <c r="HK618" s="126"/>
      <c r="HL618" s="126"/>
      <c r="HM618" s="126"/>
      <c r="HN618" s="126"/>
      <c r="HO618" s="126"/>
      <c r="HP618" s="126"/>
      <c r="HQ618" s="126"/>
      <c r="HR618" s="126"/>
      <c r="HS618" s="126"/>
      <c r="HT618" s="126"/>
      <c r="HU618" s="126"/>
      <c r="HV618" s="126"/>
      <c r="HW618" s="126"/>
      <c r="HX618" s="126"/>
      <c r="HY618" s="126"/>
      <c r="HZ618" s="126"/>
      <c r="IA618" s="126"/>
      <c r="IB618" s="126"/>
    </row>
    <row r="619" spans="1:236" s="127" customFormat="1">
      <c r="A619" s="121"/>
      <c r="B619" s="67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277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  <c r="EH619" s="126"/>
      <c r="EI619" s="126"/>
      <c r="EJ619" s="126"/>
      <c r="EK619" s="126"/>
      <c r="EL619" s="126"/>
      <c r="EM619" s="126"/>
      <c r="EN619" s="126"/>
      <c r="EO619" s="126"/>
      <c r="EP619" s="126"/>
      <c r="EQ619" s="126"/>
      <c r="ER619" s="126"/>
      <c r="ES619" s="126"/>
      <c r="ET619" s="126"/>
      <c r="EU619" s="126"/>
      <c r="EV619" s="126"/>
      <c r="EW619" s="126"/>
      <c r="EX619" s="126"/>
      <c r="EY619" s="126"/>
      <c r="EZ619" s="126"/>
      <c r="FA619" s="126"/>
      <c r="FB619" s="126"/>
      <c r="FC619" s="126"/>
      <c r="FD619" s="126"/>
      <c r="FE619" s="126"/>
      <c r="FF619" s="126"/>
      <c r="FG619" s="126"/>
      <c r="FH619" s="126"/>
      <c r="FI619" s="126"/>
      <c r="FJ619" s="126"/>
      <c r="FK619" s="126"/>
      <c r="FL619" s="126"/>
      <c r="FM619" s="126"/>
      <c r="FN619" s="126"/>
      <c r="FO619" s="126"/>
      <c r="FP619" s="126"/>
      <c r="FQ619" s="126"/>
      <c r="FR619" s="126"/>
      <c r="FS619" s="126"/>
      <c r="FT619" s="126"/>
      <c r="FU619" s="126"/>
      <c r="FV619" s="126"/>
      <c r="FW619" s="126"/>
      <c r="FX619" s="126"/>
      <c r="FY619" s="126"/>
      <c r="FZ619" s="126"/>
      <c r="GA619" s="126"/>
      <c r="GB619" s="126"/>
      <c r="GC619" s="126"/>
      <c r="GD619" s="126"/>
      <c r="GE619" s="126"/>
      <c r="GF619" s="126"/>
      <c r="GG619" s="126"/>
      <c r="GH619" s="126"/>
      <c r="GI619" s="126"/>
      <c r="GJ619" s="126"/>
      <c r="GK619" s="126"/>
      <c r="GL619" s="126"/>
      <c r="GM619" s="126"/>
      <c r="GN619" s="126"/>
      <c r="GO619" s="126"/>
      <c r="GP619" s="126"/>
      <c r="GQ619" s="126"/>
      <c r="GR619" s="126"/>
      <c r="GS619" s="126"/>
      <c r="GT619" s="126"/>
      <c r="GU619" s="126"/>
      <c r="GV619" s="126"/>
      <c r="GW619" s="126"/>
      <c r="GX619" s="126"/>
      <c r="GY619" s="126"/>
      <c r="GZ619" s="126"/>
      <c r="HA619" s="126"/>
      <c r="HB619" s="126"/>
      <c r="HC619" s="126"/>
      <c r="HD619" s="126"/>
      <c r="HE619" s="126"/>
      <c r="HF619" s="126"/>
      <c r="HG619" s="126"/>
      <c r="HH619" s="126"/>
      <c r="HI619" s="126"/>
      <c r="HJ619" s="126"/>
      <c r="HK619" s="126"/>
      <c r="HL619" s="126"/>
      <c r="HM619" s="126"/>
      <c r="HN619" s="126"/>
      <c r="HO619" s="126"/>
      <c r="HP619" s="126"/>
      <c r="HQ619" s="126"/>
      <c r="HR619" s="126"/>
      <c r="HS619" s="126"/>
      <c r="HT619" s="126"/>
      <c r="HU619" s="126"/>
      <c r="HV619" s="126"/>
      <c r="HW619" s="126"/>
      <c r="HX619" s="126"/>
      <c r="HY619" s="126"/>
      <c r="HZ619" s="126"/>
      <c r="IA619" s="126"/>
      <c r="IB619" s="126"/>
    </row>
    <row r="620" spans="1:236" s="127" customFormat="1">
      <c r="A620" s="121"/>
      <c r="B620" s="67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277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  <c r="EH620" s="126"/>
      <c r="EI620" s="126"/>
      <c r="EJ620" s="126"/>
      <c r="EK620" s="126"/>
      <c r="EL620" s="126"/>
      <c r="EM620" s="126"/>
      <c r="EN620" s="126"/>
      <c r="EO620" s="126"/>
      <c r="EP620" s="126"/>
      <c r="EQ620" s="126"/>
      <c r="ER620" s="126"/>
      <c r="ES620" s="126"/>
      <c r="ET620" s="126"/>
      <c r="EU620" s="126"/>
      <c r="EV620" s="126"/>
      <c r="EW620" s="126"/>
      <c r="EX620" s="126"/>
      <c r="EY620" s="126"/>
      <c r="EZ620" s="126"/>
      <c r="FA620" s="126"/>
      <c r="FB620" s="126"/>
      <c r="FC620" s="126"/>
      <c r="FD620" s="126"/>
      <c r="FE620" s="126"/>
      <c r="FF620" s="126"/>
      <c r="FG620" s="126"/>
      <c r="FH620" s="126"/>
      <c r="FI620" s="126"/>
      <c r="FJ620" s="126"/>
      <c r="FK620" s="126"/>
      <c r="FL620" s="126"/>
      <c r="FM620" s="126"/>
      <c r="FN620" s="126"/>
      <c r="FO620" s="126"/>
      <c r="FP620" s="126"/>
      <c r="FQ620" s="126"/>
      <c r="FR620" s="126"/>
      <c r="FS620" s="126"/>
      <c r="FT620" s="126"/>
      <c r="FU620" s="126"/>
      <c r="FV620" s="126"/>
      <c r="FW620" s="126"/>
      <c r="FX620" s="126"/>
      <c r="FY620" s="126"/>
      <c r="FZ620" s="126"/>
      <c r="GA620" s="126"/>
      <c r="GB620" s="126"/>
      <c r="GC620" s="126"/>
      <c r="GD620" s="126"/>
      <c r="GE620" s="126"/>
      <c r="GF620" s="126"/>
      <c r="GG620" s="126"/>
      <c r="GH620" s="126"/>
      <c r="GI620" s="126"/>
      <c r="GJ620" s="126"/>
      <c r="GK620" s="126"/>
      <c r="GL620" s="126"/>
      <c r="GM620" s="126"/>
      <c r="GN620" s="126"/>
      <c r="GO620" s="126"/>
      <c r="GP620" s="126"/>
      <c r="GQ620" s="126"/>
      <c r="GR620" s="126"/>
      <c r="GS620" s="126"/>
      <c r="GT620" s="126"/>
      <c r="GU620" s="126"/>
      <c r="GV620" s="126"/>
      <c r="GW620" s="126"/>
      <c r="GX620" s="126"/>
      <c r="GY620" s="126"/>
      <c r="GZ620" s="126"/>
      <c r="HA620" s="126"/>
      <c r="HB620" s="126"/>
      <c r="HC620" s="126"/>
      <c r="HD620" s="126"/>
      <c r="HE620" s="126"/>
      <c r="HF620" s="126"/>
      <c r="HG620" s="126"/>
      <c r="HH620" s="126"/>
      <c r="HI620" s="126"/>
      <c r="HJ620" s="126"/>
      <c r="HK620" s="126"/>
      <c r="HL620" s="126"/>
      <c r="HM620" s="126"/>
      <c r="HN620" s="126"/>
      <c r="HO620" s="126"/>
      <c r="HP620" s="126"/>
      <c r="HQ620" s="126"/>
      <c r="HR620" s="126"/>
      <c r="HS620" s="126"/>
      <c r="HT620" s="126"/>
      <c r="HU620" s="126"/>
      <c r="HV620" s="126"/>
      <c r="HW620" s="126"/>
      <c r="HX620" s="126"/>
      <c r="HY620" s="126"/>
      <c r="HZ620" s="126"/>
      <c r="IA620" s="126"/>
      <c r="IB620" s="126"/>
    </row>
    <row r="621" spans="1:236" s="127" customFormat="1">
      <c r="A621" s="121"/>
      <c r="B621" s="67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277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  <c r="EH621" s="126"/>
      <c r="EI621" s="126"/>
      <c r="EJ621" s="126"/>
      <c r="EK621" s="126"/>
      <c r="EL621" s="126"/>
      <c r="EM621" s="126"/>
      <c r="EN621" s="126"/>
      <c r="EO621" s="126"/>
      <c r="EP621" s="126"/>
      <c r="EQ621" s="126"/>
      <c r="ER621" s="126"/>
      <c r="ES621" s="126"/>
      <c r="ET621" s="126"/>
      <c r="EU621" s="126"/>
      <c r="EV621" s="126"/>
      <c r="EW621" s="126"/>
      <c r="EX621" s="126"/>
      <c r="EY621" s="126"/>
      <c r="EZ621" s="126"/>
      <c r="FA621" s="126"/>
      <c r="FB621" s="126"/>
      <c r="FC621" s="126"/>
      <c r="FD621" s="126"/>
      <c r="FE621" s="126"/>
      <c r="FF621" s="126"/>
      <c r="FG621" s="126"/>
      <c r="FH621" s="126"/>
      <c r="FI621" s="126"/>
      <c r="FJ621" s="126"/>
      <c r="FK621" s="126"/>
      <c r="FL621" s="126"/>
      <c r="FM621" s="126"/>
      <c r="FN621" s="126"/>
      <c r="FO621" s="126"/>
      <c r="FP621" s="126"/>
      <c r="FQ621" s="126"/>
      <c r="FR621" s="126"/>
      <c r="FS621" s="126"/>
      <c r="FT621" s="126"/>
      <c r="FU621" s="126"/>
      <c r="FV621" s="126"/>
      <c r="FW621" s="126"/>
      <c r="FX621" s="126"/>
      <c r="FY621" s="126"/>
      <c r="FZ621" s="126"/>
      <c r="GA621" s="126"/>
      <c r="GB621" s="126"/>
      <c r="GC621" s="126"/>
      <c r="GD621" s="126"/>
      <c r="GE621" s="126"/>
      <c r="GF621" s="126"/>
      <c r="GG621" s="126"/>
      <c r="GH621" s="126"/>
      <c r="GI621" s="126"/>
      <c r="GJ621" s="126"/>
      <c r="GK621" s="126"/>
      <c r="GL621" s="126"/>
      <c r="GM621" s="126"/>
      <c r="GN621" s="126"/>
      <c r="GO621" s="126"/>
      <c r="GP621" s="126"/>
      <c r="GQ621" s="126"/>
      <c r="GR621" s="126"/>
      <c r="GS621" s="126"/>
      <c r="GT621" s="126"/>
      <c r="GU621" s="126"/>
      <c r="GV621" s="126"/>
      <c r="GW621" s="126"/>
      <c r="GX621" s="126"/>
      <c r="GY621" s="126"/>
      <c r="GZ621" s="126"/>
      <c r="HA621" s="126"/>
      <c r="HB621" s="126"/>
      <c r="HC621" s="126"/>
      <c r="HD621" s="126"/>
      <c r="HE621" s="126"/>
      <c r="HF621" s="126"/>
      <c r="HG621" s="126"/>
      <c r="HH621" s="126"/>
      <c r="HI621" s="126"/>
      <c r="HJ621" s="126"/>
      <c r="HK621" s="126"/>
      <c r="HL621" s="126"/>
      <c r="HM621" s="126"/>
      <c r="HN621" s="126"/>
      <c r="HO621" s="126"/>
      <c r="HP621" s="126"/>
      <c r="HQ621" s="126"/>
      <c r="HR621" s="126"/>
      <c r="HS621" s="126"/>
      <c r="HT621" s="126"/>
      <c r="HU621" s="126"/>
      <c r="HV621" s="126"/>
      <c r="HW621" s="126"/>
      <c r="HX621" s="126"/>
      <c r="HY621" s="126"/>
      <c r="HZ621" s="126"/>
      <c r="IA621" s="126"/>
      <c r="IB621" s="126"/>
    </row>
    <row r="622" spans="1:236" s="127" customFormat="1">
      <c r="A622" s="121"/>
      <c r="B622" s="67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277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  <c r="EH622" s="126"/>
      <c r="EI622" s="126"/>
      <c r="EJ622" s="126"/>
      <c r="EK622" s="126"/>
      <c r="EL622" s="126"/>
      <c r="EM622" s="126"/>
      <c r="EN622" s="126"/>
      <c r="EO622" s="126"/>
      <c r="EP622" s="126"/>
      <c r="EQ622" s="126"/>
      <c r="ER622" s="126"/>
      <c r="ES622" s="126"/>
      <c r="ET622" s="126"/>
      <c r="EU622" s="126"/>
      <c r="EV622" s="126"/>
      <c r="EW622" s="126"/>
      <c r="EX622" s="126"/>
      <c r="EY622" s="126"/>
      <c r="EZ622" s="126"/>
      <c r="FA622" s="126"/>
      <c r="FB622" s="126"/>
      <c r="FC622" s="126"/>
      <c r="FD622" s="126"/>
      <c r="FE622" s="126"/>
      <c r="FF622" s="126"/>
      <c r="FG622" s="126"/>
      <c r="FH622" s="126"/>
      <c r="FI622" s="126"/>
      <c r="FJ622" s="126"/>
      <c r="FK622" s="126"/>
      <c r="FL622" s="126"/>
      <c r="FM622" s="126"/>
      <c r="FN622" s="126"/>
      <c r="FO622" s="126"/>
      <c r="FP622" s="126"/>
      <c r="FQ622" s="126"/>
      <c r="FR622" s="126"/>
      <c r="FS622" s="126"/>
      <c r="FT622" s="126"/>
      <c r="FU622" s="126"/>
      <c r="FV622" s="126"/>
      <c r="FW622" s="126"/>
      <c r="FX622" s="126"/>
      <c r="FY622" s="126"/>
      <c r="FZ622" s="126"/>
      <c r="GA622" s="126"/>
      <c r="GB622" s="126"/>
      <c r="GC622" s="126"/>
      <c r="GD622" s="126"/>
      <c r="GE622" s="126"/>
      <c r="GF622" s="126"/>
      <c r="GG622" s="126"/>
      <c r="GH622" s="126"/>
      <c r="GI622" s="126"/>
      <c r="GJ622" s="126"/>
      <c r="GK622" s="126"/>
      <c r="GL622" s="126"/>
      <c r="GM622" s="126"/>
      <c r="GN622" s="126"/>
      <c r="GO622" s="126"/>
      <c r="GP622" s="126"/>
      <c r="GQ622" s="126"/>
      <c r="GR622" s="126"/>
      <c r="GS622" s="126"/>
      <c r="GT622" s="126"/>
      <c r="GU622" s="126"/>
      <c r="GV622" s="126"/>
      <c r="GW622" s="126"/>
      <c r="GX622" s="126"/>
      <c r="GY622" s="126"/>
      <c r="GZ622" s="126"/>
      <c r="HA622" s="126"/>
      <c r="HB622" s="126"/>
      <c r="HC622" s="126"/>
      <c r="HD622" s="126"/>
      <c r="HE622" s="126"/>
      <c r="HF622" s="126"/>
      <c r="HG622" s="126"/>
      <c r="HH622" s="126"/>
      <c r="HI622" s="126"/>
      <c r="HJ622" s="126"/>
      <c r="HK622" s="126"/>
      <c r="HL622" s="126"/>
      <c r="HM622" s="126"/>
      <c r="HN622" s="126"/>
      <c r="HO622" s="126"/>
      <c r="HP622" s="126"/>
      <c r="HQ622" s="126"/>
      <c r="HR622" s="126"/>
      <c r="HS622" s="126"/>
      <c r="HT622" s="126"/>
      <c r="HU622" s="126"/>
      <c r="HV622" s="126"/>
      <c r="HW622" s="126"/>
      <c r="HX622" s="126"/>
      <c r="HY622" s="126"/>
      <c r="HZ622" s="126"/>
      <c r="IA622" s="126"/>
      <c r="IB622" s="126"/>
    </row>
    <row r="623" spans="1:236" s="127" customFormat="1">
      <c r="A623" s="121"/>
      <c r="B623" s="67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277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  <c r="EH623" s="126"/>
      <c r="EI623" s="126"/>
      <c r="EJ623" s="126"/>
      <c r="EK623" s="126"/>
      <c r="EL623" s="126"/>
      <c r="EM623" s="126"/>
      <c r="EN623" s="126"/>
      <c r="EO623" s="126"/>
      <c r="EP623" s="126"/>
      <c r="EQ623" s="126"/>
      <c r="ER623" s="126"/>
      <c r="ES623" s="126"/>
      <c r="ET623" s="126"/>
      <c r="EU623" s="126"/>
      <c r="EV623" s="126"/>
      <c r="EW623" s="126"/>
      <c r="EX623" s="126"/>
      <c r="EY623" s="126"/>
      <c r="EZ623" s="126"/>
      <c r="FA623" s="126"/>
      <c r="FB623" s="126"/>
      <c r="FC623" s="126"/>
      <c r="FD623" s="126"/>
      <c r="FE623" s="126"/>
      <c r="FF623" s="126"/>
      <c r="FG623" s="126"/>
      <c r="FH623" s="126"/>
      <c r="FI623" s="126"/>
      <c r="FJ623" s="126"/>
      <c r="FK623" s="126"/>
      <c r="FL623" s="126"/>
      <c r="FM623" s="126"/>
      <c r="FN623" s="126"/>
      <c r="FO623" s="126"/>
      <c r="FP623" s="126"/>
      <c r="FQ623" s="126"/>
      <c r="FR623" s="126"/>
      <c r="FS623" s="126"/>
      <c r="FT623" s="126"/>
      <c r="FU623" s="126"/>
      <c r="FV623" s="126"/>
      <c r="FW623" s="126"/>
      <c r="FX623" s="126"/>
      <c r="FY623" s="126"/>
      <c r="FZ623" s="126"/>
      <c r="GA623" s="126"/>
      <c r="GB623" s="126"/>
      <c r="GC623" s="126"/>
      <c r="GD623" s="126"/>
      <c r="GE623" s="126"/>
      <c r="GF623" s="126"/>
      <c r="GG623" s="126"/>
      <c r="GH623" s="126"/>
      <c r="GI623" s="126"/>
      <c r="GJ623" s="126"/>
      <c r="GK623" s="126"/>
      <c r="GL623" s="126"/>
      <c r="GM623" s="126"/>
      <c r="GN623" s="126"/>
      <c r="GO623" s="126"/>
      <c r="GP623" s="126"/>
      <c r="GQ623" s="126"/>
      <c r="GR623" s="126"/>
      <c r="GS623" s="126"/>
      <c r="GT623" s="126"/>
      <c r="GU623" s="126"/>
      <c r="GV623" s="126"/>
      <c r="GW623" s="126"/>
      <c r="GX623" s="126"/>
      <c r="GY623" s="126"/>
      <c r="GZ623" s="126"/>
      <c r="HA623" s="126"/>
      <c r="HB623" s="126"/>
      <c r="HC623" s="126"/>
      <c r="HD623" s="126"/>
      <c r="HE623" s="126"/>
      <c r="HF623" s="126"/>
      <c r="HG623" s="126"/>
      <c r="HH623" s="126"/>
      <c r="HI623" s="126"/>
      <c r="HJ623" s="126"/>
      <c r="HK623" s="126"/>
      <c r="HL623" s="126"/>
      <c r="HM623" s="126"/>
      <c r="HN623" s="126"/>
      <c r="HO623" s="126"/>
      <c r="HP623" s="126"/>
      <c r="HQ623" s="126"/>
      <c r="HR623" s="126"/>
      <c r="HS623" s="126"/>
      <c r="HT623" s="126"/>
      <c r="HU623" s="126"/>
      <c r="HV623" s="126"/>
      <c r="HW623" s="126"/>
      <c r="HX623" s="126"/>
      <c r="HY623" s="126"/>
      <c r="HZ623" s="126"/>
      <c r="IA623" s="126"/>
      <c r="IB623" s="126"/>
    </row>
    <row r="624" spans="1:236" s="127" customFormat="1">
      <c r="A624" s="121"/>
      <c r="B624" s="67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277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  <c r="EH624" s="126"/>
      <c r="EI624" s="126"/>
      <c r="EJ624" s="126"/>
      <c r="EK624" s="126"/>
      <c r="EL624" s="126"/>
      <c r="EM624" s="126"/>
      <c r="EN624" s="126"/>
      <c r="EO624" s="126"/>
      <c r="EP624" s="126"/>
      <c r="EQ624" s="126"/>
      <c r="ER624" s="126"/>
      <c r="ES624" s="126"/>
      <c r="ET624" s="126"/>
      <c r="EU624" s="126"/>
      <c r="EV624" s="126"/>
      <c r="EW624" s="126"/>
      <c r="EX624" s="126"/>
      <c r="EY624" s="126"/>
      <c r="EZ624" s="126"/>
      <c r="FA624" s="126"/>
      <c r="FB624" s="126"/>
      <c r="FC624" s="126"/>
      <c r="FD624" s="126"/>
      <c r="FE624" s="126"/>
      <c r="FF624" s="126"/>
      <c r="FG624" s="126"/>
      <c r="FH624" s="126"/>
      <c r="FI624" s="126"/>
      <c r="FJ624" s="126"/>
      <c r="FK624" s="126"/>
      <c r="FL624" s="126"/>
      <c r="FM624" s="126"/>
      <c r="FN624" s="126"/>
      <c r="FO624" s="126"/>
      <c r="FP624" s="126"/>
      <c r="FQ624" s="126"/>
      <c r="FR624" s="126"/>
      <c r="FS624" s="126"/>
      <c r="FT624" s="126"/>
      <c r="FU624" s="126"/>
      <c r="FV624" s="126"/>
      <c r="FW624" s="126"/>
      <c r="FX624" s="126"/>
      <c r="FY624" s="126"/>
      <c r="FZ624" s="126"/>
      <c r="GA624" s="126"/>
      <c r="GB624" s="126"/>
      <c r="GC624" s="126"/>
      <c r="GD624" s="126"/>
      <c r="GE624" s="126"/>
      <c r="GF624" s="126"/>
      <c r="GG624" s="126"/>
      <c r="GH624" s="126"/>
      <c r="GI624" s="126"/>
      <c r="GJ624" s="126"/>
      <c r="GK624" s="126"/>
      <c r="GL624" s="126"/>
      <c r="GM624" s="126"/>
      <c r="GN624" s="126"/>
      <c r="GO624" s="126"/>
      <c r="GP624" s="126"/>
      <c r="GQ624" s="126"/>
      <c r="GR624" s="126"/>
      <c r="GS624" s="126"/>
      <c r="GT624" s="126"/>
      <c r="GU624" s="126"/>
      <c r="GV624" s="126"/>
      <c r="GW624" s="126"/>
      <c r="GX624" s="126"/>
      <c r="GY624" s="126"/>
      <c r="GZ624" s="126"/>
      <c r="HA624" s="126"/>
      <c r="HB624" s="126"/>
      <c r="HC624" s="126"/>
      <c r="HD624" s="126"/>
      <c r="HE624" s="126"/>
      <c r="HF624" s="126"/>
      <c r="HG624" s="126"/>
      <c r="HH624" s="126"/>
      <c r="HI624" s="126"/>
      <c r="HJ624" s="126"/>
      <c r="HK624" s="126"/>
      <c r="HL624" s="126"/>
      <c r="HM624" s="126"/>
      <c r="HN624" s="126"/>
      <c r="HO624" s="126"/>
      <c r="HP624" s="126"/>
      <c r="HQ624" s="126"/>
      <c r="HR624" s="126"/>
      <c r="HS624" s="126"/>
      <c r="HT624" s="126"/>
      <c r="HU624" s="126"/>
      <c r="HV624" s="126"/>
      <c r="HW624" s="126"/>
      <c r="HX624" s="126"/>
      <c r="HY624" s="126"/>
      <c r="HZ624" s="126"/>
      <c r="IA624" s="126"/>
      <c r="IB624" s="126"/>
    </row>
    <row r="625" spans="1:236" s="127" customFormat="1">
      <c r="A625" s="121"/>
      <c r="B625" s="67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277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  <c r="EH625" s="126"/>
      <c r="EI625" s="126"/>
      <c r="EJ625" s="126"/>
      <c r="EK625" s="126"/>
      <c r="EL625" s="126"/>
      <c r="EM625" s="126"/>
      <c r="EN625" s="126"/>
      <c r="EO625" s="126"/>
      <c r="EP625" s="126"/>
      <c r="EQ625" s="126"/>
      <c r="ER625" s="126"/>
      <c r="ES625" s="126"/>
      <c r="ET625" s="126"/>
      <c r="EU625" s="126"/>
      <c r="EV625" s="126"/>
      <c r="EW625" s="126"/>
      <c r="EX625" s="126"/>
      <c r="EY625" s="126"/>
      <c r="EZ625" s="126"/>
      <c r="FA625" s="126"/>
      <c r="FB625" s="126"/>
      <c r="FC625" s="126"/>
      <c r="FD625" s="126"/>
      <c r="FE625" s="126"/>
      <c r="FF625" s="126"/>
      <c r="FG625" s="126"/>
      <c r="FH625" s="126"/>
      <c r="FI625" s="126"/>
      <c r="FJ625" s="126"/>
      <c r="FK625" s="126"/>
      <c r="FL625" s="126"/>
      <c r="FM625" s="126"/>
      <c r="FN625" s="126"/>
      <c r="FO625" s="126"/>
      <c r="FP625" s="126"/>
      <c r="FQ625" s="126"/>
      <c r="FR625" s="126"/>
      <c r="FS625" s="126"/>
      <c r="FT625" s="126"/>
      <c r="FU625" s="126"/>
      <c r="FV625" s="126"/>
      <c r="FW625" s="126"/>
      <c r="FX625" s="126"/>
      <c r="FY625" s="126"/>
      <c r="FZ625" s="126"/>
      <c r="GA625" s="126"/>
      <c r="GB625" s="126"/>
      <c r="GC625" s="126"/>
      <c r="GD625" s="126"/>
      <c r="GE625" s="126"/>
      <c r="GF625" s="126"/>
      <c r="GG625" s="126"/>
      <c r="GH625" s="126"/>
      <c r="GI625" s="126"/>
      <c r="GJ625" s="126"/>
      <c r="GK625" s="126"/>
      <c r="GL625" s="126"/>
      <c r="GM625" s="126"/>
      <c r="GN625" s="126"/>
      <c r="GO625" s="126"/>
      <c r="GP625" s="126"/>
      <c r="GQ625" s="126"/>
      <c r="GR625" s="126"/>
      <c r="GS625" s="126"/>
      <c r="GT625" s="126"/>
      <c r="GU625" s="126"/>
      <c r="GV625" s="126"/>
      <c r="GW625" s="126"/>
      <c r="GX625" s="126"/>
      <c r="GY625" s="126"/>
      <c r="GZ625" s="126"/>
      <c r="HA625" s="126"/>
      <c r="HB625" s="126"/>
      <c r="HC625" s="126"/>
      <c r="HD625" s="126"/>
      <c r="HE625" s="126"/>
      <c r="HF625" s="126"/>
      <c r="HG625" s="126"/>
      <c r="HH625" s="126"/>
      <c r="HI625" s="126"/>
      <c r="HJ625" s="126"/>
      <c r="HK625" s="126"/>
      <c r="HL625" s="126"/>
      <c r="HM625" s="126"/>
      <c r="HN625" s="126"/>
      <c r="HO625" s="126"/>
      <c r="HP625" s="126"/>
      <c r="HQ625" s="126"/>
      <c r="HR625" s="126"/>
      <c r="HS625" s="126"/>
      <c r="HT625" s="126"/>
      <c r="HU625" s="126"/>
      <c r="HV625" s="126"/>
      <c r="HW625" s="126"/>
      <c r="HX625" s="126"/>
      <c r="HY625" s="126"/>
      <c r="HZ625" s="126"/>
      <c r="IA625" s="126"/>
      <c r="IB625" s="126"/>
    </row>
    <row r="626" spans="1:236" s="127" customFormat="1">
      <c r="A626" s="121"/>
      <c r="B626" s="67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277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  <c r="EH626" s="126"/>
      <c r="EI626" s="126"/>
      <c r="EJ626" s="126"/>
      <c r="EK626" s="126"/>
      <c r="EL626" s="126"/>
      <c r="EM626" s="126"/>
      <c r="EN626" s="126"/>
      <c r="EO626" s="126"/>
      <c r="EP626" s="126"/>
      <c r="EQ626" s="126"/>
      <c r="ER626" s="126"/>
      <c r="ES626" s="126"/>
      <c r="ET626" s="126"/>
      <c r="EU626" s="126"/>
      <c r="EV626" s="126"/>
      <c r="EW626" s="126"/>
      <c r="EX626" s="126"/>
      <c r="EY626" s="126"/>
      <c r="EZ626" s="126"/>
      <c r="FA626" s="126"/>
      <c r="FB626" s="126"/>
      <c r="FC626" s="126"/>
      <c r="FD626" s="126"/>
      <c r="FE626" s="126"/>
      <c r="FF626" s="126"/>
      <c r="FG626" s="126"/>
      <c r="FH626" s="126"/>
      <c r="FI626" s="126"/>
      <c r="FJ626" s="126"/>
      <c r="FK626" s="126"/>
      <c r="FL626" s="126"/>
      <c r="FM626" s="126"/>
      <c r="FN626" s="126"/>
      <c r="FO626" s="126"/>
      <c r="FP626" s="126"/>
      <c r="FQ626" s="126"/>
      <c r="FR626" s="126"/>
      <c r="FS626" s="126"/>
      <c r="FT626" s="126"/>
      <c r="FU626" s="126"/>
      <c r="FV626" s="126"/>
      <c r="FW626" s="126"/>
      <c r="FX626" s="126"/>
      <c r="FY626" s="126"/>
      <c r="FZ626" s="126"/>
      <c r="GA626" s="126"/>
      <c r="GB626" s="126"/>
      <c r="GC626" s="126"/>
      <c r="GD626" s="126"/>
      <c r="GE626" s="126"/>
      <c r="GF626" s="126"/>
      <c r="GG626" s="126"/>
      <c r="GH626" s="126"/>
      <c r="GI626" s="126"/>
      <c r="GJ626" s="126"/>
      <c r="GK626" s="126"/>
      <c r="GL626" s="126"/>
      <c r="GM626" s="126"/>
      <c r="GN626" s="126"/>
      <c r="GO626" s="126"/>
      <c r="GP626" s="126"/>
      <c r="GQ626" s="126"/>
      <c r="GR626" s="126"/>
      <c r="GS626" s="126"/>
      <c r="GT626" s="126"/>
      <c r="GU626" s="126"/>
      <c r="GV626" s="126"/>
      <c r="GW626" s="126"/>
      <c r="GX626" s="126"/>
      <c r="GY626" s="126"/>
      <c r="GZ626" s="126"/>
      <c r="HA626" s="126"/>
      <c r="HB626" s="126"/>
      <c r="HC626" s="126"/>
      <c r="HD626" s="126"/>
      <c r="HE626" s="126"/>
      <c r="HF626" s="126"/>
      <c r="HG626" s="126"/>
      <c r="HH626" s="126"/>
      <c r="HI626" s="126"/>
      <c r="HJ626" s="126"/>
      <c r="HK626" s="126"/>
      <c r="HL626" s="126"/>
      <c r="HM626" s="126"/>
      <c r="HN626" s="126"/>
      <c r="HO626" s="126"/>
      <c r="HP626" s="126"/>
      <c r="HQ626" s="126"/>
      <c r="HR626" s="126"/>
      <c r="HS626" s="126"/>
      <c r="HT626" s="126"/>
      <c r="HU626" s="126"/>
      <c r="HV626" s="126"/>
      <c r="HW626" s="126"/>
      <c r="HX626" s="126"/>
      <c r="HY626" s="126"/>
      <c r="HZ626" s="126"/>
      <c r="IA626" s="126"/>
      <c r="IB626" s="126"/>
    </row>
    <row r="627" spans="1:236" s="127" customFormat="1">
      <c r="A627" s="121"/>
      <c r="B627" s="67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277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  <c r="EH627" s="126"/>
      <c r="EI627" s="126"/>
      <c r="EJ627" s="126"/>
      <c r="EK627" s="126"/>
      <c r="EL627" s="126"/>
      <c r="EM627" s="126"/>
      <c r="EN627" s="126"/>
      <c r="EO627" s="126"/>
      <c r="EP627" s="126"/>
      <c r="EQ627" s="126"/>
      <c r="ER627" s="126"/>
      <c r="ES627" s="126"/>
      <c r="ET627" s="126"/>
      <c r="EU627" s="126"/>
      <c r="EV627" s="126"/>
      <c r="EW627" s="126"/>
      <c r="EX627" s="126"/>
      <c r="EY627" s="126"/>
      <c r="EZ627" s="126"/>
      <c r="FA627" s="126"/>
      <c r="FB627" s="126"/>
      <c r="FC627" s="126"/>
      <c r="FD627" s="126"/>
      <c r="FE627" s="126"/>
      <c r="FF627" s="126"/>
      <c r="FG627" s="126"/>
      <c r="FH627" s="126"/>
      <c r="FI627" s="126"/>
      <c r="FJ627" s="126"/>
      <c r="FK627" s="126"/>
      <c r="FL627" s="126"/>
      <c r="FM627" s="126"/>
      <c r="FN627" s="126"/>
      <c r="FO627" s="126"/>
      <c r="FP627" s="126"/>
      <c r="FQ627" s="126"/>
      <c r="FR627" s="126"/>
      <c r="FS627" s="126"/>
      <c r="FT627" s="126"/>
      <c r="FU627" s="126"/>
      <c r="FV627" s="126"/>
      <c r="FW627" s="126"/>
      <c r="FX627" s="126"/>
      <c r="FY627" s="126"/>
      <c r="FZ627" s="126"/>
      <c r="GA627" s="126"/>
      <c r="GB627" s="126"/>
      <c r="GC627" s="126"/>
      <c r="GD627" s="126"/>
      <c r="GE627" s="126"/>
      <c r="GF627" s="126"/>
      <c r="GG627" s="126"/>
      <c r="GH627" s="126"/>
      <c r="GI627" s="126"/>
      <c r="GJ627" s="126"/>
      <c r="GK627" s="126"/>
      <c r="GL627" s="126"/>
      <c r="GM627" s="126"/>
      <c r="GN627" s="126"/>
      <c r="GO627" s="126"/>
      <c r="GP627" s="126"/>
      <c r="GQ627" s="126"/>
      <c r="GR627" s="126"/>
      <c r="GS627" s="126"/>
      <c r="GT627" s="126"/>
      <c r="GU627" s="126"/>
      <c r="GV627" s="126"/>
      <c r="GW627" s="126"/>
      <c r="GX627" s="126"/>
      <c r="GY627" s="126"/>
      <c r="GZ627" s="126"/>
      <c r="HA627" s="126"/>
      <c r="HB627" s="126"/>
      <c r="HC627" s="126"/>
      <c r="HD627" s="126"/>
      <c r="HE627" s="126"/>
      <c r="HF627" s="126"/>
      <c r="HG627" s="126"/>
      <c r="HH627" s="126"/>
      <c r="HI627" s="126"/>
      <c r="HJ627" s="126"/>
      <c r="HK627" s="126"/>
      <c r="HL627" s="126"/>
      <c r="HM627" s="126"/>
      <c r="HN627" s="126"/>
      <c r="HO627" s="126"/>
      <c r="HP627" s="126"/>
      <c r="HQ627" s="126"/>
      <c r="HR627" s="126"/>
      <c r="HS627" s="126"/>
      <c r="HT627" s="126"/>
      <c r="HU627" s="126"/>
      <c r="HV627" s="126"/>
      <c r="HW627" s="126"/>
      <c r="HX627" s="126"/>
      <c r="HY627" s="126"/>
      <c r="HZ627" s="126"/>
      <c r="IA627" s="126"/>
      <c r="IB627" s="126"/>
    </row>
    <row r="628" spans="1:236" s="127" customFormat="1">
      <c r="A628" s="121"/>
      <c r="B628" s="67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277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  <c r="EH628" s="126"/>
      <c r="EI628" s="126"/>
      <c r="EJ628" s="126"/>
      <c r="EK628" s="126"/>
      <c r="EL628" s="126"/>
      <c r="EM628" s="126"/>
      <c r="EN628" s="126"/>
      <c r="EO628" s="126"/>
      <c r="EP628" s="126"/>
      <c r="EQ628" s="126"/>
      <c r="ER628" s="126"/>
      <c r="ES628" s="126"/>
      <c r="ET628" s="126"/>
      <c r="EU628" s="126"/>
      <c r="EV628" s="126"/>
      <c r="EW628" s="126"/>
      <c r="EX628" s="126"/>
      <c r="EY628" s="126"/>
      <c r="EZ628" s="126"/>
      <c r="FA628" s="126"/>
      <c r="FB628" s="126"/>
      <c r="FC628" s="126"/>
      <c r="FD628" s="126"/>
      <c r="FE628" s="126"/>
      <c r="FF628" s="126"/>
      <c r="FG628" s="126"/>
      <c r="FH628" s="126"/>
      <c r="FI628" s="126"/>
      <c r="FJ628" s="126"/>
      <c r="FK628" s="126"/>
      <c r="FL628" s="126"/>
      <c r="FM628" s="126"/>
      <c r="FN628" s="126"/>
      <c r="FO628" s="126"/>
      <c r="FP628" s="126"/>
      <c r="FQ628" s="126"/>
      <c r="FR628" s="126"/>
      <c r="FS628" s="126"/>
      <c r="FT628" s="126"/>
      <c r="FU628" s="126"/>
      <c r="FV628" s="126"/>
      <c r="FW628" s="126"/>
      <c r="FX628" s="126"/>
      <c r="FY628" s="126"/>
      <c r="FZ628" s="126"/>
      <c r="GA628" s="126"/>
      <c r="GB628" s="126"/>
      <c r="GC628" s="126"/>
      <c r="GD628" s="126"/>
      <c r="GE628" s="126"/>
      <c r="GF628" s="126"/>
      <c r="GG628" s="126"/>
      <c r="GH628" s="126"/>
      <c r="GI628" s="126"/>
      <c r="GJ628" s="126"/>
      <c r="GK628" s="126"/>
      <c r="GL628" s="126"/>
      <c r="GM628" s="126"/>
      <c r="GN628" s="126"/>
      <c r="GO628" s="126"/>
      <c r="GP628" s="126"/>
      <c r="GQ628" s="126"/>
      <c r="GR628" s="126"/>
      <c r="GS628" s="126"/>
      <c r="GT628" s="126"/>
      <c r="GU628" s="126"/>
      <c r="GV628" s="126"/>
      <c r="GW628" s="126"/>
      <c r="GX628" s="126"/>
      <c r="GY628" s="126"/>
      <c r="GZ628" s="126"/>
      <c r="HA628" s="126"/>
      <c r="HB628" s="126"/>
      <c r="HC628" s="126"/>
      <c r="HD628" s="126"/>
      <c r="HE628" s="126"/>
      <c r="HF628" s="126"/>
      <c r="HG628" s="126"/>
      <c r="HH628" s="126"/>
      <c r="HI628" s="126"/>
      <c r="HJ628" s="126"/>
      <c r="HK628" s="126"/>
      <c r="HL628" s="126"/>
      <c r="HM628" s="126"/>
      <c r="HN628" s="126"/>
      <c r="HO628" s="126"/>
      <c r="HP628" s="126"/>
      <c r="HQ628" s="126"/>
      <c r="HR628" s="126"/>
      <c r="HS628" s="126"/>
      <c r="HT628" s="126"/>
      <c r="HU628" s="126"/>
      <c r="HV628" s="126"/>
      <c r="HW628" s="126"/>
      <c r="HX628" s="126"/>
      <c r="HY628" s="126"/>
      <c r="HZ628" s="126"/>
      <c r="IA628" s="126"/>
      <c r="IB628" s="126"/>
    </row>
    <row r="629" spans="1:236" s="127" customFormat="1">
      <c r="A629" s="121"/>
      <c r="B629" s="67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  <c r="EH629" s="126"/>
      <c r="EI629" s="126"/>
      <c r="EJ629" s="126"/>
      <c r="EK629" s="126"/>
      <c r="EL629" s="126"/>
      <c r="EM629" s="126"/>
      <c r="EN629" s="126"/>
      <c r="EO629" s="126"/>
      <c r="EP629" s="126"/>
      <c r="EQ629" s="126"/>
      <c r="ER629" s="126"/>
      <c r="ES629" s="126"/>
      <c r="ET629" s="126"/>
      <c r="EU629" s="126"/>
      <c r="EV629" s="126"/>
      <c r="EW629" s="126"/>
      <c r="EX629" s="126"/>
      <c r="EY629" s="126"/>
      <c r="EZ629" s="126"/>
      <c r="FA629" s="126"/>
      <c r="FB629" s="126"/>
      <c r="FC629" s="126"/>
      <c r="FD629" s="126"/>
      <c r="FE629" s="126"/>
      <c r="FF629" s="126"/>
      <c r="FG629" s="126"/>
      <c r="FH629" s="126"/>
      <c r="FI629" s="126"/>
      <c r="FJ629" s="126"/>
      <c r="FK629" s="126"/>
      <c r="FL629" s="126"/>
      <c r="FM629" s="126"/>
      <c r="FN629" s="126"/>
      <c r="FO629" s="126"/>
      <c r="FP629" s="126"/>
      <c r="FQ629" s="126"/>
      <c r="FR629" s="126"/>
      <c r="FS629" s="126"/>
      <c r="FT629" s="126"/>
      <c r="FU629" s="126"/>
      <c r="FV629" s="126"/>
      <c r="FW629" s="126"/>
      <c r="FX629" s="126"/>
      <c r="FY629" s="126"/>
      <c r="FZ629" s="126"/>
      <c r="GA629" s="126"/>
      <c r="GB629" s="126"/>
      <c r="GC629" s="126"/>
      <c r="GD629" s="126"/>
      <c r="GE629" s="126"/>
      <c r="GF629" s="126"/>
      <c r="GG629" s="126"/>
      <c r="GH629" s="126"/>
      <c r="GI629" s="126"/>
      <c r="GJ629" s="126"/>
      <c r="GK629" s="126"/>
      <c r="GL629" s="126"/>
      <c r="GM629" s="126"/>
      <c r="GN629" s="126"/>
      <c r="GO629" s="126"/>
      <c r="GP629" s="126"/>
      <c r="GQ629" s="126"/>
      <c r="GR629" s="126"/>
      <c r="GS629" s="126"/>
      <c r="GT629" s="126"/>
      <c r="GU629" s="126"/>
      <c r="GV629" s="126"/>
      <c r="GW629" s="126"/>
      <c r="GX629" s="126"/>
      <c r="GY629" s="126"/>
      <c r="GZ629" s="126"/>
      <c r="HA629" s="126"/>
      <c r="HB629" s="126"/>
      <c r="HC629" s="126"/>
      <c r="HD629" s="126"/>
      <c r="HE629" s="126"/>
      <c r="HF629" s="126"/>
      <c r="HG629" s="126"/>
      <c r="HH629" s="126"/>
      <c r="HI629" s="126"/>
      <c r="HJ629" s="126"/>
      <c r="HK629" s="126"/>
      <c r="HL629" s="126"/>
      <c r="HM629" s="126"/>
      <c r="HN629" s="126"/>
      <c r="HO629" s="126"/>
      <c r="HP629" s="126"/>
      <c r="HQ629" s="126"/>
      <c r="HR629" s="126"/>
      <c r="HS629" s="126"/>
      <c r="HT629" s="126"/>
      <c r="HU629" s="126"/>
      <c r="HV629" s="126"/>
      <c r="HW629" s="126"/>
      <c r="HX629" s="126"/>
      <c r="HY629" s="126"/>
      <c r="HZ629" s="126"/>
      <c r="IA629" s="126"/>
      <c r="IB629" s="126"/>
    </row>
    <row r="630" spans="1:236" s="127" customFormat="1">
      <c r="A630" s="121"/>
      <c r="B630" s="67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  <c r="EH630" s="126"/>
      <c r="EI630" s="126"/>
      <c r="EJ630" s="126"/>
      <c r="EK630" s="126"/>
      <c r="EL630" s="126"/>
      <c r="EM630" s="126"/>
      <c r="EN630" s="126"/>
      <c r="EO630" s="126"/>
      <c r="EP630" s="126"/>
      <c r="EQ630" s="126"/>
      <c r="ER630" s="126"/>
      <c r="ES630" s="126"/>
      <c r="ET630" s="126"/>
      <c r="EU630" s="126"/>
      <c r="EV630" s="126"/>
      <c r="EW630" s="126"/>
      <c r="EX630" s="126"/>
      <c r="EY630" s="126"/>
      <c r="EZ630" s="126"/>
      <c r="FA630" s="126"/>
      <c r="FB630" s="126"/>
      <c r="FC630" s="126"/>
      <c r="FD630" s="126"/>
      <c r="FE630" s="126"/>
      <c r="FF630" s="126"/>
      <c r="FG630" s="126"/>
      <c r="FH630" s="126"/>
      <c r="FI630" s="126"/>
      <c r="FJ630" s="126"/>
      <c r="FK630" s="126"/>
      <c r="FL630" s="126"/>
      <c r="FM630" s="126"/>
      <c r="FN630" s="126"/>
      <c r="FO630" s="126"/>
      <c r="FP630" s="126"/>
      <c r="FQ630" s="126"/>
      <c r="FR630" s="126"/>
      <c r="FS630" s="126"/>
      <c r="FT630" s="126"/>
      <c r="FU630" s="126"/>
      <c r="FV630" s="126"/>
      <c r="FW630" s="126"/>
      <c r="FX630" s="126"/>
      <c r="FY630" s="126"/>
      <c r="FZ630" s="126"/>
      <c r="GA630" s="126"/>
      <c r="GB630" s="126"/>
      <c r="GC630" s="126"/>
      <c r="GD630" s="126"/>
      <c r="GE630" s="126"/>
      <c r="GF630" s="126"/>
      <c r="GG630" s="126"/>
      <c r="GH630" s="126"/>
      <c r="GI630" s="126"/>
      <c r="GJ630" s="126"/>
      <c r="GK630" s="126"/>
      <c r="GL630" s="126"/>
      <c r="GM630" s="126"/>
      <c r="GN630" s="126"/>
      <c r="GO630" s="126"/>
      <c r="GP630" s="126"/>
      <c r="GQ630" s="126"/>
      <c r="GR630" s="126"/>
      <c r="GS630" s="126"/>
      <c r="GT630" s="126"/>
      <c r="GU630" s="126"/>
      <c r="GV630" s="126"/>
      <c r="GW630" s="126"/>
      <c r="GX630" s="126"/>
      <c r="GY630" s="126"/>
      <c r="GZ630" s="126"/>
      <c r="HA630" s="126"/>
      <c r="HB630" s="126"/>
      <c r="HC630" s="126"/>
      <c r="HD630" s="126"/>
      <c r="HE630" s="126"/>
      <c r="HF630" s="126"/>
      <c r="HG630" s="126"/>
      <c r="HH630" s="126"/>
      <c r="HI630" s="126"/>
      <c r="HJ630" s="126"/>
      <c r="HK630" s="126"/>
      <c r="HL630" s="126"/>
      <c r="HM630" s="126"/>
      <c r="HN630" s="126"/>
      <c r="HO630" s="126"/>
      <c r="HP630" s="126"/>
      <c r="HQ630" s="126"/>
      <c r="HR630" s="126"/>
      <c r="HS630" s="126"/>
      <c r="HT630" s="126"/>
      <c r="HU630" s="126"/>
      <c r="HV630" s="126"/>
      <c r="HW630" s="126"/>
      <c r="HX630" s="126"/>
      <c r="HY630" s="126"/>
      <c r="HZ630" s="126"/>
      <c r="IA630" s="126"/>
      <c r="IB630" s="126"/>
    </row>
    <row r="631" spans="1:236" s="127" customFormat="1">
      <c r="A631" s="121"/>
      <c r="B631" s="67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  <c r="EH631" s="126"/>
      <c r="EI631" s="126"/>
      <c r="EJ631" s="126"/>
      <c r="EK631" s="126"/>
      <c r="EL631" s="126"/>
      <c r="EM631" s="126"/>
      <c r="EN631" s="126"/>
      <c r="EO631" s="126"/>
      <c r="EP631" s="126"/>
      <c r="EQ631" s="126"/>
      <c r="ER631" s="126"/>
      <c r="ES631" s="126"/>
      <c r="ET631" s="126"/>
      <c r="EU631" s="126"/>
      <c r="EV631" s="126"/>
      <c r="EW631" s="126"/>
      <c r="EX631" s="126"/>
      <c r="EY631" s="126"/>
      <c r="EZ631" s="126"/>
      <c r="FA631" s="126"/>
      <c r="FB631" s="126"/>
      <c r="FC631" s="126"/>
      <c r="FD631" s="126"/>
      <c r="FE631" s="126"/>
      <c r="FF631" s="126"/>
      <c r="FG631" s="126"/>
      <c r="FH631" s="126"/>
      <c r="FI631" s="126"/>
      <c r="FJ631" s="126"/>
      <c r="FK631" s="126"/>
      <c r="FL631" s="126"/>
      <c r="FM631" s="126"/>
      <c r="FN631" s="126"/>
      <c r="FO631" s="126"/>
      <c r="FP631" s="126"/>
      <c r="FQ631" s="126"/>
      <c r="FR631" s="126"/>
      <c r="FS631" s="126"/>
      <c r="FT631" s="126"/>
      <c r="FU631" s="126"/>
      <c r="FV631" s="126"/>
      <c r="FW631" s="126"/>
      <c r="FX631" s="126"/>
      <c r="FY631" s="126"/>
      <c r="FZ631" s="126"/>
      <c r="GA631" s="126"/>
      <c r="GB631" s="126"/>
      <c r="GC631" s="126"/>
      <c r="GD631" s="126"/>
      <c r="GE631" s="126"/>
      <c r="GF631" s="126"/>
      <c r="GG631" s="126"/>
      <c r="GH631" s="126"/>
      <c r="GI631" s="126"/>
      <c r="GJ631" s="126"/>
      <c r="GK631" s="126"/>
      <c r="GL631" s="126"/>
      <c r="GM631" s="126"/>
      <c r="GN631" s="126"/>
      <c r="GO631" s="126"/>
      <c r="GP631" s="126"/>
      <c r="GQ631" s="126"/>
      <c r="GR631" s="126"/>
      <c r="GS631" s="126"/>
      <c r="GT631" s="126"/>
      <c r="GU631" s="126"/>
      <c r="GV631" s="126"/>
      <c r="GW631" s="126"/>
      <c r="GX631" s="126"/>
      <c r="GY631" s="126"/>
      <c r="GZ631" s="126"/>
      <c r="HA631" s="126"/>
      <c r="HB631" s="126"/>
      <c r="HC631" s="126"/>
      <c r="HD631" s="126"/>
      <c r="HE631" s="126"/>
      <c r="HF631" s="126"/>
      <c r="HG631" s="126"/>
      <c r="HH631" s="126"/>
      <c r="HI631" s="126"/>
      <c r="HJ631" s="126"/>
      <c r="HK631" s="126"/>
      <c r="HL631" s="126"/>
      <c r="HM631" s="126"/>
      <c r="HN631" s="126"/>
      <c r="HO631" s="126"/>
      <c r="HP631" s="126"/>
      <c r="HQ631" s="126"/>
      <c r="HR631" s="126"/>
      <c r="HS631" s="126"/>
      <c r="HT631" s="126"/>
      <c r="HU631" s="126"/>
      <c r="HV631" s="126"/>
      <c r="HW631" s="126"/>
      <c r="HX631" s="126"/>
      <c r="HY631" s="126"/>
      <c r="HZ631" s="126"/>
      <c r="IA631" s="126"/>
      <c r="IB631" s="126"/>
    </row>
    <row r="632" spans="1:236" s="127" customFormat="1">
      <c r="A632" s="121"/>
      <c r="B632" s="67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  <c r="EH632" s="126"/>
      <c r="EI632" s="126"/>
      <c r="EJ632" s="126"/>
      <c r="EK632" s="126"/>
      <c r="EL632" s="126"/>
      <c r="EM632" s="126"/>
      <c r="EN632" s="126"/>
      <c r="EO632" s="126"/>
      <c r="EP632" s="126"/>
      <c r="EQ632" s="126"/>
      <c r="ER632" s="126"/>
      <c r="ES632" s="126"/>
      <c r="ET632" s="126"/>
      <c r="EU632" s="126"/>
      <c r="EV632" s="126"/>
      <c r="EW632" s="126"/>
      <c r="EX632" s="126"/>
      <c r="EY632" s="126"/>
      <c r="EZ632" s="126"/>
      <c r="FA632" s="126"/>
      <c r="FB632" s="126"/>
      <c r="FC632" s="126"/>
      <c r="FD632" s="126"/>
      <c r="FE632" s="126"/>
      <c r="FF632" s="126"/>
      <c r="FG632" s="126"/>
      <c r="FH632" s="126"/>
      <c r="FI632" s="126"/>
      <c r="FJ632" s="126"/>
      <c r="FK632" s="126"/>
      <c r="FL632" s="126"/>
      <c r="FM632" s="126"/>
      <c r="FN632" s="126"/>
      <c r="FO632" s="126"/>
      <c r="FP632" s="126"/>
      <c r="FQ632" s="126"/>
      <c r="FR632" s="126"/>
      <c r="FS632" s="126"/>
      <c r="FT632" s="126"/>
      <c r="FU632" s="126"/>
      <c r="FV632" s="126"/>
      <c r="FW632" s="126"/>
      <c r="FX632" s="126"/>
      <c r="FY632" s="126"/>
      <c r="FZ632" s="126"/>
      <c r="GA632" s="126"/>
      <c r="GB632" s="126"/>
      <c r="GC632" s="126"/>
      <c r="GD632" s="126"/>
      <c r="GE632" s="126"/>
      <c r="GF632" s="126"/>
      <c r="GG632" s="126"/>
      <c r="GH632" s="126"/>
      <c r="GI632" s="126"/>
      <c r="GJ632" s="126"/>
      <c r="GK632" s="126"/>
      <c r="GL632" s="126"/>
      <c r="GM632" s="126"/>
      <c r="GN632" s="126"/>
      <c r="GO632" s="126"/>
      <c r="GP632" s="126"/>
      <c r="GQ632" s="126"/>
      <c r="GR632" s="126"/>
      <c r="GS632" s="126"/>
      <c r="GT632" s="126"/>
      <c r="GU632" s="126"/>
      <c r="GV632" s="126"/>
      <c r="GW632" s="126"/>
      <c r="GX632" s="126"/>
      <c r="GY632" s="126"/>
      <c r="GZ632" s="126"/>
      <c r="HA632" s="126"/>
      <c r="HB632" s="126"/>
      <c r="HC632" s="126"/>
      <c r="HD632" s="126"/>
      <c r="HE632" s="126"/>
      <c r="HF632" s="126"/>
      <c r="HG632" s="126"/>
      <c r="HH632" s="126"/>
      <c r="HI632" s="126"/>
      <c r="HJ632" s="126"/>
      <c r="HK632" s="126"/>
      <c r="HL632" s="126"/>
      <c r="HM632" s="126"/>
      <c r="HN632" s="126"/>
      <c r="HO632" s="126"/>
      <c r="HP632" s="126"/>
      <c r="HQ632" s="126"/>
      <c r="HR632" s="126"/>
      <c r="HS632" s="126"/>
      <c r="HT632" s="126"/>
      <c r="HU632" s="126"/>
      <c r="HV632" s="126"/>
      <c r="HW632" s="126"/>
      <c r="HX632" s="126"/>
      <c r="HY632" s="126"/>
      <c r="HZ632" s="126"/>
      <c r="IA632" s="126"/>
      <c r="IB632" s="126"/>
    </row>
    <row r="633" spans="1:236" s="127" customFormat="1">
      <c r="A633" s="121"/>
      <c r="B633" s="67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  <c r="EH633" s="126"/>
      <c r="EI633" s="126"/>
      <c r="EJ633" s="126"/>
      <c r="EK633" s="126"/>
      <c r="EL633" s="126"/>
      <c r="EM633" s="126"/>
      <c r="EN633" s="126"/>
      <c r="EO633" s="126"/>
      <c r="EP633" s="126"/>
      <c r="EQ633" s="126"/>
      <c r="ER633" s="126"/>
      <c r="ES633" s="126"/>
      <c r="ET633" s="126"/>
      <c r="EU633" s="126"/>
      <c r="EV633" s="126"/>
      <c r="EW633" s="126"/>
      <c r="EX633" s="126"/>
      <c r="EY633" s="126"/>
      <c r="EZ633" s="126"/>
      <c r="FA633" s="126"/>
      <c r="FB633" s="126"/>
      <c r="FC633" s="126"/>
      <c r="FD633" s="126"/>
      <c r="FE633" s="126"/>
      <c r="FF633" s="126"/>
      <c r="FG633" s="126"/>
      <c r="FH633" s="126"/>
      <c r="FI633" s="126"/>
      <c r="FJ633" s="126"/>
      <c r="FK633" s="126"/>
      <c r="FL633" s="126"/>
      <c r="FM633" s="126"/>
      <c r="FN633" s="126"/>
      <c r="FO633" s="126"/>
      <c r="FP633" s="126"/>
      <c r="FQ633" s="126"/>
      <c r="FR633" s="126"/>
      <c r="FS633" s="126"/>
      <c r="FT633" s="126"/>
      <c r="FU633" s="126"/>
      <c r="FV633" s="126"/>
      <c r="FW633" s="126"/>
      <c r="FX633" s="126"/>
      <c r="FY633" s="126"/>
      <c r="FZ633" s="126"/>
      <c r="GA633" s="126"/>
      <c r="GB633" s="126"/>
      <c r="GC633" s="126"/>
      <c r="GD633" s="126"/>
      <c r="GE633" s="126"/>
      <c r="GF633" s="126"/>
      <c r="GG633" s="126"/>
      <c r="GH633" s="126"/>
      <c r="GI633" s="126"/>
      <c r="GJ633" s="126"/>
      <c r="GK633" s="126"/>
      <c r="GL633" s="126"/>
      <c r="GM633" s="126"/>
      <c r="GN633" s="126"/>
      <c r="GO633" s="126"/>
      <c r="GP633" s="126"/>
      <c r="GQ633" s="126"/>
      <c r="GR633" s="126"/>
      <c r="GS633" s="126"/>
      <c r="GT633" s="126"/>
      <c r="GU633" s="126"/>
      <c r="GV633" s="126"/>
      <c r="GW633" s="126"/>
      <c r="GX633" s="126"/>
      <c r="GY633" s="126"/>
      <c r="GZ633" s="126"/>
      <c r="HA633" s="126"/>
      <c r="HB633" s="126"/>
      <c r="HC633" s="126"/>
      <c r="HD633" s="126"/>
      <c r="HE633" s="126"/>
      <c r="HF633" s="126"/>
      <c r="HG633" s="126"/>
      <c r="HH633" s="126"/>
      <c r="HI633" s="126"/>
      <c r="HJ633" s="126"/>
      <c r="HK633" s="126"/>
      <c r="HL633" s="126"/>
      <c r="HM633" s="126"/>
      <c r="HN633" s="126"/>
      <c r="HO633" s="126"/>
      <c r="HP633" s="126"/>
      <c r="HQ633" s="126"/>
      <c r="HR633" s="126"/>
      <c r="HS633" s="126"/>
      <c r="HT633" s="126"/>
      <c r="HU633" s="126"/>
      <c r="HV633" s="126"/>
      <c r="HW633" s="126"/>
      <c r="HX633" s="126"/>
      <c r="HY633" s="126"/>
      <c r="HZ633" s="126"/>
      <c r="IA633" s="126"/>
      <c r="IB633" s="126"/>
    </row>
    <row r="634" spans="1:236" s="127" customFormat="1">
      <c r="A634" s="121"/>
      <c r="B634" s="67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  <c r="EH634" s="126"/>
      <c r="EI634" s="126"/>
      <c r="EJ634" s="126"/>
      <c r="EK634" s="126"/>
      <c r="EL634" s="126"/>
      <c r="EM634" s="126"/>
      <c r="EN634" s="126"/>
      <c r="EO634" s="126"/>
      <c r="EP634" s="126"/>
      <c r="EQ634" s="126"/>
      <c r="ER634" s="126"/>
      <c r="ES634" s="126"/>
      <c r="ET634" s="126"/>
      <c r="EU634" s="126"/>
      <c r="EV634" s="126"/>
      <c r="EW634" s="126"/>
      <c r="EX634" s="126"/>
      <c r="EY634" s="126"/>
      <c r="EZ634" s="126"/>
      <c r="FA634" s="126"/>
      <c r="FB634" s="126"/>
      <c r="FC634" s="126"/>
      <c r="FD634" s="126"/>
      <c r="FE634" s="126"/>
      <c r="FF634" s="126"/>
      <c r="FG634" s="126"/>
      <c r="FH634" s="126"/>
      <c r="FI634" s="126"/>
      <c r="FJ634" s="126"/>
      <c r="FK634" s="126"/>
      <c r="FL634" s="126"/>
      <c r="FM634" s="126"/>
      <c r="FN634" s="126"/>
      <c r="FO634" s="126"/>
      <c r="FP634" s="126"/>
      <c r="FQ634" s="126"/>
      <c r="FR634" s="126"/>
      <c r="FS634" s="126"/>
      <c r="FT634" s="126"/>
      <c r="FU634" s="126"/>
      <c r="FV634" s="126"/>
      <c r="FW634" s="126"/>
      <c r="FX634" s="126"/>
      <c r="FY634" s="126"/>
      <c r="FZ634" s="126"/>
      <c r="GA634" s="126"/>
      <c r="GB634" s="126"/>
      <c r="GC634" s="126"/>
      <c r="GD634" s="126"/>
      <c r="GE634" s="126"/>
      <c r="GF634" s="126"/>
      <c r="GG634" s="126"/>
      <c r="GH634" s="126"/>
      <c r="GI634" s="126"/>
      <c r="GJ634" s="126"/>
      <c r="GK634" s="126"/>
      <c r="GL634" s="126"/>
      <c r="GM634" s="126"/>
      <c r="GN634" s="126"/>
      <c r="GO634" s="126"/>
      <c r="GP634" s="126"/>
      <c r="GQ634" s="126"/>
      <c r="GR634" s="126"/>
      <c r="GS634" s="126"/>
      <c r="GT634" s="126"/>
      <c r="GU634" s="126"/>
      <c r="GV634" s="126"/>
      <c r="GW634" s="126"/>
      <c r="GX634" s="126"/>
      <c r="GY634" s="126"/>
      <c r="GZ634" s="126"/>
      <c r="HA634" s="126"/>
      <c r="HB634" s="126"/>
      <c r="HC634" s="126"/>
      <c r="HD634" s="126"/>
      <c r="HE634" s="126"/>
      <c r="HF634" s="126"/>
      <c r="HG634" s="126"/>
      <c r="HH634" s="126"/>
      <c r="HI634" s="126"/>
      <c r="HJ634" s="126"/>
      <c r="HK634" s="126"/>
      <c r="HL634" s="126"/>
      <c r="HM634" s="126"/>
      <c r="HN634" s="126"/>
      <c r="HO634" s="126"/>
      <c r="HP634" s="126"/>
      <c r="HQ634" s="126"/>
      <c r="HR634" s="126"/>
      <c r="HS634" s="126"/>
      <c r="HT634" s="126"/>
      <c r="HU634" s="126"/>
      <c r="HV634" s="126"/>
      <c r="HW634" s="126"/>
      <c r="HX634" s="126"/>
      <c r="HY634" s="126"/>
      <c r="HZ634" s="126"/>
      <c r="IA634" s="126"/>
      <c r="IB634" s="126"/>
    </row>
    <row r="635" spans="1:236" s="127" customFormat="1">
      <c r="A635" s="121"/>
      <c r="B635" s="67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  <c r="EH635" s="126"/>
      <c r="EI635" s="126"/>
      <c r="EJ635" s="126"/>
      <c r="EK635" s="126"/>
      <c r="EL635" s="126"/>
      <c r="EM635" s="126"/>
      <c r="EN635" s="126"/>
      <c r="EO635" s="126"/>
      <c r="EP635" s="126"/>
      <c r="EQ635" s="126"/>
      <c r="ER635" s="126"/>
      <c r="ES635" s="126"/>
      <c r="ET635" s="126"/>
      <c r="EU635" s="126"/>
      <c r="EV635" s="126"/>
      <c r="EW635" s="126"/>
      <c r="EX635" s="126"/>
      <c r="EY635" s="126"/>
      <c r="EZ635" s="126"/>
      <c r="FA635" s="126"/>
      <c r="FB635" s="126"/>
      <c r="FC635" s="126"/>
      <c r="FD635" s="126"/>
      <c r="FE635" s="126"/>
      <c r="FF635" s="126"/>
      <c r="FG635" s="126"/>
      <c r="FH635" s="126"/>
      <c r="FI635" s="126"/>
      <c r="FJ635" s="126"/>
      <c r="FK635" s="126"/>
      <c r="FL635" s="126"/>
      <c r="FM635" s="126"/>
      <c r="FN635" s="126"/>
      <c r="FO635" s="126"/>
      <c r="FP635" s="126"/>
      <c r="FQ635" s="126"/>
      <c r="FR635" s="126"/>
      <c r="FS635" s="126"/>
      <c r="FT635" s="126"/>
      <c r="FU635" s="126"/>
      <c r="FV635" s="126"/>
      <c r="FW635" s="126"/>
      <c r="FX635" s="126"/>
      <c r="FY635" s="126"/>
      <c r="FZ635" s="126"/>
      <c r="GA635" s="126"/>
      <c r="GB635" s="126"/>
      <c r="GC635" s="126"/>
      <c r="GD635" s="126"/>
      <c r="GE635" s="126"/>
      <c r="GF635" s="126"/>
      <c r="GG635" s="126"/>
      <c r="GH635" s="126"/>
      <c r="GI635" s="126"/>
      <c r="GJ635" s="126"/>
      <c r="GK635" s="126"/>
      <c r="GL635" s="126"/>
      <c r="GM635" s="126"/>
      <c r="GN635" s="126"/>
      <c r="GO635" s="126"/>
      <c r="GP635" s="126"/>
      <c r="GQ635" s="126"/>
      <c r="GR635" s="126"/>
      <c r="GS635" s="126"/>
      <c r="GT635" s="126"/>
      <c r="GU635" s="126"/>
      <c r="GV635" s="126"/>
      <c r="GW635" s="126"/>
      <c r="GX635" s="126"/>
      <c r="GY635" s="126"/>
      <c r="GZ635" s="126"/>
      <c r="HA635" s="126"/>
      <c r="HB635" s="126"/>
      <c r="HC635" s="126"/>
      <c r="HD635" s="126"/>
      <c r="HE635" s="126"/>
      <c r="HF635" s="126"/>
      <c r="HG635" s="126"/>
      <c r="HH635" s="126"/>
      <c r="HI635" s="126"/>
      <c r="HJ635" s="126"/>
      <c r="HK635" s="126"/>
      <c r="HL635" s="126"/>
      <c r="HM635" s="126"/>
      <c r="HN635" s="126"/>
      <c r="HO635" s="126"/>
      <c r="HP635" s="126"/>
      <c r="HQ635" s="126"/>
      <c r="HR635" s="126"/>
      <c r="HS635" s="126"/>
      <c r="HT635" s="126"/>
      <c r="HU635" s="126"/>
      <c r="HV635" s="126"/>
      <c r="HW635" s="126"/>
      <c r="HX635" s="126"/>
      <c r="HY635" s="126"/>
      <c r="HZ635" s="126"/>
      <c r="IA635" s="126"/>
      <c r="IB635" s="126"/>
    </row>
    <row r="636" spans="1:236" s="127" customFormat="1">
      <c r="A636" s="121"/>
      <c r="B636" s="67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  <c r="EH636" s="126"/>
      <c r="EI636" s="126"/>
      <c r="EJ636" s="126"/>
      <c r="EK636" s="126"/>
      <c r="EL636" s="126"/>
      <c r="EM636" s="126"/>
      <c r="EN636" s="126"/>
      <c r="EO636" s="126"/>
      <c r="EP636" s="126"/>
      <c r="EQ636" s="126"/>
      <c r="ER636" s="126"/>
      <c r="ES636" s="126"/>
      <c r="ET636" s="126"/>
      <c r="EU636" s="126"/>
      <c r="EV636" s="126"/>
      <c r="EW636" s="126"/>
      <c r="EX636" s="126"/>
      <c r="EY636" s="126"/>
      <c r="EZ636" s="126"/>
      <c r="FA636" s="126"/>
      <c r="FB636" s="126"/>
      <c r="FC636" s="126"/>
      <c r="FD636" s="126"/>
      <c r="FE636" s="126"/>
      <c r="FF636" s="126"/>
      <c r="FG636" s="126"/>
      <c r="FH636" s="126"/>
      <c r="FI636" s="126"/>
      <c r="FJ636" s="126"/>
      <c r="FK636" s="126"/>
      <c r="FL636" s="126"/>
      <c r="FM636" s="126"/>
      <c r="FN636" s="126"/>
      <c r="FO636" s="126"/>
      <c r="FP636" s="126"/>
      <c r="FQ636" s="126"/>
      <c r="FR636" s="126"/>
      <c r="FS636" s="126"/>
      <c r="FT636" s="126"/>
      <c r="FU636" s="126"/>
      <c r="FV636" s="126"/>
      <c r="FW636" s="126"/>
      <c r="FX636" s="126"/>
      <c r="FY636" s="126"/>
      <c r="FZ636" s="126"/>
      <c r="GA636" s="126"/>
      <c r="GB636" s="126"/>
      <c r="GC636" s="126"/>
      <c r="GD636" s="126"/>
      <c r="GE636" s="126"/>
      <c r="GF636" s="126"/>
      <c r="GG636" s="126"/>
      <c r="GH636" s="126"/>
      <c r="GI636" s="126"/>
      <c r="GJ636" s="126"/>
      <c r="GK636" s="126"/>
      <c r="GL636" s="126"/>
      <c r="GM636" s="126"/>
      <c r="GN636" s="126"/>
      <c r="GO636" s="126"/>
      <c r="GP636" s="126"/>
      <c r="GQ636" s="126"/>
      <c r="GR636" s="126"/>
      <c r="GS636" s="126"/>
      <c r="GT636" s="126"/>
      <c r="GU636" s="126"/>
      <c r="GV636" s="126"/>
      <c r="GW636" s="126"/>
      <c r="GX636" s="126"/>
      <c r="GY636" s="126"/>
      <c r="GZ636" s="126"/>
      <c r="HA636" s="126"/>
      <c r="HB636" s="126"/>
      <c r="HC636" s="126"/>
      <c r="HD636" s="126"/>
      <c r="HE636" s="126"/>
      <c r="HF636" s="126"/>
      <c r="HG636" s="126"/>
      <c r="HH636" s="126"/>
      <c r="HI636" s="126"/>
      <c r="HJ636" s="126"/>
      <c r="HK636" s="126"/>
      <c r="HL636" s="126"/>
      <c r="HM636" s="126"/>
      <c r="HN636" s="126"/>
      <c r="HO636" s="126"/>
      <c r="HP636" s="126"/>
      <c r="HQ636" s="126"/>
      <c r="HR636" s="126"/>
      <c r="HS636" s="126"/>
      <c r="HT636" s="126"/>
      <c r="HU636" s="126"/>
      <c r="HV636" s="126"/>
      <c r="HW636" s="126"/>
      <c r="HX636" s="126"/>
      <c r="HY636" s="126"/>
      <c r="HZ636" s="126"/>
      <c r="IA636" s="126"/>
      <c r="IB636" s="126"/>
    </row>
    <row r="637" spans="1:236" s="127" customFormat="1">
      <c r="A637" s="121"/>
      <c r="B637" s="67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  <c r="EH637" s="126"/>
      <c r="EI637" s="126"/>
      <c r="EJ637" s="126"/>
      <c r="EK637" s="126"/>
      <c r="EL637" s="126"/>
      <c r="EM637" s="126"/>
      <c r="EN637" s="126"/>
      <c r="EO637" s="126"/>
      <c r="EP637" s="126"/>
      <c r="EQ637" s="126"/>
      <c r="ER637" s="126"/>
      <c r="ES637" s="126"/>
      <c r="ET637" s="126"/>
      <c r="EU637" s="126"/>
      <c r="EV637" s="126"/>
      <c r="EW637" s="126"/>
      <c r="EX637" s="126"/>
      <c r="EY637" s="126"/>
      <c r="EZ637" s="126"/>
      <c r="FA637" s="126"/>
      <c r="FB637" s="126"/>
      <c r="FC637" s="126"/>
      <c r="FD637" s="126"/>
      <c r="FE637" s="126"/>
      <c r="FF637" s="126"/>
      <c r="FG637" s="126"/>
      <c r="FH637" s="126"/>
      <c r="FI637" s="126"/>
      <c r="FJ637" s="126"/>
      <c r="FK637" s="126"/>
      <c r="FL637" s="126"/>
      <c r="FM637" s="126"/>
      <c r="FN637" s="126"/>
      <c r="FO637" s="126"/>
      <c r="FP637" s="126"/>
      <c r="FQ637" s="126"/>
      <c r="FR637" s="126"/>
      <c r="FS637" s="126"/>
      <c r="FT637" s="126"/>
      <c r="FU637" s="126"/>
      <c r="FV637" s="126"/>
      <c r="FW637" s="126"/>
      <c r="FX637" s="126"/>
      <c r="FY637" s="126"/>
      <c r="FZ637" s="126"/>
      <c r="GA637" s="126"/>
      <c r="GB637" s="126"/>
      <c r="GC637" s="126"/>
      <c r="GD637" s="126"/>
      <c r="GE637" s="126"/>
      <c r="GF637" s="126"/>
      <c r="GG637" s="126"/>
      <c r="GH637" s="126"/>
      <c r="GI637" s="126"/>
      <c r="GJ637" s="126"/>
      <c r="GK637" s="126"/>
      <c r="GL637" s="126"/>
      <c r="GM637" s="126"/>
      <c r="GN637" s="126"/>
      <c r="GO637" s="126"/>
      <c r="GP637" s="126"/>
      <c r="GQ637" s="126"/>
      <c r="GR637" s="126"/>
      <c r="GS637" s="126"/>
      <c r="GT637" s="126"/>
      <c r="GU637" s="126"/>
      <c r="GV637" s="126"/>
      <c r="GW637" s="126"/>
      <c r="GX637" s="126"/>
      <c r="GY637" s="126"/>
      <c r="GZ637" s="126"/>
      <c r="HA637" s="126"/>
      <c r="HB637" s="126"/>
      <c r="HC637" s="126"/>
      <c r="HD637" s="126"/>
      <c r="HE637" s="126"/>
      <c r="HF637" s="126"/>
      <c r="HG637" s="126"/>
      <c r="HH637" s="126"/>
      <c r="HI637" s="126"/>
      <c r="HJ637" s="126"/>
      <c r="HK637" s="126"/>
      <c r="HL637" s="126"/>
      <c r="HM637" s="126"/>
      <c r="HN637" s="126"/>
      <c r="HO637" s="126"/>
      <c r="HP637" s="126"/>
      <c r="HQ637" s="126"/>
      <c r="HR637" s="126"/>
      <c r="HS637" s="126"/>
      <c r="HT637" s="126"/>
      <c r="HU637" s="126"/>
      <c r="HV637" s="126"/>
      <c r="HW637" s="126"/>
      <c r="HX637" s="126"/>
      <c r="HY637" s="126"/>
      <c r="HZ637" s="126"/>
      <c r="IA637" s="126"/>
      <c r="IB637" s="126"/>
    </row>
    <row r="638" spans="1:236" s="127" customFormat="1">
      <c r="A638" s="121"/>
      <c r="B638" s="67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  <c r="EH638" s="126"/>
      <c r="EI638" s="126"/>
      <c r="EJ638" s="126"/>
      <c r="EK638" s="126"/>
      <c r="EL638" s="126"/>
      <c r="EM638" s="126"/>
      <c r="EN638" s="126"/>
      <c r="EO638" s="126"/>
      <c r="EP638" s="126"/>
      <c r="EQ638" s="126"/>
      <c r="ER638" s="126"/>
      <c r="ES638" s="126"/>
      <c r="ET638" s="126"/>
      <c r="EU638" s="126"/>
      <c r="EV638" s="126"/>
      <c r="EW638" s="126"/>
      <c r="EX638" s="126"/>
      <c r="EY638" s="126"/>
      <c r="EZ638" s="126"/>
      <c r="FA638" s="126"/>
      <c r="FB638" s="126"/>
      <c r="FC638" s="126"/>
      <c r="FD638" s="126"/>
      <c r="FE638" s="126"/>
      <c r="FF638" s="126"/>
      <c r="FG638" s="126"/>
      <c r="FH638" s="126"/>
      <c r="FI638" s="126"/>
      <c r="FJ638" s="126"/>
      <c r="FK638" s="126"/>
      <c r="FL638" s="126"/>
      <c r="FM638" s="126"/>
      <c r="FN638" s="126"/>
      <c r="FO638" s="126"/>
      <c r="FP638" s="126"/>
      <c r="FQ638" s="126"/>
      <c r="FR638" s="126"/>
      <c r="FS638" s="126"/>
      <c r="FT638" s="126"/>
      <c r="FU638" s="126"/>
      <c r="FV638" s="126"/>
      <c r="FW638" s="126"/>
      <c r="FX638" s="126"/>
      <c r="FY638" s="126"/>
      <c r="FZ638" s="126"/>
      <c r="GA638" s="126"/>
      <c r="GB638" s="126"/>
      <c r="GC638" s="126"/>
      <c r="GD638" s="126"/>
      <c r="GE638" s="126"/>
      <c r="GF638" s="126"/>
      <c r="GG638" s="126"/>
      <c r="GH638" s="126"/>
      <c r="GI638" s="126"/>
      <c r="GJ638" s="126"/>
      <c r="GK638" s="126"/>
      <c r="GL638" s="126"/>
      <c r="GM638" s="126"/>
      <c r="GN638" s="126"/>
      <c r="GO638" s="126"/>
      <c r="GP638" s="126"/>
      <c r="GQ638" s="126"/>
      <c r="GR638" s="126"/>
      <c r="GS638" s="126"/>
      <c r="GT638" s="126"/>
      <c r="GU638" s="126"/>
      <c r="GV638" s="126"/>
      <c r="GW638" s="126"/>
      <c r="GX638" s="126"/>
      <c r="GY638" s="126"/>
      <c r="GZ638" s="126"/>
      <c r="HA638" s="126"/>
      <c r="HB638" s="126"/>
      <c r="HC638" s="126"/>
      <c r="HD638" s="126"/>
      <c r="HE638" s="126"/>
      <c r="HF638" s="126"/>
      <c r="HG638" s="126"/>
      <c r="HH638" s="126"/>
      <c r="HI638" s="126"/>
      <c r="HJ638" s="126"/>
      <c r="HK638" s="126"/>
      <c r="HL638" s="126"/>
      <c r="HM638" s="126"/>
      <c r="HN638" s="126"/>
      <c r="HO638" s="126"/>
      <c r="HP638" s="126"/>
      <c r="HQ638" s="126"/>
      <c r="HR638" s="126"/>
      <c r="HS638" s="126"/>
      <c r="HT638" s="126"/>
      <c r="HU638" s="126"/>
      <c r="HV638" s="126"/>
      <c r="HW638" s="126"/>
      <c r="HX638" s="126"/>
      <c r="HY638" s="126"/>
      <c r="HZ638" s="126"/>
      <c r="IA638" s="126"/>
      <c r="IB638" s="126"/>
    </row>
    <row r="639" spans="1:236" s="127" customFormat="1">
      <c r="A639" s="121"/>
      <c r="B639" s="67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  <c r="EH639" s="126"/>
      <c r="EI639" s="126"/>
      <c r="EJ639" s="126"/>
      <c r="EK639" s="126"/>
      <c r="EL639" s="126"/>
      <c r="EM639" s="126"/>
      <c r="EN639" s="126"/>
      <c r="EO639" s="126"/>
      <c r="EP639" s="126"/>
      <c r="EQ639" s="126"/>
      <c r="ER639" s="126"/>
      <c r="ES639" s="126"/>
      <c r="ET639" s="126"/>
      <c r="EU639" s="126"/>
      <c r="EV639" s="126"/>
      <c r="EW639" s="126"/>
      <c r="EX639" s="126"/>
      <c r="EY639" s="126"/>
      <c r="EZ639" s="126"/>
      <c r="FA639" s="126"/>
      <c r="FB639" s="126"/>
      <c r="FC639" s="126"/>
      <c r="FD639" s="126"/>
      <c r="FE639" s="126"/>
      <c r="FF639" s="126"/>
      <c r="FG639" s="126"/>
      <c r="FH639" s="126"/>
      <c r="FI639" s="126"/>
      <c r="FJ639" s="126"/>
      <c r="FK639" s="126"/>
      <c r="FL639" s="126"/>
      <c r="FM639" s="126"/>
      <c r="FN639" s="126"/>
      <c r="FO639" s="126"/>
      <c r="FP639" s="126"/>
      <c r="FQ639" s="126"/>
      <c r="FR639" s="126"/>
      <c r="FS639" s="126"/>
      <c r="FT639" s="126"/>
      <c r="FU639" s="126"/>
      <c r="FV639" s="126"/>
      <c r="FW639" s="126"/>
      <c r="FX639" s="126"/>
      <c r="FY639" s="126"/>
      <c r="FZ639" s="126"/>
      <c r="GA639" s="126"/>
      <c r="GB639" s="126"/>
      <c r="GC639" s="126"/>
      <c r="GD639" s="126"/>
      <c r="GE639" s="126"/>
      <c r="GF639" s="126"/>
      <c r="GG639" s="126"/>
      <c r="GH639" s="126"/>
      <c r="GI639" s="126"/>
      <c r="GJ639" s="126"/>
      <c r="GK639" s="126"/>
      <c r="GL639" s="126"/>
      <c r="GM639" s="126"/>
      <c r="GN639" s="126"/>
      <c r="GO639" s="126"/>
      <c r="GP639" s="126"/>
      <c r="GQ639" s="126"/>
      <c r="GR639" s="126"/>
      <c r="GS639" s="126"/>
      <c r="GT639" s="126"/>
      <c r="GU639" s="126"/>
      <c r="GV639" s="126"/>
      <c r="GW639" s="126"/>
      <c r="GX639" s="126"/>
      <c r="GY639" s="126"/>
      <c r="GZ639" s="126"/>
      <c r="HA639" s="126"/>
      <c r="HB639" s="126"/>
      <c r="HC639" s="126"/>
      <c r="HD639" s="126"/>
      <c r="HE639" s="126"/>
      <c r="HF639" s="126"/>
      <c r="HG639" s="126"/>
      <c r="HH639" s="126"/>
      <c r="HI639" s="126"/>
      <c r="HJ639" s="126"/>
      <c r="HK639" s="126"/>
      <c r="HL639" s="126"/>
      <c r="HM639" s="126"/>
      <c r="HN639" s="126"/>
      <c r="HO639" s="126"/>
      <c r="HP639" s="126"/>
      <c r="HQ639" s="126"/>
      <c r="HR639" s="126"/>
      <c r="HS639" s="126"/>
      <c r="HT639" s="126"/>
      <c r="HU639" s="126"/>
      <c r="HV639" s="126"/>
      <c r="HW639" s="126"/>
      <c r="HX639" s="126"/>
      <c r="HY639" s="126"/>
      <c r="HZ639" s="126"/>
      <c r="IA639" s="126"/>
      <c r="IB639" s="126"/>
    </row>
    <row r="640" spans="1:236" s="127" customFormat="1">
      <c r="A640" s="121"/>
      <c r="B640" s="67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  <c r="EH640" s="126"/>
      <c r="EI640" s="126"/>
      <c r="EJ640" s="126"/>
      <c r="EK640" s="126"/>
      <c r="EL640" s="126"/>
      <c r="EM640" s="126"/>
      <c r="EN640" s="126"/>
      <c r="EO640" s="126"/>
      <c r="EP640" s="126"/>
      <c r="EQ640" s="126"/>
      <c r="ER640" s="126"/>
      <c r="ES640" s="126"/>
      <c r="ET640" s="126"/>
      <c r="EU640" s="126"/>
      <c r="EV640" s="126"/>
      <c r="EW640" s="126"/>
      <c r="EX640" s="126"/>
      <c r="EY640" s="126"/>
      <c r="EZ640" s="126"/>
      <c r="FA640" s="126"/>
      <c r="FB640" s="126"/>
      <c r="FC640" s="126"/>
      <c r="FD640" s="126"/>
      <c r="FE640" s="126"/>
      <c r="FF640" s="126"/>
      <c r="FG640" s="126"/>
      <c r="FH640" s="126"/>
      <c r="FI640" s="126"/>
      <c r="FJ640" s="126"/>
      <c r="FK640" s="126"/>
      <c r="FL640" s="126"/>
      <c r="FM640" s="126"/>
      <c r="FN640" s="126"/>
      <c r="FO640" s="126"/>
      <c r="FP640" s="126"/>
      <c r="FQ640" s="126"/>
      <c r="FR640" s="126"/>
      <c r="FS640" s="126"/>
      <c r="FT640" s="126"/>
      <c r="FU640" s="126"/>
      <c r="FV640" s="126"/>
      <c r="FW640" s="126"/>
      <c r="FX640" s="126"/>
      <c r="FY640" s="126"/>
      <c r="FZ640" s="126"/>
      <c r="GA640" s="126"/>
      <c r="GB640" s="126"/>
      <c r="GC640" s="126"/>
      <c r="GD640" s="126"/>
      <c r="GE640" s="126"/>
      <c r="GF640" s="126"/>
      <c r="GG640" s="126"/>
      <c r="GH640" s="126"/>
      <c r="GI640" s="126"/>
      <c r="GJ640" s="126"/>
      <c r="GK640" s="126"/>
      <c r="GL640" s="126"/>
      <c r="GM640" s="126"/>
      <c r="GN640" s="126"/>
      <c r="GO640" s="126"/>
      <c r="GP640" s="126"/>
      <c r="GQ640" s="126"/>
      <c r="GR640" s="126"/>
      <c r="GS640" s="126"/>
      <c r="GT640" s="126"/>
      <c r="GU640" s="126"/>
      <c r="GV640" s="126"/>
      <c r="GW640" s="126"/>
      <c r="GX640" s="126"/>
      <c r="GY640" s="126"/>
      <c r="GZ640" s="126"/>
      <c r="HA640" s="126"/>
      <c r="HB640" s="126"/>
      <c r="HC640" s="126"/>
      <c r="HD640" s="126"/>
      <c r="HE640" s="126"/>
      <c r="HF640" s="126"/>
      <c r="HG640" s="126"/>
      <c r="HH640" s="126"/>
      <c r="HI640" s="126"/>
      <c r="HJ640" s="126"/>
      <c r="HK640" s="126"/>
      <c r="HL640" s="126"/>
      <c r="HM640" s="126"/>
      <c r="HN640" s="126"/>
      <c r="HO640" s="126"/>
      <c r="HP640" s="126"/>
      <c r="HQ640" s="126"/>
      <c r="HR640" s="126"/>
      <c r="HS640" s="126"/>
      <c r="HT640" s="126"/>
      <c r="HU640" s="126"/>
      <c r="HV640" s="126"/>
      <c r="HW640" s="126"/>
      <c r="HX640" s="126"/>
      <c r="HY640" s="126"/>
      <c r="HZ640" s="126"/>
      <c r="IA640" s="126"/>
      <c r="IB640" s="126"/>
    </row>
    <row r="641" spans="1:236" s="127" customFormat="1">
      <c r="A641" s="121"/>
      <c r="B641" s="67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  <c r="EH641" s="126"/>
      <c r="EI641" s="126"/>
      <c r="EJ641" s="126"/>
      <c r="EK641" s="126"/>
      <c r="EL641" s="126"/>
      <c r="EM641" s="126"/>
      <c r="EN641" s="126"/>
      <c r="EO641" s="126"/>
      <c r="EP641" s="126"/>
      <c r="EQ641" s="126"/>
      <c r="ER641" s="126"/>
      <c r="ES641" s="126"/>
      <c r="ET641" s="126"/>
      <c r="EU641" s="126"/>
      <c r="EV641" s="126"/>
      <c r="EW641" s="126"/>
      <c r="EX641" s="126"/>
      <c r="EY641" s="126"/>
      <c r="EZ641" s="126"/>
      <c r="FA641" s="126"/>
      <c r="FB641" s="126"/>
      <c r="FC641" s="126"/>
      <c r="FD641" s="126"/>
      <c r="FE641" s="126"/>
      <c r="FF641" s="126"/>
      <c r="FG641" s="126"/>
      <c r="FH641" s="126"/>
      <c r="FI641" s="126"/>
      <c r="FJ641" s="126"/>
      <c r="FK641" s="126"/>
      <c r="FL641" s="126"/>
      <c r="FM641" s="126"/>
      <c r="FN641" s="126"/>
      <c r="FO641" s="126"/>
      <c r="FP641" s="126"/>
      <c r="FQ641" s="126"/>
      <c r="FR641" s="126"/>
      <c r="FS641" s="126"/>
      <c r="FT641" s="126"/>
      <c r="FU641" s="126"/>
      <c r="FV641" s="126"/>
      <c r="FW641" s="126"/>
      <c r="FX641" s="126"/>
      <c r="FY641" s="126"/>
      <c r="FZ641" s="126"/>
      <c r="GA641" s="126"/>
      <c r="GB641" s="126"/>
      <c r="GC641" s="126"/>
      <c r="GD641" s="126"/>
      <c r="GE641" s="126"/>
      <c r="GF641" s="126"/>
      <c r="GG641" s="126"/>
      <c r="GH641" s="126"/>
      <c r="GI641" s="126"/>
      <c r="GJ641" s="126"/>
      <c r="GK641" s="126"/>
      <c r="GL641" s="126"/>
      <c r="GM641" s="126"/>
      <c r="GN641" s="126"/>
      <c r="GO641" s="126"/>
      <c r="GP641" s="126"/>
      <c r="GQ641" s="126"/>
      <c r="GR641" s="126"/>
      <c r="GS641" s="126"/>
      <c r="GT641" s="126"/>
      <c r="GU641" s="126"/>
      <c r="GV641" s="126"/>
      <c r="GW641" s="126"/>
      <c r="GX641" s="126"/>
      <c r="GY641" s="126"/>
      <c r="GZ641" s="126"/>
      <c r="HA641" s="126"/>
      <c r="HB641" s="126"/>
      <c r="HC641" s="126"/>
      <c r="HD641" s="126"/>
      <c r="HE641" s="126"/>
      <c r="HF641" s="126"/>
      <c r="HG641" s="126"/>
      <c r="HH641" s="126"/>
      <c r="HI641" s="126"/>
      <c r="HJ641" s="126"/>
      <c r="HK641" s="126"/>
      <c r="HL641" s="126"/>
      <c r="HM641" s="126"/>
      <c r="HN641" s="126"/>
      <c r="HO641" s="126"/>
      <c r="HP641" s="126"/>
      <c r="HQ641" s="126"/>
      <c r="HR641" s="126"/>
      <c r="HS641" s="126"/>
      <c r="HT641" s="126"/>
      <c r="HU641" s="126"/>
      <c r="HV641" s="126"/>
      <c r="HW641" s="126"/>
      <c r="HX641" s="126"/>
      <c r="HY641" s="126"/>
      <c r="HZ641" s="126"/>
      <c r="IA641" s="126"/>
      <c r="IB641" s="126"/>
    </row>
    <row r="642" spans="1:236" s="127" customFormat="1">
      <c r="A642" s="121"/>
      <c r="B642" s="67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  <c r="EH642" s="126"/>
      <c r="EI642" s="126"/>
      <c r="EJ642" s="126"/>
      <c r="EK642" s="126"/>
      <c r="EL642" s="126"/>
      <c r="EM642" s="126"/>
      <c r="EN642" s="126"/>
      <c r="EO642" s="126"/>
      <c r="EP642" s="126"/>
      <c r="EQ642" s="126"/>
      <c r="ER642" s="126"/>
      <c r="ES642" s="126"/>
      <c r="ET642" s="126"/>
      <c r="EU642" s="126"/>
      <c r="EV642" s="126"/>
      <c r="EW642" s="126"/>
      <c r="EX642" s="126"/>
      <c r="EY642" s="126"/>
      <c r="EZ642" s="126"/>
      <c r="FA642" s="126"/>
      <c r="FB642" s="126"/>
      <c r="FC642" s="126"/>
      <c r="FD642" s="126"/>
      <c r="FE642" s="126"/>
      <c r="FF642" s="126"/>
      <c r="FG642" s="126"/>
      <c r="FH642" s="126"/>
      <c r="FI642" s="126"/>
      <c r="FJ642" s="126"/>
      <c r="FK642" s="126"/>
      <c r="FL642" s="126"/>
      <c r="FM642" s="126"/>
      <c r="FN642" s="126"/>
      <c r="FO642" s="126"/>
      <c r="FP642" s="126"/>
      <c r="FQ642" s="126"/>
      <c r="FR642" s="126"/>
      <c r="FS642" s="126"/>
      <c r="FT642" s="126"/>
      <c r="FU642" s="126"/>
      <c r="FV642" s="126"/>
      <c r="FW642" s="126"/>
      <c r="FX642" s="126"/>
      <c r="FY642" s="126"/>
      <c r="FZ642" s="126"/>
      <c r="GA642" s="126"/>
      <c r="GB642" s="126"/>
      <c r="GC642" s="126"/>
      <c r="GD642" s="126"/>
      <c r="GE642" s="126"/>
      <c r="GF642" s="126"/>
      <c r="GG642" s="126"/>
      <c r="GH642" s="126"/>
      <c r="GI642" s="126"/>
      <c r="GJ642" s="126"/>
      <c r="GK642" s="126"/>
      <c r="GL642" s="126"/>
      <c r="GM642" s="126"/>
      <c r="GN642" s="126"/>
      <c r="GO642" s="126"/>
      <c r="GP642" s="126"/>
      <c r="GQ642" s="126"/>
      <c r="GR642" s="126"/>
      <c r="GS642" s="126"/>
      <c r="GT642" s="126"/>
      <c r="GU642" s="126"/>
      <c r="GV642" s="126"/>
      <c r="GW642" s="126"/>
      <c r="GX642" s="126"/>
      <c r="GY642" s="126"/>
      <c r="GZ642" s="126"/>
      <c r="HA642" s="126"/>
      <c r="HB642" s="126"/>
      <c r="HC642" s="126"/>
      <c r="HD642" s="126"/>
      <c r="HE642" s="126"/>
      <c r="HF642" s="126"/>
      <c r="HG642" s="126"/>
      <c r="HH642" s="126"/>
      <c r="HI642" s="126"/>
      <c r="HJ642" s="126"/>
      <c r="HK642" s="126"/>
      <c r="HL642" s="126"/>
      <c r="HM642" s="126"/>
      <c r="HN642" s="126"/>
      <c r="HO642" s="126"/>
      <c r="HP642" s="126"/>
      <c r="HQ642" s="126"/>
      <c r="HR642" s="126"/>
      <c r="HS642" s="126"/>
      <c r="HT642" s="126"/>
      <c r="HU642" s="126"/>
      <c r="HV642" s="126"/>
      <c r="HW642" s="126"/>
      <c r="HX642" s="126"/>
      <c r="HY642" s="126"/>
      <c r="HZ642" s="126"/>
      <c r="IA642" s="126"/>
      <c r="IB642" s="126"/>
    </row>
    <row r="643" spans="1:236" s="127" customFormat="1">
      <c r="A643" s="121"/>
      <c r="B643" s="67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  <c r="EH643" s="126"/>
      <c r="EI643" s="126"/>
      <c r="EJ643" s="126"/>
      <c r="EK643" s="126"/>
      <c r="EL643" s="126"/>
      <c r="EM643" s="126"/>
      <c r="EN643" s="126"/>
      <c r="EO643" s="126"/>
      <c r="EP643" s="126"/>
      <c r="EQ643" s="126"/>
      <c r="ER643" s="126"/>
      <c r="ES643" s="126"/>
      <c r="ET643" s="126"/>
      <c r="EU643" s="126"/>
      <c r="EV643" s="126"/>
      <c r="EW643" s="126"/>
      <c r="EX643" s="126"/>
      <c r="EY643" s="126"/>
      <c r="EZ643" s="126"/>
      <c r="FA643" s="126"/>
      <c r="FB643" s="126"/>
      <c r="FC643" s="126"/>
      <c r="FD643" s="126"/>
      <c r="FE643" s="126"/>
      <c r="FF643" s="126"/>
      <c r="FG643" s="126"/>
      <c r="FH643" s="126"/>
      <c r="FI643" s="126"/>
      <c r="FJ643" s="126"/>
      <c r="FK643" s="126"/>
      <c r="FL643" s="126"/>
      <c r="FM643" s="126"/>
      <c r="FN643" s="126"/>
      <c r="FO643" s="126"/>
      <c r="FP643" s="126"/>
      <c r="FQ643" s="126"/>
      <c r="FR643" s="126"/>
      <c r="FS643" s="126"/>
      <c r="FT643" s="126"/>
      <c r="FU643" s="126"/>
      <c r="FV643" s="126"/>
      <c r="FW643" s="126"/>
      <c r="FX643" s="126"/>
      <c r="FY643" s="126"/>
      <c r="FZ643" s="126"/>
      <c r="GA643" s="126"/>
      <c r="GB643" s="126"/>
      <c r="GC643" s="126"/>
      <c r="GD643" s="126"/>
      <c r="GE643" s="126"/>
      <c r="GF643" s="126"/>
      <c r="GG643" s="126"/>
      <c r="GH643" s="126"/>
      <c r="GI643" s="126"/>
      <c r="GJ643" s="126"/>
      <c r="GK643" s="126"/>
      <c r="GL643" s="126"/>
      <c r="GM643" s="126"/>
      <c r="GN643" s="126"/>
      <c r="GO643" s="126"/>
      <c r="GP643" s="126"/>
      <c r="GQ643" s="126"/>
      <c r="GR643" s="126"/>
      <c r="GS643" s="126"/>
      <c r="GT643" s="126"/>
      <c r="GU643" s="126"/>
      <c r="GV643" s="126"/>
      <c r="GW643" s="126"/>
      <c r="GX643" s="126"/>
      <c r="GY643" s="126"/>
      <c r="GZ643" s="126"/>
      <c r="HA643" s="126"/>
      <c r="HB643" s="126"/>
      <c r="HC643" s="126"/>
      <c r="HD643" s="126"/>
      <c r="HE643" s="126"/>
      <c r="HF643" s="126"/>
      <c r="HG643" s="126"/>
      <c r="HH643" s="126"/>
      <c r="HI643" s="126"/>
      <c r="HJ643" s="126"/>
      <c r="HK643" s="126"/>
      <c r="HL643" s="126"/>
      <c r="HM643" s="126"/>
      <c r="HN643" s="126"/>
      <c r="HO643" s="126"/>
      <c r="HP643" s="126"/>
      <c r="HQ643" s="126"/>
      <c r="HR643" s="126"/>
      <c r="HS643" s="126"/>
      <c r="HT643" s="126"/>
      <c r="HU643" s="126"/>
      <c r="HV643" s="126"/>
      <c r="HW643" s="126"/>
      <c r="HX643" s="126"/>
      <c r="HY643" s="126"/>
      <c r="HZ643" s="126"/>
      <c r="IA643" s="126"/>
      <c r="IB643" s="126"/>
    </row>
    <row r="644" spans="1:236" s="127" customFormat="1">
      <c r="A644" s="121"/>
      <c r="B644" s="67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  <c r="EH644" s="126"/>
      <c r="EI644" s="126"/>
      <c r="EJ644" s="126"/>
      <c r="EK644" s="126"/>
      <c r="EL644" s="126"/>
      <c r="EM644" s="126"/>
      <c r="EN644" s="126"/>
      <c r="EO644" s="126"/>
      <c r="EP644" s="126"/>
      <c r="EQ644" s="126"/>
      <c r="ER644" s="126"/>
      <c r="ES644" s="126"/>
      <c r="ET644" s="126"/>
      <c r="EU644" s="126"/>
      <c r="EV644" s="126"/>
      <c r="EW644" s="126"/>
      <c r="EX644" s="126"/>
      <c r="EY644" s="126"/>
      <c r="EZ644" s="126"/>
      <c r="FA644" s="126"/>
      <c r="FB644" s="126"/>
      <c r="FC644" s="126"/>
      <c r="FD644" s="126"/>
      <c r="FE644" s="126"/>
      <c r="FF644" s="126"/>
      <c r="FG644" s="126"/>
      <c r="FH644" s="126"/>
      <c r="FI644" s="126"/>
      <c r="FJ644" s="126"/>
      <c r="FK644" s="126"/>
      <c r="FL644" s="126"/>
      <c r="FM644" s="126"/>
      <c r="FN644" s="126"/>
      <c r="FO644" s="126"/>
      <c r="FP644" s="126"/>
      <c r="FQ644" s="126"/>
      <c r="FR644" s="126"/>
      <c r="FS644" s="126"/>
      <c r="FT644" s="126"/>
      <c r="FU644" s="126"/>
      <c r="FV644" s="126"/>
      <c r="FW644" s="126"/>
      <c r="FX644" s="126"/>
      <c r="FY644" s="126"/>
      <c r="FZ644" s="126"/>
      <c r="GA644" s="126"/>
      <c r="GB644" s="126"/>
      <c r="GC644" s="126"/>
      <c r="GD644" s="126"/>
      <c r="GE644" s="126"/>
      <c r="GF644" s="126"/>
      <c r="GG644" s="126"/>
      <c r="GH644" s="126"/>
      <c r="GI644" s="126"/>
      <c r="GJ644" s="126"/>
      <c r="GK644" s="126"/>
      <c r="GL644" s="126"/>
      <c r="GM644" s="126"/>
      <c r="GN644" s="126"/>
      <c r="GO644" s="126"/>
      <c r="GP644" s="126"/>
      <c r="GQ644" s="126"/>
      <c r="GR644" s="126"/>
      <c r="GS644" s="126"/>
      <c r="GT644" s="126"/>
      <c r="GU644" s="126"/>
      <c r="GV644" s="126"/>
      <c r="GW644" s="126"/>
      <c r="GX644" s="126"/>
      <c r="GY644" s="126"/>
      <c r="GZ644" s="126"/>
      <c r="HA644" s="126"/>
      <c r="HB644" s="126"/>
      <c r="HC644" s="126"/>
      <c r="HD644" s="126"/>
      <c r="HE644" s="126"/>
      <c r="HF644" s="126"/>
      <c r="HG644" s="126"/>
      <c r="HH644" s="126"/>
      <c r="HI644" s="126"/>
      <c r="HJ644" s="126"/>
      <c r="HK644" s="126"/>
      <c r="HL644" s="126"/>
      <c r="HM644" s="126"/>
      <c r="HN644" s="126"/>
      <c r="HO644" s="126"/>
      <c r="HP644" s="126"/>
      <c r="HQ644" s="126"/>
      <c r="HR644" s="126"/>
      <c r="HS644" s="126"/>
      <c r="HT644" s="126"/>
      <c r="HU644" s="126"/>
      <c r="HV644" s="126"/>
      <c r="HW644" s="126"/>
      <c r="HX644" s="126"/>
      <c r="HY644" s="126"/>
      <c r="HZ644" s="126"/>
      <c r="IA644" s="126"/>
      <c r="IB644" s="126"/>
    </row>
    <row r="645" spans="1:236" s="127" customFormat="1">
      <c r="A645" s="121"/>
      <c r="B645" s="67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  <c r="EH645" s="126"/>
      <c r="EI645" s="126"/>
      <c r="EJ645" s="126"/>
      <c r="EK645" s="126"/>
      <c r="EL645" s="126"/>
      <c r="EM645" s="126"/>
      <c r="EN645" s="126"/>
      <c r="EO645" s="126"/>
      <c r="EP645" s="126"/>
      <c r="EQ645" s="126"/>
      <c r="ER645" s="126"/>
      <c r="ES645" s="126"/>
      <c r="ET645" s="126"/>
      <c r="EU645" s="126"/>
      <c r="EV645" s="126"/>
      <c r="EW645" s="126"/>
      <c r="EX645" s="126"/>
      <c r="EY645" s="126"/>
      <c r="EZ645" s="126"/>
      <c r="FA645" s="126"/>
      <c r="FB645" s="126"/>
      <c r="FC645" s="126"/>
      <c r="FD645" s="126"/>
      <c r="FE645" s="126"/>
      <c r="FF645" s="126"/>
      <c r="FG645" s="126"/>
      <c r="FH645" s="126"/>
      <c r="FI645" s="126"/>
      <c r="FJ645" s="126"/>
      <c r="FK645" s="126"/>
      <c r="FL645" s="126"/>
      <c r="FM645" s="126"/>
      <c r="FN645" s="126"/>
      <c r="FO645" s="126"/>
      <c r="FP645" s="126"/>
      <c r="FQ645" s="126"/>
      <c r="FR645" s="126"/>
      <c r="FS645" s="126"/>
      <c r="FT645" s="126"/>
      <c r="FU645" s="126"/>
      <c r="FV645" s="126"/>
      <c r="FW645" s="126"/>
      <c r="FX645" s="126"/>
      <c r="FY645" s="126"/>
      <c r="FZ645" s="126"/>
      <c r="GA645" s="126"/>
      <c r="GB645" s="126"/>
      <c r="GC645" s="126"/>
      <c r="GD645" s="126"/>
      <c r="GE645" s="126"/>
      <c r="GF645" s="126"/>
      <c r="GG645" s="126"/>
      <c r="GH645" s="126"/>
      <c r="GI645" s="126"/>
      <c r="GJ645" s="126"/>
      <c r="GK645" s="126"/>
      <c r="GL645" s="126"/>
      <c r="GM645" s="126"/>
      <c r="GN645" s="126"/>
      <c r="GO645" s="126"/>
      <c r="GP645" s="126"/>
      <c r="GQ645" s="126"/>
      <c r="GR645" s="126"/>
      <c r="GS645" s="126"/>
      <c r="GT645" s="126"/>
      <c r="GU645" s="126"/>
      <c r="GV645" s="126"/>
      <c r="GW645" s="126"/>
      <c r="GX645" s="126"/>
      <c r="GY645" s="126"/>
      <c r="GZ645" s="126"/>
      <c r="HA645" s="126"/>
      <c r="HB645" s="126"/>
      <c r="HC645" s="126"/>
      <c r="HD645" s="126"/>
      <c r="HE645" s="126"/>
      <c r="HF645" s="126"/>
      <c r="HG645" s="126"/>
      <c r="HH645" s="126"/>
      <c r="HI645" s="126"/>
      <c r="HJ645" s="126"/>
      <c r="HK645" s="126"/>
      <c r="HL645" s="126"/>
      <c r="HM645" s="126"/>
      <c r="HN645" s="126"/>
      <c r="HO645" s="126"/>
      <c r="HP645" s="126"/>
      <c r="HQ645" s="126"/>
      <c r="HR645" s="126"/>
      <c r="HS645" s="126"/>
      <c r="HT645" s="126"/>
      <c r="HU645" s="126"/>
      <c r="HV645" s="126"/>
      <c r="HW645" s="126"/>
      <c r="HX645" s="126"/>
      <c r="HY645" s="126"/>
      <c r="HZ645" s="126"/>
      <c r="IA645" s="126"/>
      <c r="IB645" s="126"/>
    </row>
    <row r="646" spans="1:236" s="127" customFormat="1">
      <c r="A646" s="121"/>
      <c r="B646" s="67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  <c r="EH646" s="126"/>
      <c r="EI646" s="126"/>
      <c r="EJ646" s="126"/>
      <c r="EK646" s="126"/>
      <c r="EL646" s="126"/>
      <c r="EM646" s="126"/>
      <c r="EN646" s="126"/>
      <c r="EO646" s="126"/>
      <c r="EP646" s="126"/>
      <c r="EQ646" s="126"/>
      <c r="ER646" s="126"/>
      <c r="ES646" s="126"/>
      <c r="ET646" s="126"/>
      <c r="EU646" s="126"/>
      <c r="EV646" s="126"/>
      <c r="EW646" s="126"/>
      <c r="EX646" s="126"/>
      <c r="EY646" s="126"/>
      <c r="EZ646" s="126"/>
      <c r="FA646" s="126"/>
      <c r="FB646" s="126"/>
      <c r="FC646" s="126"/>
      <c r="FD646" s="126"/>
      <c r="FE646" s="126"/>
      <c r="FF646" s="126"/>
      <c r="FG646" s="126"/>
      <c r="FH646" s="126"/>
      <c r="FI646" s="126"/>
      <c r="FJ646" s="126"/>
      <c r="FK646" s="126"/>
      <c r="FL646" s="126"/>
      <c r="FM646" s="126"/>
      <c r="FN646" s="126"/>
      <c r="FO646" s="126"/>
      <c r="FP646" s="126"/>
      <c r="FQ646" s="126"/>
      <c r="FR646" s="126"/>
      <c r="FS646" s="126"/>
      <c r="FT646" s="126"/>
      <c r="FU646" s="126"/>
      <c r="FV646" s="126"/>
      <c r="FW646" s="126"/>
      <c r="FX646" s="126"/>
      <c r="FY646" s="126"/>
      <c r="FZ646" s="126"/>
      <c r="GA646" s="126"/>
      <c r="GB646" s="126"/>
      <c r="GC646" s="126"/>
      <c r="GD646" s="126"/>
      <c r="GE646" s="126"/>
      <c r="GF646" s="126"/>
      <c r="GG646" s="126"/>
      <c r="GH646" s="126"/>
      <c r="GI646" s="126"/>
      <c r="GJ646" s="126"/>
      <c r="GK646" s="126"/>
      <c r="GL646" s="126"/>
      <c r="GM646" s="126"/>
      <c r="GN646" s="126"/>
      <c r="GO646" s="126"/>
      <c r="GP646" s="126"/>
      <c r="GQ646" s="126"/>
      <c r="GR646" s="126"/>
      <c r="GS646" s="126"/>
      <c r="GT646" s="126"/>
      <c r="GU646" s="126"/>
      <c r="GV646" s="126"/>
      <c r="GW646" s="126"/>
      <c r="GX646" s="126"/>
      <c r="GY646" s="126"/>
      <c r="GZ646" s="126"/>
      <c r="HA646" s="126"/>
      <c r="HB646" s="126"/>
      <c r="HC646" s="126"/>
      <c r="HD646" s="126"/>
      <c r="HE646" s="126"/>
      <c r="HF646" s="126"/>
      <c r="HG646" s="126"/>
      <c r="HH646" s="126"/>
      <c r="HI646" s="126"/>
      <c r="HJ646" s="126"/>
      <c r="HK646" s="126"/>
      <c r="HL646" s="126"/>
      <c r="HM646" s="126"/>
      <c r="HN646" s="126"/>
      <c r="HO646" s="126"/>
      <c r="HP646" s="126"/>
      <c r="HQ646" s="126"/>
      <c r="HR646" s="126"/>
      <c r="HS646" s="126"/>
      <c r="HT646" s="126"/>
      <c r="HU646" s="126"/>
      <c r="HV646" s="126"/>
      <c r="HW646" s="126"/>
      <c r="HX646" s="126"/>
      <c r="HY646" s="126"/>
      <c r="HZ646" s="126"/>
      <c r="IA646" s="126"/>
      <c r="IB646" s="126"/>
    </row>
    <row r="647" spans="1:236" s="127" customFormat="1">
      <c r="A647" s="121"/>
      <c r="B647" s="67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  <c r="EH647" s="126"/>
      <c r="EI647" s="126"/>
      <c r="EJ647" s="126"/>
      <c r="EK647" s="126"/>
      <c r="EL647" s="126"/>
      <c r="EM647" s="126"/>
      <c r="EN647" s="126"/>
      <c r="EO647" s="126"/>
      <c r="EP647" s="126"/>
      <c r="EQ647" s="126"/>
      <c r="ER647" s="126"/>
      <c r="ES647" s="126"/>
      <c r="ET647" s="126"/>
      <c r="EU647" s="126"/>
      <c r="EV647" s="126"/>
      <c r="EW647" s="126"/>
      <c r="EX647" s="126"/>
      <c r="EY647" s="126"/>
      <c r="EZ647" s="126"/>
      <c r="FA647" s="126"/>
      <c r="FB647" s="126"/>
      <c r="FC647" s="126"/>
      <c r="FD647" s="126"/>
      <c r="FE647" s="126"/>
      <c r="FF647" s="126"/>
      <c r="FG647" s="126"/>
      <c r="FH647" s="126"/>
      <c r="FI647" s="126"/>
      <c r="FJ647" s="126"/>
      <c r="FK647" s="126"/>
      <c r="FL647" s="126"/>
      <c r="FM647" s="126"/>
      <c r="FN647" s="126"/>
      <c r="FO647" s="126"/>
      <c r="FP647" s="126"/>
      <c r="FQ647" s="126"/>
      <c r="FR647" s="126"/>
      <c r="FS647" s="126"/>
      <c r="FT647" s="126"/>
      <c r="FU647" s="126"/>
      <c r="FV647" s="126"/>
      <c r="FW647" s="126"/>
      <c r="FX647" s="126"/>
      <c r="FY647" s="126"/>
      <c r="FZ647" s="126"/>
      <c r="GA647" s="126"/>
      <c r="GB647" s="126"/>
      <c r="GC647" s="126"/>
      <c r="GD647" s="126"/>
      <c r="GE647" s="126"/>
      <c r="GF647" s="126"/>
      <c r="GG647" s="126"/>
      <c r="GH647" s="126"/>
      <c r="GI647" s="126"/>
      <c r="GJ647" s="126"/>
      <c r="GK647" s="126"/>
      <c r="GL647" s="126"/>
      <c r="GM647" s="126"/>
      <c r="GN647" s="126"/>
      <c r="GO647" s="126"/>
      <c r="GP647" s="126"/>
      <c r="GQ647" s="126"/>
      <c r="GR647" s="126"/>
      <c r="GS647" s="126"/>
      <c r="GT647" s="126"/>
      <c r="GU647" s="126"/>
      <c r="GV647" s="126"/>
      <c r="GW647" s="126"/>
      <c r="GX647" s="126"/>
      <c r="GY647" s="126"/>
      <c r="GZ647" s="126"/>
      <c r="HA647" s="126"/>
      <c r="HB647" s="126"/>
      <c r="HC647" s="126"/>
      <c r="HD647" s="126"/>
      <c r="HE647" s="126"/>
      <c r="HF647" s="126"/>
      <c r="HG647" s="126"/>
      <c r="HH647" s="126"/>
      <c r="HI647" s="126"/>
      <c r="HJ647" s="126"/>
      <c r="HK647" s="126"/>
      <c r="HL647" s="126"/>
      <c r="HM647" s="126"/>
      <c r="HN647" s="126"/>
      <c r="HO647" s="126"/>
      <c r="HP647" s="126"/>
      <c r="HQ647" s="126"/>
      <c r="HR647" s="126"/>
      <c r="HS647" s="126"/>
      <c r="HT647" s="126"/>
      <c r="HU647" s="126"/>
      <c r="HV647" s="126"/>
      <c r="HW647" s="126"/>
      <c r="HX647" s="126"/>
      <c r="HY647" s="126"/>
      <c r="HZ647" s="126"/>
      <c r="IA647" s="126"/>
      <c r="IB647" s="126"/>
    </row>
    <row r="648" spans="1:236" s="127" customFormat="1">
      <c r="A648" s="121"/>
      <c r="B648" s="67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  <c r="EH648" s="126"/>
      <c r="EI648" s="126"/>
      <c r="EJ648" s="126"/>
      <c r="EK648" s="126"/>
      <c r="EL648" s="126"/>
      <c r="EM648" s="126"/>
      <c r="EN648" s="126"/>
      <c r="EO648" s="126"/>
      <c r="EP648" s="126"/>
      <c r="EQ648" s="126"/>
      <c r="ER648" s="126"/>
      <c r="ES648" s="126"/>
      <c r="ET648" s="126"/>
      <c r="EU648" s="126"/>
      <c r="EV648" s="126"/>
      <c r="EW648" s="126"/>
      <c r="EX648" s="126"/>
      <c r="EY648" s="126"/>
      <c r="EZ648" s="126"/>
      <c r="FA648" s="126"/>
      <c r="FB648" s="126"/>
      <c r="FC648" s="126"/>
      <c r="FD648" s="126"/>
      <c r="FE648" s="126"/>
      <c r="FF648" s="126"/>
      <c r="FG648" s="126"/>
      <c r="FH648" s="126"/>
      <c r="FI648" s="126"/>
      <c r="FJ648" s="126"/>
      <c r="FK648" s="126"/>
      <c r="FL648" s="126"/>
      <c r="FM648" s="126"/>
      <c r="FN648" s="126"/>
      <c r="FO648" s="126"/>
      <c r="FP648" s="126"/>
      <c r="FQ648" s="126"/>
      <c r="FR648" s="126"/>
      <c r="FS648" s="126"/>
      <c r="FT648" s="126"/>
      <c r="FU648" s="126"/>
      <c r="FV648" s="126"/>
      <c r="FW648" s="126"/>
      <c r="FX648" s="126"/>
      <c r="FY648" s="126"/>
      <c r="FZ648" s="126"/>
      <c r="GA648" s="126"/>
      <c r="GB648" s="126"/>
      <c r="GC648" s="126"/>
      <c r="GD648" s="126"/>
      <c r="GE648" s="126"/>
      <c r="GF648" s="126"/>
      <c r="GG648" s="126"/>
      <c r="GH648" s="126"/>
      <c r="GI648" s="126"/>
      <c r="GJ648" s="126"/>
      <c r="GK648" s="126"/>
      <c r="GL648" s="126"/>
      <c r="GM648" s="126"/>
      <c r="GN648" s="126"/>
      <c r="GO648" s="126"/>
      <c r="GP648" s="126"/>
      <c r="GQ648" s="126"/>
      <c r="GR648" s="126"/>
      <c r="GS648" s="126"/>
      <c r="GT648" s="126"/>
      <c r="GU648" s="126"/>
      <c r="GV648" s="126"/>
      <c r="GW648" s="126"/>
      <c r="GX648" s="126"/>
      <c r="GY648" s="126"/>
      <c r="GZ648" s="126"/>
      <c r="HA648" s="126"/>
      <c r="HB648" s="126"/>
      <c r="HC648" s="126"/>
      <c r="HD648" s="126"/>
      <c r="HE648" s="126"/>
      <c r="HF648" s="126"/>
      <c r="HG648" s="126"/>
      <c r="HH648" s="126"/>
      <c r="HI648" s="126"/>
      <c r="HJ648" s="126"/>
      <c r="HK648" s="126"/>
      <c r="HL648" s="126"/>
      <c r="HM648" s="126"/>
      <c r="HN648" s="126"/>
      <c r="HO648" s="126"/>
      <c r="HP648" s="126"/>
      <c r="HQ648" s="126"/>
      <c r="HR648" s="126"/>
      <c r="HS648" s="126"/>
      <c r="HT648" s="126"/>
      <c r="HU648" s="126"/>
      <c r="HV648" s="126"/>
      <c r="HW648" s="126"/>
      <c r="HX648" s="126"/>
      <c r="HY648" s="126"/>
      <c r="HZ648" s="126"/>
      <c r="IA648" s="126"/>
      <c r="IB648" s="126"/>
    </row>
    <row r="649" spans="1:236" s="127" customFormat="1">
      <c r="A649" s="121"/>
      <c r="B649" s="67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  <c r="EH649" s="126"/>
      <c r="EI649" s="126"/>
      <c r="EJ649" s="126"/>
      <c r="EK649" s="126"/>
      <c r="EL649" s="126"/>
      <c r="EM649" s="126"/>
      <c r="EN649" s="126"/>
      <c r="EO649" s="126"/>
      <c r="EP649" s="126"/>
      <c r="EQ649" s="126"/>
      <c r="ER649" s="126"/>
      <c r="ES649" s="126"/>
      <c r="ET649" s="126"/>
      <c r="EU649" s="126"/>
      <c r="EV649" s="126"/>
      <c r="EW649" s="126"/>
      <c r="EX649" s="126"/>
      <c r="EY649" s="126"/>
      <c r="EZ649" s="126"/>
      <c r="FA649" s="126"/>
      <c r="FB649" s="126"/>
      <c r="FC649" s="126"/>
      <c r="FD649" s="126"/>
      <c r="FE649" s="126"/>
      <c r="FF649" s="126"/>
      <c r="FG649" s="126"/>
      <c r="FH649" s="126"/>
      <c r="FI649" s="126"/>
      <c r="FJ649" s="126"/>
      <c r="FK649" s="126"/>
      <c r="FL649" s="126"/>
      <c r="FM649" s="126"/>
      <c r="FN649" s="126"/>
      <c r="FO649" s="126"/>
      <c r="FP649" s="126"/>
      <c r="FQ649" s="126"/>
      <c r="FR649" s="126"/>
      <c r="FS649" s="126"/>
      <c r="FT649" s="126"/>
      <c r="FU649" s="126"/>
      <c r="FV649" s="126"/>
      <c r="FW649" s="126"/>
      <c r="FX649" s="126"/>
      <c r="FY649" s="126"/>
      <c r="FZ649" s="126"/>
      <c r="GA649" s="126"/>
      <c r="GB649" s="126"/>
      <c r="GC649" s="126"/>
      <c r="GD649" s="126"/>
      <c r="GE649" s="126"/>
      <c r="GF649" s="126"/>
      <c r="GG649" s="126"/>
      <c r="GH649" s="126"/>
      <c r="GI649" s="126"/>
      <c r="GJ649" s="126"/>
      <c r="GK649" s="126"/>
      <c r="GL649" s="126"/>
      <c r="GM649" s="126"/>
      <c r="GN649" s="126"/>
      <c r="GO649" s="126"/>
      <c r="GP649" s="126"/>
      <c r="GQ649" s="126"/>
      <c r="GR649" s="126"/>
      <c r="GS649" s="126"/>
      <c r="GT649" s="126"/>
      <c r="GU649" s="126"/>
      <c r="GV649" s="126"/>
      <c r="GW649" s="126"/>
      <c r="GX649" s="126"/>
      <c r="GY649" s="126"/>
      <c r="GZ649" s="126"/>
      <c r="HA649" s="126"/>
      <c r="HB649" s="126"/>
      <c r="HC649" s="126"/>
      <c r="HD649" s="126"/>
      <c r="HE649" s="126"/>
      <c r="HF649" s="126"/>
      <c r="HG649" s="126"/>
      <c r="HH649" s="126"/>
      <c r="HI649" s="126"/>
      <c r="HJ649" s="126"/>
      <c r="HK649" s="126"/>
      <c r="HL649" s="126"/>
      <c r="HM649" s="126"/>
      <c r="HN649" s="126"/>
      <c r="HO649" s="126"/>
      <c r="HP649" s="126"/>
      <c r="HQ649" s="126"/>
      <c r="HR649" s="126"/>
      <c r="HS649" s="126"/>
      <c r="HT649" s="126"/>
      <c r="HU649" s="126"/>
      <c r="HV649" s="126"/>
      <c r="HW649" s="126"/>
      <c r="HX649" s="126"/>
      <c r="HY649" s="126"/>
      <c r="HZ649" s="126"/>
      <c r="IA649" s="126"/>
      <c r="IB649" s="126"/>
    </row>
    <row r="650" spans="1:236" s="127" customFormat="1">
      <c r="A650" s="121"/>
      <c r="B650" s="67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  <c r="EH650" s="126"/>
      <c r="EI650" s="126"/>
      <c r="EJ650" s="126"/>
      <c r="EK650" s="126"/>
      <c r="EL650" s="126"/>
      <c r="EM650" s="126"/>
      <c r="EN650" s="126"/>
      <c r="EO650" s="126"/>
      <c r="EP650" s="126"/>
      <c r="EQ650" s="126"/>
      <c r="ER650" s="126"/>
      <c r="ES650" s="126"/>
      <c r="ET650" s="126"/>
      <c r="EU650" s="126"/>
      <c r="EV650" s="126"/>
      <c r="EW650" s="126"/>
      <c r="EX650" s="126"/>
      <c r="EY650" s="126"/>
      <c r="EZ650" s="126"/>
      <c r="FA650" s="126"/>
      <c r="FB650" s="126"/>
      <c r="FC650" s="126"/>
      <c r="FD650" s="126"/>
      <c r="FE650" s="126"/>
      <c r="FF650" s="126"/>
      <c r="FG650" s="126"/>
      <c r="FH650" s="126"/>
      <c r="FI650" s="126"/>
      <c r="FJ650" s="126"/>
      <c r="FK650" s="126"/>
      <c r="FL650" s="126"/>
      <c r="FM650" s="126"/>
      <c r="FN650" s="126"/>
      <c r="FO650" s="126"/>
      <c r="FP650" s="126"/>
      <c r="FQ650" s="126"/>
      <c r="FR650" s="126"/>
      <c r="FS650" s="126"/>
      <c r="FT650" s="126"/>
      <c r="FU650" s="126"/>
      <c r="FV650" s="126"/>
      <c r="FW650" s="126"/>
      <c r="FX650" s="126"/>
      <c r="FY650" s="126"/>
      <c r="FZ650" s="126"/>
      <c r="GA650" s="126"/>
      <c r="GB650" s="126"/>
      <c r="GC650" s="126"/>
      <c r="GD650" s="126"/>
      <c r="GE650" s="126"/>
      <c r="GF650" s="126"/>
      <c r="GG650" s="126"/>
      <c r="GH650" s="126"/>
      <c r="GI650" s="126"/>
      <c r="GJ650" s="126"/>
      <c r="GK650" s="126"/>
      <c r="GL650" s="126"/>
      <c r="GM650" s="126"/>
      <c r="GN650" s="126"/>
      <c r="GO650" s="126"/>
      <c r="GP650" s="126"/>
      <c r="GQ650" s="126"/>
      <c r="GR650" s="126"/>
      <c r="GS650" s="126"/>
      <c r="GT650" s="126"/>
      <c r="GU650" s="126"/>
      <c r="GV650" s="126"/>
      <c r="GW650" s="126"/>
      <c r="GX650" s="126"/>
      <c r="GY650" s="126"/>
      <c r="GZ650" s="126"/>
      <c r="HA650" s="126"/>
      <c r="HB650" s="126"/>
      <c r="HC650" s="126"/>
      <c r="HD650" s="126"/>
      <c r="HE650" s="126"/>
      <c r="HF650" s="126"/>
      <c r="HG650" s="126"/>
      <c r="HH650" s="126"/>
      <c r="HI650" s="126"/>
      <c r="HJ650" s="126"/>
      <c r="HK650" s="126"/>
      <c r="HL650" s="126"/>
      <c r="HM650" s="126"/>
      <c r="HN650" s="126"/>
      <c r="HO650" s="126"/>
      <c r="HP650" s="126"/>
      <c r="HQ650" s="126"/>
      <c r="HR650" s="126"/>
      <c r="HS650" s="126"/>
      <c r="HT650" s="126"/>
      <c r="HU650" s="126"/>
      <c r="HV650" s="126"/>
      <c r="HW650" s="126"/>
      <c r="HX650" s="126"/>
      <c r="HY650" s="126"/>
      <c r="HZ650" s="126"/>
      <c r="IA650" s="126"/>
      <c r="IB650" s="126"/>
    </row>
    <row r="651" spans="1:236" s="127" customFormat="1">
      <c r="A651" s="121"/>
      <c r="B651" s="67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  <c r="EH651" s="126"/>
      <c r="EI651" s="126"/>
      <c r="EJ651" s="126"/>
      <c r="EK651" s="126"/>
      <c r="EL651" s="126"/>
      <c r="EM651" s="126"/>
      <c r="EN651" s="126"/>
      <c r="EO651" s="126"/>
      <c r="EP651" s="126"/>
      <c r="EQ651" s="126"/>
      <c r="ER651" s="126"/>
      <c r="ES651" s="126"/>
      <c r="ET651" s="126"/>
      <c r="EU651" s="126"/>
      <c r="EV651" s="126"/>
      <c r="EW651" s="126"/>
      <c r="EX651" s="126"/>
      <c r="EY651" s="126"/>
      <c r="EZ651" s="126"/>
      <c r="FA651" s="126"/>
      <c r="FB651" s="126"/>
      <c r="FC651" s="126"/>
      <c r="FD651" s="126"/>
      <c r="FE651" s="126"/>
      <c r="FF651" s="126"/>
      <c r="FG651" s="126"/>
      <c r="FH651" s="126"/>
      <c r="FI651" s="126"/>
      <c r="FJ651" s="126"/>
      <c r="FK651" s="126"/>
      <c r="FL651" s="126"/>
      <c r="FM651" s="126"/>
      <c r="FN651" s="126"/>
      <c r="FO651" s="126"/>
      <c r="FP651" s="126"/>
      <c r="FQ651" s="126"/>
      <c r="FR651" s="126"/>
      <c r="FS651" s="126"/>
      <c r="FT651" s="126"/>
      <c r="FU651" s="126"/>
      <c r="FV651" s="126"/>
      <c r="FW651" s="126"/>
      <c r="FX651" s="126"/>
      <c r="FY651" s="126"/>
      <c r="FZ651" s="126"/>
      <c r="GA651" s="126"/>
      <c r="GB651" s="126"/>
      <c r="GC651" s="126"/>
      <c r="GD651" s="126"/>
      <c r="GE651" s="126"/>
      <c r="GF651" s="126"/>
      <c r="GG651" s="126"/>
      <c r="GH651" s="126"/>
      <c r="GI651" s="126"/>
      <c r="GJ651" s="126"/>
      <c r="GK651" s="126"/>
      <c r="GL651" s="126"/>
      <c r="GM651" s="126"/>
      <c r="GN651" s="126"/>
      <c r="GO651" s="126"/>
      <c r="GP651" s="126"/>
      <c r="GQ651" s="126"/>
      <c r="GR651" s="126"/>
      <c r="GS651" s="126"/>
      <c r="GT651" s="126"/>
      <c r="GU651" s="126"/>
      <c r="GV651" s="126"/>
      <c r="GW651" s="126"/>
      <c r="GX651" s="126"/>
      <c r="GY651" s="126"/>
      <c r="GZ651" s="126"/>
      <c r="HA651" s="126"/>
      <c r="HB651" s="126"/>
      <c r="HC651" s="126"/>
      <c r="HD651" s="126"/>
      <c r="HE651" s="126"/>
      <c r="HF651" s="126"/>
      <c r="HG651" s="126"/>
      <c r="HH651" s="126"/>
      <c r="HI651" s="126"/>
      <c r="HJ651" s="126"/>
      <c r="HK651" s="126"/>
      <c r="HL651" s="126"/>
      <c r="HM651" s="126"/>
      <c r="HN651" s="126"/>
      <c r="HO651" s="126"/>
      <c r="HP651" s="126"/>
      <c r="HQ651" s="126"/>
      <c r="HR651" s="126"/>
      <c r="HS651" s="126"/>
      <c r="HT651" s="126"/>
      <c r="HU651" s="126"/>
      <c r="HV651" s="126"/>
      <c r="HW651" s="126"/>
      <c r="HX651" s="126"/>
      <c r="HY651" s="126"/>
      <c r="HZ651" s="126"/>
      <c r="IA651" s="126"/>
      <c r="IB651" s="126"/>
    </row>
    <row r="652" spans="1:236" s="127" customFormat="1">
      <c r="A652" s="121"/>
      <c r="B652" s="67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  <c r="EH652" s="126"/>
      <c r="EI652" s="126"/>
      <c r="EJ652" s="126"/>
      <c r="EK652" s="126"/>
      <c r="EL652" s="126"/>
      <c r="EM652" s="126"/>
      <c r="EN652" s="126"/>
      <c r="EO652" s="126"/>
      <c r="EP652" s="126"/>
      <c r="EQ652" s="126"/>
      <c r="ER652" s="126"/>
      <c r="ES652" s="126"/>
      <c r="ET652" s="126"/>
      <c r="EU652" s="126"/>
      <c r="EV652" s="126"/>
      <c r="EW652" s="126"/>
      <c r="EX652" s="126"/>
      <c r="EY652" s="126"/>
      <c r="EZ652" s="126"/>
      <c r="FA652" s="126"/>
      <c r="FB652" s="126"/>
      <c r="FC652" s="126"/>
      <c r="FD652" s="126"/>
      <c r="FE652" s="126"/>
      <c r="FF652" s="126"/>
      <c r="FG652" s="126"/>
      <c r="FH652" s="126"/>
      <c r="FI652" s="126"/>
      <c r="FJ652" s="126"/>
      <c r="FK652" s="126"/>
      <c r="FL652" s="126"/>
      <c r="FM652" s="126"/>
      <c r="FN652" s="126"/>
      <c r="FO652" s="126"/>
      <c r="FP652" s="126"/>
      <c r="FQ652" s="126"/>
      <c r="FR652" s="126"/>
      <c r="FS652" s="126"/>
      <c r="FT652" s="126"/>
      <c r="FU652" s="126"/>
      <c r="FV652" s="126"/>
      <c r="FW652" s="126"/>
      <c r="FX652" s="126"/>
      <c r="FY652" s="126"/>
      <c r="FZ652" s="126"/>
      <c r="GA652" s="126"/>
      <c r="GB652" s="126"/>
      <c r="GC652" s="126"/>
      <c r="GD652" s="126"/>
      <c r="GE652" s="126"/>
      <c r="GF652" s="126"/>
      <c r="GG652" s="126"/>
      <c r="GH652" s="126"/>
      <c r="GI652" s="126"/>
      <c r="GJ652" s="126"/>
      <c r="GK652" s="126"/>
      <c r="GL652" s="126"/>
      <c r="GM652" s="126"/>
      <c r="GN652" s="126"/>
      <c r="GO652" s="126"/>
      <c r="GP652" s="126"/>
      <c r="GQ652" s="126"/>
      <c r="GR652" s="126"/>
      <c r="GS652" s="126"/>
      <c r="GT652" s="126"/>
      <c r="GU652" s="126"/>
      <c r="GV652" s="126"/>
      <c r="GW652" s="126"/>
      <c r="GX652" s="126"/>
      <c r="GY652" s="126"/>
      <c r="GZ652" s="126"/>
      <c r="HA652" s="126"/>
      <c r="HB652" s="126"/>
      <c r="HC652" s="126"/>
      <c r="HD652" s="126"/>
      <c r="HE652" s="126"/>
      <c r="HF652" s="126"/>
      <c r="HG652" s="126"/>
      <c r="HH652" s="126"/>
      <c r="HI652" s="126"/>
      <c r="HJ652" s="126"/>
      <c r="HK652" s="126"/>
      <c r="HL652" s="126"/>
      <c r="HM652" s="126"/>
      <c r="HN652" s="126"/>
      <c r="HO652" s="126"/>
      <c r="HP652" s="126"/>
      <c r="HQ652" s="126"/>
      <c r="HR652" s="126"/>
      <c r="HS652" s="126"/>
      <c r="HT652" s="126"/>
      <c r="HU652" s="126"/>
      <c r="HV652" s="126"/>
      <c r="HW652" s="126"/>
      <c r="HX652" s="126"/>
      <c r="HY652" s="126"/>
      <c r="HZ652" s="126"/>
      <c r="IA652" s="126"/>
      <c r="IB652" s="126"/>
    </row>
    <row r="653" spans="1:236" s="127" customFormat="1">
      <c r="A653" s="121"/>
      <c r="B653" s="67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  <c r="EH653" s="126"/>
      <c r="EI653" s="126"/>
      <c r="EJ653" s="126"/>
      <c r="EK653" s="126"/>
      <c r="EL653" s="126"/>
      <c r="EM653" s="126"/>
      <c r="EN653" s="126"/>
      <c r="EO653" s="126"/>
      <c r="EP653" s="126"/>
      <c r="EQ653" s="126"/>
      <c r="ER653" s="126"/>
      <c r="ES653" s="126"/>
      <c r="ET653" s="126"/>
      <c r="EU653" s="126"/>
      <c r="EV653" s="126"/>
      <c r="EW653" s="126"/>
      <c r="EX653" s="126"/>
      <c r="EY653" s="126"/>
      <c r="EZ653" s="126"/>
      <c r="FA653" s="126"/>
      <c r="FB653" s="126"/>
      <c r="FC653" s="126"/>
      <c r="FD653" s="126"/>
      <c r="FE653" s="126"/>
      <c r="FF653" s="126"/>
      <c r="FG653" s="126"/>
      <c r="FH653" s="126"/>
      <c r="FI653" s="126"/>
      <c r="FJ653" s="126"/>
      <c r="FK653" s="126"/>
      <c r="FL653" s="126"/>
      <c r="FM653" s="126"/>
      <c r="FN653" s="126"/>
      <c r="FO653" s="126"/>
      <c r="FP653" s="126"/>
      <c r="FQ653" s="126"/>
      <c r="FR653" s="126"/>
      <c r="FS653" s="126"/>
      <c r="FT653" s="126"/>
      <c r="FU653" s="126"/>
      <c r="FV653" s="126"/>
      <c r="FW653" s="126"/>
      <c r="FX653" s="126"/>
      <c r="FY653" s="126"/>
      <c r="FZ653" s="126"/>
      <c r="GA653" s="126"/>
      <c r="GB653" s="126"/>
      <c r="GC653" s="126"/>
      <c r="GD653" s="126"/>
      <c r="GE653" s="126"/>
      <c r="GF653" s="126"/>
      <c r="GG653" s="126"/>
      <c r="GH653" s="126"/>
      <c r="GI653" s="126"/>
      <c r="GJ653" s="126"/>
      <c r="GK653" s="126"/>
      <c r="GL653" s="126"/>
      <c r="GM653" s="126"/>
      <c r="GN653" s="126"/>
      <c r="GO653" s="126"/>
      <c r="GP653" s="126"/>
      <c r="GQ653" s="126"/>
      <c r="GR653" s="126"/>
      <c r="GS653" s="126"/>
      <c r="GT653" s="126"/>
      <c r="GU653" s="126"/>
      <c r="GV653" s="126"/>
      <c r="GW653" s="126"/>
      <c r="GX653" s="126"/>
      <c r="GY653" s="126"/>
      <c r="GZ653" s="126"/>
      <c r="HA653" s="126"/>
      <c r="HB653" s="126"/>
      <c r="HC653" s="126"/>
      <c r="HD653" s="126"/>
      <c r="HE653" s="126"/>
      <c r="HF653" s="126"/>
      <c r="HG653" s="126"/>
      <c r="HH653" s="126"/>
      <c r="HI653" s="126"/>
      <c r="HJ653" s="126"/>
      <c r="HK653" s="126"/>
      <c r="HL653" s="126"/>
      <c r="HM653" s="126"/>
      <c r="HN653" s="126"/>
      <c r="HO653" s="126"/>
      <c r="HP653" s="126"/>
      <c r="HQ653" s="126"/>
      <c r="HR653" s="126"/>
      <c r="HS653" s="126"/>
      <c r="HT653" s="126"/>
      <c r="HU653" s="126"/>
      <c r="HV653" s="126"/>
      <c r="HW653" s="126"/>
      <c r="HX653" s="126"/>
      <c r="HY653" s="126"/>
      <c r="HZ653" s="126"/>
      <c r="IA653" s="126"/>
      <c r="IB653" s="126"/>
    </row>
    <row r="654" spans="1:236" s="127" customFormat="1">
      <c r="A654" s="121"/>
      <c r="B654" s="67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  <c r="EH654" s="126"/>
      <c r="EI654" s="126"/>
      <c r="EJ654" s="126"/>
      <c r="EK654" s="126"/>
      <c r="EL654" s="126"/>
      <c r="EM654" s="126"/>
      <c r="EN654" s="126"/>
      <c r="EO654" s="126"/>
      <c r="EP654" s="126"/>
      <c r="EQ654" s="126"/>
      <c r="ER654" s="126"/>
      <c r="ES654" s="126"/>
      <c r="ET654" s="126"/>
      <c r="EU654" s="126"/>
      <c r="EV654" s="126"/>
      <c r="EW654" s="126"/>
      <c r="EX654" s="126"/>
      <c r="EY654" s="126"/>
      <c r="EZ654" s="126"/>
      <c r="FA654" s="126"/>
      <c r="FB654" s="126"/>
      <c r="FC654" s="126"/>
      <c r="FD654" s="126"/>
      <c r="FE654" s="126"/>
      <c r="FF654" s="126"/>
      <c r="FG654" s="126"/>
      <c r="FH654" s="126"/>
      <c r="FI654" s="126"/>
      <c r="FJ654" s="126"/>
      <c r="FK654" s="126"/>
      <c r="FL654" s="126"/>
      <c r="FM654" s="126"/>
      <c r="FN654" s="126"/>
      <c r="FO654" s="126"/>
      <c r="FP654" s="126"/>
      <c r="FQ654" s="126"/>
      <c r="FR654" s="126"/>
      <c r="FS654" s="126"/>
      <c r="FT654" s="126"/>
      <c r="FU654" s="126"/>
      <c r="FV654" s="126"/>
      <c r="FW654" s="126"/>
      <c r="FX654" s="126"/>
      <c r="FY654" s="126"/>
      <c r="FZ654" s="126"/>
      <c r="GA654" s="126"/>
      <c r="GB654" s="126"/>
      <c r="GC654" s="126"/>
      <c r="GD654" s="126"/>
      <c r="GE654" s="126"/>
      <c r="GF654" s="126"/>
      <c r="GG654" s="126"/>
      <c r="GH654" s="126"/>
      <c r="GI654" s="126"/>
      <c r="GJ654" s="126"/>
      <c r="GK654" s="126"/>
      <c r="GL654" s="126"/>
      <c r="GM654" s="126"/>
      <c r="GN654" s="126"/>
      <c r="GO654" s="126"/>
      <c r="GP654" s="126"/>
      <c r="GQ654" s="126"/>
      <c r="GR654" s="126"/>
      <c r="GS654" s="126"/>
      <c r="GT654" s="126"/>
      <c r="GU654" s="126"/>
      <c r="GV654" s="126"/>
      <c r="GW654" s="126"/>
      <c r="GX654" s="126"/>
      <c r="GY654" s="126"/>
      <c r="GZ654" s="126"/>
      <c r="HA654" s="126"/>
      <c r="HB654" s="126"/>
      <c r="HC654" s="126"/>
      <c r="HD654" s="126"/>
      <c r="HE654" s="126"/>
      <c r="HF654" s="126"/>
      <c r="HG654" s="126"/>
      <c r="HH654" s="126"/>
      <c r="HI654" s="126"/>
      <c r="HJ654" s="126"/>
      <c r="HK654" s="126"/>
      <c r="HL654" s="126"/>
      <c r="HM654" s="126"/>
      <c r="HN654" s="126"/>
      <c r="HO654" s="126"/>
      <c r="HP654" s="126"/>
      <c r="HQ654" s="126"/>
      <c r="HR654" s="126"/>
      <c r="HS654" s="126"/>
      <c r="HT654" s="126"/>
      <c r="HU654" s="126"/>
      <c r="HV654" s="126"/>
      <c r="HW654" s="126"/>
      <c r="HX654" s="126"/>
      <c r="HY654" s="126"/>
      <c r="HZ654" s="126"/>
      <c r="IA654" s="126"/>
      <c r="IB654" s="126"/>
    </row>
    <row r="655" spans="1:236" s="127" customFormat="1">
      <c r="A655" s="121"/>
      <c r="B655" s="67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  <c r="EH655" s="126"/>
      <c r="EI655" s="126"/>
      <c r="EJ655" s="126"/>
      <c r="EK655" s="126"/>
      <c r="EL655" s="126"/>
      <c r="EM655" s="126"/>
      <c r="EN655" s="126"/>
      <c r="EO655" s="126"/>
      <c r="EP655" s="126"/>
      <c r="EQ655" s="126"/>
      <c r="ER655" s="126"/>
      <c r="ES655" s="126"/>
      <c r="ET655" s="126"/>
      <c r="EU655" s="126"/>
      <c r="EV655" s="126"/>
      <c r="EW655" s="126"/>
      <c r="EX655" s="126"/>
      <c r="EY655" s="126"/>
      <c r="EZ655" s="126"/>
      <c r="FA655" s="126"/>
      <c r="FB655" s="126"/>
      <c r="FC655" s="126"/>
      <c r="FD655" s="126"/>
      <c r="FE655" s="126"/>
      <c r="FF655" s="126"/>
      <c r="FG655" s="126"/>
      <c r="FH655" s="126"/>
      <c r="FI655" s="126"/>
      <c r="FJ655" s="126"/>
      <c r="FK655" s="126"/>
      <c r="FL655" s="126"/>
      <c r="FM655" s="126"/>
      <c r="FN655" s="126"/>
      <c r="FO655" s="126"/>
      <c r="FP655" s="126"/>
      <c r="FQ655" s="126"/>
      <c r="FR655" s="126"/>
      <c r="FS655" s="126"/>
      <c r="FT655" s="126"/>
      <c r="FU655" s="126"/>
      <c r="FV655" s="126"/>
      <c r="FW655" s="126"/>
      <c r="FX655" s="126"/>
      <c r="FY655" s="126"/>
      <c r="FZ655" s="126"/>
      <c r="GA655" s="126"/>
      <c r="GB655" s="126"/>
      <c r="GC655" s="126"/>
      <c r="GD655" s="126"/>
      <c r="GE655" s="126"/>
      <c r="GF655" s="126"/>
      <c r="GG655" s="126"/>
      <c r="GH655" s="126"/>
      <c r="GI655" s="126"/>
      <c r="GJ655" s="126"/>
      <c r="GK655" s="126"/>
      <c r="GL655" s="126"/>
      <c r="GM655" s="126"/>
      <c r="GN655" s="126"/>
      <c r="GO655" s="126"/>
      <c r="GP655" s="126"/>
      <c r="GQ655" s="126"/>
      <c r="GR655" s="126"/>
      <c r="GS655" s="126"/>
      <c r="GT655" s="126"/>
      <c r="GU655" s="126"/>
      <c r="GV655" s="126"/>
      <c r="GW655" s="126"/>
      <c r="GX655" s="126"/>
      <c r="GY655" s="126"/>
      <c r="GZ655" s="126"/>
      <c r="HA655" s="126"/>
      <c r="HB655" s="126"/>
      <c r="HC655" s="126"/>
      <c r="HD655" s="126"/>
      <c r="HE655" s="126"/>
      <c r="HF655" s="126"/>
      <c r="HG655" s="126"/>
      <c r="HH655" s="126"/>
      <c r="HI655" s="126"/>
      <c r="HJ655" s="126"/>
      <c r="HK655" s="126"/>
      <c r="HL655" s="126"/>
      <c r="HM655" s="126"/>
      <c r="HN655" s="126"/>
      <c r="HO655" s="126"/>
      <c r="HP655" s="126"/>
      <c r="HQ655" s="126"/>
      <c r="HR655" s="126"/>
      <c r="HS655" s="126"/>
      <c r="HT655" s="126"/>
      <c r="HU655" s="126"/>
      <c r="HV655" s="126"/>
      <c r="HW655" s="126"/>
      <c r="HX655" s="126"/>
      <c r="HY655" s="126"/>
      <c r="HZ655" s="126"/>
      <c r="IA655" s="126"/>
      <c r="IB655" s="126"/>
    </row>
    <row r="656" spans="1:236" s="127" customFormat="1">
      <c r="A656" s="121"/>
      <c r="B656" s="67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  <c r="EH656" s="126"/>
      <c r="EI656" s="126"/>
      <c r="EJ656" s="126"/>
      <c r="EK656" s="126"/>
      <c r="EL656" s="126"/>
      <c r="EM656" s="126"/>
      <c r="EN656" s="126"/>
      <c r="EO656" s="126"/>
      <c r="EP656" s="126"/>
      <c r="EQ656" s="126"/>
      <c r="ER656" s="126"/>
      <c r="ES656" s="126"/>
      <c r="ET656" s="126"/>
      <c r="EU656" s="126"/>
      <c r="EV656" s="126"/>
      <c r="EW656" s="126"/>
      <c r="EX656" s="126"/>
      <c r="EY656" s="126"/>
      <c r="EZ656" s="126"/>
      <c r="FA656" s="126"/>
      <c r="FB656" s="126"/>
      <c r="FC656" s="126"/>
      <c r="FD656" s="126"/>
      <c r="FE656" s="126"/>
      <c r="FF656" s="126"/>
      <c r="FG656" s="126"/>
      <c r="FH656" s="126"/>
      <c r="FI656" s="126"/>
      <c r="FJ656" s="126"/>
      <c r="FK656" s="126"/>
      <c r="FL656" s="126"/>
      <c r="FM656" s="126"/>
      <c r="FN656" s="126"/>
      <c r="FO656" s="126"/>
      <c r="FP656" s="126"/>
      <c r="FQ656" s="126"/>
      <c r="FR656" s="126"/>
      <c r="FS656" s="126"/>
      <c r="FT656" s="126"/>
      <c r="FU656" s="126"/>
      <c r="FV656" s="126"/>
      <c r="FW656" s="126"/>
      <c r="FX656" s="126"/>
      <c r="FY656" s="126"/>
      <c r="FZ656" s="126"/>
      <c r="GA656" s="126"/>
      <c r="GB656" s="126"/>
      <c r="GC656" s="126"/>
      <c r="GD656" s="126"/>
      <c r="GE656" s="126"/>
      <c r="GF656" s="126"/>
      <c r="GG656" s="126"/>
      <c r="GH656" s="126"/>
      <c r="GI656" s="126"/>
      <c r="GJ656" s="126"/>
      <c r="GK656" s="126"/>
      <c r="GL656" s="126"/>
      <c r="GM656" s="126"/>
      <c r="GN656" s="126"/>
      <c r="GO656" s="126"/>
      <c r="GP656" s="126"/>
      <c r="GQ656" s="126"/>
      <c r="GR656" s="126"/>
      <c r="GS656" s="126"/>
      <c r="GT656" s="126"/>
      <c r="GU656" s="126"/>
      <c r="GV656" s="126"/>
      <c r="GW656" s="126"/>
      <c r="GX656" s="126"/>
      <c r="GY656" s="126"/>
      <c r="GZ656" s="126"/>
      <c r="HA656" s="126"/>
      <c r="HB656" s="126"/>
      <c r="HC656" s="126"/>
      <c r="HD656" s="126"/>
      <c r="HE656" s="126"/>
      <c r="HF656" s="126"/>
      <c r="HG656" s="126"/>
      <c r="HH656" s="126"/>
      <c r="HI656" s="126"/>
      <c r="HJ656" s="126"/>
      <c r="HK656" s="126"/>
      <c r="HL656" s="126"/>
      <c r="HM656" s="126"/>
      <c r="HN656" s="126"/>
      <c r="HO656" s="126"/>
      <c r="HP656" s="126"/>
      <c r="HQ656" s="126"/>
      <c r="HR656" s="126"/>
      <c r="HS656" s="126"/>
      <c r="HT656" s="126"/>
      <c r="HU656" s="126"/>
      <c r="HV656" s="126"/>
      <c r="HW656" s="126"/>
      <c r="HX656" s="126"/>
      <c r="HY656" s="126"/>
      <c r="HZ656" s="126"/>
      <c r="IA656" s="126"/>
      <c r="IB656" s="126"/>
    </row>
    <row r="657" spans="1:236" s="127" customFormat="1">
      <c r="A657" s="121"/>
      <c r="B657" s="67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  <c r="EH657" s="126"/>
      <c r="EI657" s="126"/>
      <c r="EJ657" s="126"/>
      <c r="EK657" s="126"/>
      <c r="EL657" s="126"/>
      <c r="EM657" s="126"/>
      <c r="EN657" s="126"/>
      <c r="EO657" s="126"/>
      <c r="EP657" s="126"/>
      <c r="EQ657" s="126"/>
      <c r="ER657" s="126"/>
      <c r="ES657" s="126"/>
      <c r="ET657" s="126"/>
      <c r="EU657" s="126"/>
      <c r="EV657" s="126"/>
      <c r="EW657" s="126"/>
      <c r="EX657" s="126"/>
      <c r="EY657" s="126"/>
      <c r="EZ657" s="126"/>
      <c r="FA657" s="126"/>
      <c r="FB657" s="126"/>
      <c r="FC657" s="126"/>
      <c r="FD657" s="126"/>
      <c r="FE657" s="126"/>
      <c r="FF657" s="126"/>
      <c r="FG657" s="126"/>
      <c r="FH657" s="126"/>
      <c r="FI657" s="126"/>
      <c r="FJ657" s="126"/>
      <c r="FK657" s="126"/>
      <c r="FL657" s="126"/>
      <c r="FM657" s="126"/>
      <c r="FN657" s="126"/>
      <c r="FO657" s="126"/>
      <c r="FP657" s="126"/>
      <c r="FQ657" s="126"/>
      <c r="FR657" s="126"/>
      <c r="FS657" s="126"/>
      <c r="FT657" s="126"/>
      <c r="FU657" s="126"/>
      <c r="FV657" s="126"/>
      <c r="FW657" s="126"/>
      <c r="FX657" s="126"/>
      <c r="FY657" s="126"/>
      <c r="FZ657" s="126"/>
      <c r="GA657" s="126"/>
      <c r="GB657" s="126"/>
      <c r="GC657" s="126"/>
      <c r="GD657" s="126"/>
      <c r="GE657" s="126"/>
      <c r="GF657" s="126"/>
      <c r="GG657" s="126"/>
      <c r="GH657" s="126"/>
      <c r="GI657" s="126"/>
      <c r="GJ657" s="126"/>
      <c r="GK657" s="126"/>
      <c r="GL657" s="126"/>
      <c r="GM657" s="126"/>
      <c r="GN657" s="126"/>
      <c r="GO657" s="126"/>
      <c r="GP657" s="126"/>
      <c r="GQ657" s="126"/>
      <c r="GR657" s="126"/>
      <c r="GS657" s="126"/>
      <c r="GT657" s="126"/>
      <c r="GU657" s="126"/>
      <c r="GV657" s="126"/>
      <c r="GW657" s="126"/>
      <c r="GX657" s="126"/>
      <c r="GY657" s="126"/>
      <c r="GZ657" s="126"/>
      <c r="HA657" s="126"/>
      <c r="HB657" s="126"/>
      <c r="HC657" s="126"/>
      <c r="HD657" s="126"/>
      <c r="HE657" s="126"/>
      <c r="HF657" s="126"/>
      <c r="HG657" s="126"/>
      <c r="HH657" s="126"/>
      <c r="HI657" s="126"/>
      <c r="HJ657" s="126"/>
      <c r="HK657" s="126"/>
      <c r="HL657" s="126"/>
      <c r="HM657" s="126"/>
      <c r="HN657" s="126"/>
      <c r="HO657" s="126"/>
      <c r="HP657" s="126"/>
      <c r="HQ657" s="126"/>
      <c r="HR657" s="126"/>
      <c r="HS657" s="126"/>
      <c r="HT657" s="126"/>
      <c r="HU657" s="126"/>
      <c r="HV657" s="126"/>
      <c r="HW657" s="126"/>
      <c r="HX657" s="126"/>
      <c r="HY657" s="126"/>
      <c r="HZ657" s="126"/>
      <c r="IA657" s="126"/>
      <c r="IB657" s="126"/>
    </row>
    <row r="658" spans="1:236" s="127" customFormat="1">
      <c r="A658" s="121"/>
      <c r="B658" s="67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  <c r="EH658" s="126"/>
      <c r="EI658" s="126"/>
      <c r="EJ658" s="126"/>
      <c r="EK658" s="126"/>
      <c r="EL658" s="126"/>
      <c r="EM658" s="126"/>
      <c r="EN658" s="126"/>
      <c r="EO658" s="126"/>
      <c r="EP658" s="126"/>
      <c r="EQ658" s="126"/>
      <c r="ER658" s="126"/>
      <c r="ES658" s="126"/>
      <c r="ET658" s="126"/>
      <c r="EU658" s="126"/>
      <c r="EV658" s="126"/>
      <c r="EW658" s="126"/>
      <c r="EX658" s="126"/>
      <c r="EY658" s="126"/>
      <c r="EZ658" s="126"/>
      <c r="FA658" s="126"/>
      <c r="FB658" s="126"/>
      <c r="FC658" s="126"/>
      <c r="FD658" s="126"/>
      <c r="FE658" s="126"/>
      <c r="FF658" s="126"/>
      <c r="FG658" s="126"/>
      <c r="FH658" s="126"/>
      <c r="FI658" s="126"/>
      <c r="FJ658" s="126"/>
      <c r="FK658" s="126"/>
      <c r="FL658" s="126"/>
      <c r="FM658" s="126"/>
      <c r="FN658" s="126"/>
      <c r="FO658" s="126"/>
      <c r="FP658" s="126"/>
      <c r="FQ658" s="126"/>
      <c r="FR658" s="126"/>
      <c r="FS658" s="126"/>
      <c r="FT658" s="126"/>
      <c r="FU658" s="126"/>
      <c r="FV658" s="126"/>
      <c r="FW658" s="126"/>
      <c r="FX658" s="126"/>
      <c r="FY658" s="126"/>
      <c r="FZ658" s="126"/>
      <c r="GA658" s="126"/>
      <c r="GB658" s="126"/>
      <c r="GC658" s="126"/>
      <c r="GD658" s="126"/>
      <c r="GE658" s="126"/>
      <c r="GF658" s="126"/>
      <c r="GG658" s="126"/>
      <c r="GH658" s="126"/>
      <c r="GI658" s="126"/>
      <c r="GJ658" s="126"/>
      <c r="GK658" s="126"/>
      <c r="GL658" s="126"/>
      <c r="GM658" s="126"/>
      <c r="GN658" s="126"/>
      <c r="GO658" s="126"/>
      <c r="GP658" s="126"/>
      <c r="GQ658" s="126"/>
      <c r="GR658" s="126"/>
      <c r="GS658" s="126"/>
      <c r="GT658" s="126"/>
      <c r="GU658" s="126"/>
      <c r="GV658" s="126"/>
      <c r="GW658" s="126"/>
      <c r="GX658" s="126"/>
      <c r="GY658" s="126"/>
      <c r="GZ658" s="126"/>
      <c r="HA658" s="126"/>
      <c r="HB658" s="126"/>
      <c r="HC658" s="126"/>
      <c r="HD658" s="126"/>
      <c r="HE658" s="126"/>
      <c r="HF658" s="126"/>
      <c r="HG658" s="126"/>
      <c r="HH658" s="126"/>
      <c r="HI658" s="126"/>
      <c r="HJ658" s="126"/>
      <c r="HK658" s="126"/>
      <c r="HL658" s="126"/>
      <c r="HM658" s="126"/>
      <c r="HN658" s="126"/>
      <c r="HO658" s="126"/>
      <c r="HP658" s="126"/>
      <c r="HQ658" s="126"/>
      <c r="HR658" s="126"/>
      <c r="HS658" s="126"/>
      <c r="HT658" s="126"/>
      <c r="HU658" s="126"/>
      <c r="HV658" s="126"/>
      <c r="HW658" s="126"/>
      <c r="HX658" s="126"/>
      <c r="HY658" s="126"/>
      <c r="HZ658" s="126"/>
      <c r="IA658" s="126"/>
      <c r="IB658" s="126"/>
    </row>
    <row r="659" spans="1:236" s="127" customFormat="1">
      <c r="A659" s="121"/>
      <c r="B659" s="67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  <c r="EH659" s="126"/>
      <c r="EI659" s="126"/>
      <c r="EJ659" s="126"/>
      <c r="EK659" s="126"/>
      <c r="EL659" s="126"/>
      <c r="EM659" s="126"/>
      <c r="EN659" s="126"/>
      <c r="EO659" s="126"/>
      <c r="EP659" s="126"/>
      <c r="EQ659" s="126"/>
      <c r="ER659" s="126"/>
      <c r="ES659" s="126"/>
      <c r="ET659" s="126"/>
      <c r="EU659" s="126"/>
      <c r="EV659" s="126"/>
      <c r="EW659" s="126"/>
      <c r="EX659" s="126"/>
      <c r="EY659" s="126"/>
      <c r="EZ659" s="126"/>
      <c r="FA659" s="126"/>
      <c r="FB659" s="126"/>
      <c r="FC659" s="126"/>
      <c r="FD659" s="126"/>
      <c r="FE659" s="126"/>
      <c r="FF659" s="126"/>
      <c r="FG659" s="126"/>
      <c r="FH659" s="126"/>
      <c r="FI659" s="126"/>
      <c r="FJ659" s="126"/>
      <c r="FK659" s="126"/>
      <c r="FL659" s="126"/>
      <c r="FM659" s="126"/>
      <c r="FN659" s="126"/>
      <c r="FO659" s="126"/>
      <c r="FP659" s="126"/>
      <c r="FQ659" s="126"/>
      <c r="FR659" s="126"/>
      <c r="FS659" s="126"/>
      <c r="FT659" s="126"/>
      <c r="FU659" s="126"/>
      <c r="FV659" s="126"/>
      <c r="FW659" s="126"/>
      <c r="FX659" s="126"/>
      <c r="FY659" s="126"/>
      <c r="FZ659" s="126"/>
      <c r="GA659" s="126"/>
      <c r="GB659" s="126"/>
      <c r="GC659" s="126"/>
      <c r="GD659" s="126"/>
      <c r="GE659" s="126"/>
      <c r="GF659" s="126"/>
      <c r="GG659" s="126"/>
      <c r="GH659" s="126"/>
      <c r="GI659" s="126"/>
      <c r="GJ659" s="126"/>
      <c r="GK659" s="126"/>
      <c r="GL659" s="126"/>
      <c r="GM659" s="126"/>
      <c r="GN659" s="126"/>
      <c r="GO659" s="126"/>
      <c r="GP659" s="126"/>
      <c r="GQ659" s="126"/>
      <c r="GR659" s="126"/>
      <c r="GS659" s="126"/>
      <c r="GT659" s="126"/>
      <c r="GU659" s="126"/>
      <c r="GV659" s="126"/>
      <c r="GW659" s="126"/>
      <c r="GX659" s="126"/>
      <c r="GY659" s="126"/>
      <c r="GZ659" s="126"/>
      <c r="HA659" s="126"/>
      <c r="HB659" s="126"/>
      <c r="HC659" s="126"/>
      <c r="HD659" s="126"/>
      <c r="HE659" s="126"/>
      <c r="HF659" s="126"/>
      <c r="HG659" s="126"/>
      <c r="HH659" s="126"/>
      <c r="HI659" s="126"/>
      <c r="HJ659" s="126"/>
      <c r="HK659" s="126"/>
      <c r="HL659" s="126"/>
      <c r="HM659" s="126"/>
      <c r="HN659" s="126"/>
      <c r="HO659" s="126"/>
      <c r="HP659" s="126"/>
      <c r="HQ659" s="126"/>
      <c r="HR659" s="126"/>
      <c r="HS659" s="126"/>
      <c r="HT659" s="126"/>
      <c r="HU659" s="126"/>
      <c r="HV659" s="126"/>
      <c r="HW659" s="126"/>
      <c r="HX659" s="126"/>
      <c r="HY659" s="126"/>
      <c r="HZ659" s="126"/>
      <c r="IA659" s="126"/>
      <c r="IB659" s="126"/>
    </row>
    <row r="660" spans="1:236" s="127" customFormat="1">
      <c r="A660" s="121"/>
      <c r="B660" s="67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  <c r="EH660" s="126"/>
      <c r="EI660" s="126"/>
      <c r="EJ660" s="126"/>
      <c r="EK660" s="126"/>
      <c r="EL660" s="126"/>
      <c r="EM660" s="126"/>
      <c r="EN660" s="126"/>
      <c r="EO660" s="126"/>
      <c r="EP660" s="126"/>
      <c r="EQ660" s="126"/>
      <c r="ER660" s="126"/>
      <c r="ES660" s="126"/>
      <c r="ET660" s="126"/>
      <c r="EU660" s="126"/>
      <c r="EV660" s="126"/>
      <c r="EW660" s="126"/>
      <c r="EX660" s="126"/>
      <c r="EY660" s="126"/>
      <c r="EZ660" s="126"/>
      <c r="FA660" s="126"/>
      <c r="FB660" s="126"/>
      <c r="FC660" s="126"/>
      <c r="FD660" s="126"/>
      <c r="FE660" s="126"/>
      <c r="FF660" s="126"/>
      <c r="FG660" s="126"/>
      <c r="FH660" s="126"/>
      <c r="FI660" s="126"/>
      <c r="FJ660" s="126"/>
      <c r="FK660" s="126"/>
      <c r="FL660" s="126"/>
      <c r="FM660" s="126"/>
      <c r="FN660" s="126"/>
      <c r="FO660" s="126"/>
      <c r="FP660" s="126"/>
      <c r="FQ660" s="126"/>
      <c r="FR660" s="126"/>
      <c r="FS660" s="126"/>
      <c r="FT660" s="126"/>
      <c r="FU660" s="126"/>
      <c r="FV660" s="126"/>
      <c r="FW660" s="126"/>
      <c r="FX660" s="126"/>
      <c r="FY660" s="126"/>
      <c r="FZ660" s="126"/>
      <c r="GA660" s="126"/>
      <c r="GB660" s="126"/>
      <c r="GC660" s="126"/>
      <c r="GD660" s="126"/>
      <c r="GE660" s="126"/>
      <c r="GF660" s="126"/>
      <c r="GG660" s="126"/>
      <c r="GH660" s="126"/>
      <c r="GI660" s="126"/>
      <c r="GJ660" s="126"/>
      <c r="GK660" s="126"/>
      <c r="GL660" s="126"/>
      <c r="GM660" s="126"/>
      <c r="GN660" s="126"/>
      <c r="GO660" s="126"/>
      <c r="GP660" s="126"/>
      <c r="GQ660" s="126"/>
      <c r="GR660" s="126"/>
      <c r="GS660" s="126"/>
      <c r="GT660" s="126"/>
      <c r="GU660" s="126"/>
      <c r="GV660" s="126"/>
      <c r="GW660" s="126"/>
      <c r="GX660" s="126"/>
      <c r="GY660" s="126"/>
      <c r="GZ660" s="126"/>
      <c r="HA660" s="126"/>
      <c r="HB660" s="126"/>
      <c r="HC660" s="126"/>
      <c r="HD660" s="126"/>
      <c r="HE660" s="126"/>
      <c r="HF660" s="126"/>
      <c r="HG660" s="126"/>
      <c r="HH660" s="126"/>
      <c r="HI660" s="126"/>
      <c r="HJ660" s="126"/>
      <c r="HK660" s="126"/>
      <c r="HL660" s="126"/>
      <c r="HM660" s="126"/>
      <c r="HN660" s="126"/>
      <c r="HO660" s="126"/>
      <c r="HP660" s="126"/>
      <c r="HQ660" s="126"/>
      <c r="HR660" s="126"/>
      <c r="HS660" s="126"/>
      <c r="HT660" s="126"/>
      <c r="HU660" s="126"/>
      <c r="HV660" s="126"/>
      <c r="HW660" s="126"/>
      <c r="HX660" s="126"/>
      <c r="HY660" s="126"/>
      <c r="HZ660" s="126"/>
      <c r="IA660" s="126"/>
      <c r="IB660" s="126"/>
    </row>
    <row r="661" spans="1:236" s="127" customFormat="1">
      <c r="A661" s="121"/>
      <c r="B661" s="67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  <c r="EH661" s="126"/>
      <c r="EI661" s="126"/>
      <c r="EJ661" s="126"/>
      <c r="EK661" s="126"/>
      <c r="EL661" s="126"/>
      <c r="EM661" s="126"/>
      <c r="EN661" s="126"/>
      <c r="EO661" s="126"/>
      <c r="EP661" s="126"/>
      <c r="EQ661" s="126"/>
      <c r="ER661" s="126"/>
      <c r="ES661" s="126"/>
      <c r="ET661" s="126"/>
      <c r="EU661" s="126"/>
      <c r="EV661" s="126"/>
      <c r="EW661" s="126"/>
      <c r="EX661" s="126"/>
      <c r="EY661" s="126"/>
      <c r="EZ661" s="126"/>
      <c r="FA661" s="126"/>
      <c r="FB661" s="126"/>
      <c r="FC661" s="126"/>
      <c r="FD661" s="126"/>
      <c r="FE661" s="126"/>
      <c r="FF661" s="126"/>
      <c r="FG661" s="126"/>
      <c r="FH661" s="126"/>
      <c r="FI661" s="126"/>
      <c r="FJ661" s="126"/>
      <c r="FK661" s="126"/>
      <c r="FL661" s="126"/>
      <c r="FM661" s="126"/>
      <c r="FN661" s="126"/>
      <c r="FO661" s="126"/>
      <c r="FP661" s="126"/>
      <c r="FQ661" s="126"/>
      <c r="FR661" s="126"/>
      <c r="FS661" s="126"/>
      <c r="FT661" s="126"/>
      <c r="FU661" s="126"/>
      <c r="FV661" s="126"/>
      <c r="FW661" s="126"/>
      <c r="FX661" s="126"/>
      <c r="FY661" s="126"/>
      <c r="FZ661" s="126"/>
      <c r="GA661" s="126"/>
      <c r="GB661" s="126"/>
      <c r="GC661" s="126"/>
      <c r="GD661" s="126"/>
      <c r="GE661" s="126"/>
      <c r="GF661" s="126"/>
      <c r="GG661" s="126"/>
      <c r="GH661" s="126"/>
      <c r="GI661" s="126"/>
      <c r="GJ661" s="126"/>
      <c r="GK661" s="126"/>
      <c r="GL661" s="126"/>
      <c r="GM661" s="126"/>
      <c r="GN661" s="126"/>
      <c r="GO661" s="126"/>
      <c r="GP661" s="126"/>
      <c r="GQ661" s="126"/>
      <c r="GR661" s="126"/>
      <c r="GS661" s="126"/>
      <c r="GT661" s="126"/>
      <c r="GU661" s="126"/>
      <c r="GV661" s="126"/>
      <c r="GW661" s="126"/>
      <c r="GX661" s="126"/>
      <c r="GY661" s="126"/>
      <c r="GZ661" s="126"/>
      <c r="HA661" s="126"/>
      <c r="HB661" s="126"/>
      <c r="HC661" s="126"/>
      <c r="HD661" s="126"/>
      <c r="HE661" s="126"/>
      <c r="HF661" s="126"/>
      <c r="HG661" s="126"/>
      <c r="HH661" s="126"/>
      <c r="HI661" s="126"/>
      <c r="HJ661" s="126"/>
      <c r="HK661" s="126"/>
      <c r="HL661" s="126"/>
      <c r="HM661" s="126"/>
      <c r="HN661" s="126"/>
      <c r="HO661" s="126"/>
      <c r="HP661" s="126"/>
      <c r="HQ661" s="126"/>
      <c r="HR661" s="126"/>
      <c r="HS661" s="126"/>
      <c r="HT661" s="126"/>
      <c r="HU661" s="126"/>
      <c r="HV661" s="126"/>
      <c r="HW661" s="126"/>
      <c r="HX661" s="126"/>
      <c r="HY661" s="126"/>
      <c r="HZ661" s="126"/>
      <c r="IA661" s="126"/>
      <c r="IB661" s="126"/>
    </row>
    <row r="662" spans="1:236" s="127" customFormat="1">
      <c r="A662" s="121"/>
      <c r="B662" s="67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  <c r="EH662" s="126"/>
      <c r="EI662" s="126"/>
      <c r="EJ662" s="126"/>
      <c r="EK662" s="126"/>
      <c r="EL662" s="126"/>
      <c r="EM662" s="126"/>
      <c r="EN662" s="126"/>
      <c r="EO662" s="126"/>
      <c r="EP662" s="126"/>
      <c r="EQ662" s="126"/>
      <c r="ER662" s="126"/>
      <c r="ES662" s="126"/>
      <c r="ET662" s="126"/>
      <c r="EU662" s="126"/>
      <c r="EV662" s="126"/>
      <c r="EW662" s="126"/>
      <c r="EX662" s="126"/>
      <c r="EY662" s="126"/>
      <c r="EZ662" s="126"/>
      <c r="FA662" s="126"/>
      <c r="FB662" s="126"/>
      <c r="FC662" s="126"/>
      <c r="FD662" s="126"/>
      <c r="FE662" s="126"/>
      <c r="FF662" s="126"/>
      <c r="FG662" s="126"/>
      <c r="FH662" s="126"/>
      <c r="FI662" s="126"/>
      <c r="FJ662" s="126"/>
      <c r="FK662" s="126"/>
      <c r="FL662" s="126"/>
      <c r="FM662" s="126"/>
      <c r="FN662" s="126"/>
      <c r="FO662" s="126"/>
      <c r="FP662" s="126"/>
      <c r="FQ662" s="126"/>
      <c r="FR662" s="126"/>
      <c r="FS662" s="126"/>
      <c r="FT662" s="126"/>
      <c r="FU662" s="126"/>
      <c r="FV662" s="126"/>
      <c r="FW662" s="126"/>
      <c r="FX662" s="126"/>
      <c r="FY662" s="126"/>
      <c r="FZ662" s="126"/>
      <c r="GA662" s="126"/>
      <c r="GB662" s="126"/>
      <c r="GC662" s="126"/>
      <c r="GD662" s="126"/>
      <c r="GE662" s="126"/>
      <c r="GF662" s="126"/>
      <c r="GG662" s="126"/>
      <c r="GH662" s="126"/>
      <c r="GI662" s="126"/>
      <c r="GJ662" s="126"/>
      <c r="GK662" s="126"/>
      <c r="GL662" s="126"/>
      <c r="GM662" s="126"/>
      <c r="GN662" s="126"/>
      <c r="GO662" s="126"/>
      <c r="GP662" s="126"/>
      <c r="GQ662" s="126"/>
      <c r="GR662" s="126"/>
      <c r="GS662" s="126"/>
      <c r="GT662" s="126"/>
      <c r="GU662" s="126"/>
      <c r="GV662" s="126"/>
      <c r="GW662" s="126"/>
      <c r="GX662" s="126"/>
      <c r="GY662" s="126"/>
      <c r="GZ662" s="126"/>
      <c r="HA662" s="126"/>
      <c r="HB662" s="126"/>
      <c r="HC662" s="126"/>
      <c r="HD662" s="126"/>
      <c r="HE662" s="126"/>
      <c r="HF662" s="126"/>
      <c r="HG662" s="126"/>
      <c r="HH662" s="126"/>
      <c r="HI662" s="126"/>
      <c r="HJ662" s="126"/>
      <c r="HK662" s="126"/>
      <c r="HL662" s="126"/>
      <c r="HM662" s="126"/>
      <c r="HN662" s="126"/>
      <c r="HO662" s="126"/>
      <c r="HP662" s="126"/>
      <c r="HQ662" s="126"/>
      <c r="HR662" s="126"/>
      <c r="HS662" s="126"/>
      <c r="HT662" s="126"/>
      <c r="HU662" s="126"/>
      <c r="HV662" s="126"/>
      <c r="HW662" s="126"/>
      <c r="HX662" s="126"/>
      <c r="HY662" s="126"/>
      <c r="HZ662" s="126"/>
      <c r="IA662" s="126"/>
      <c r="IB662" s="126"/>
    </row>
    <row r="663" spans="1:236" s="127" customFormat="1">
      <c r="A663" s="121"/>
      <c r="B663" s="67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  <c r="EH663" s="126"/>
      <c r="EI663" s="126"/>
      <c r="EJ663" s="126"/>
      <c r="EK663" s="126"/>
      <c r="EL663" s="126"/>
      <c r="EM663" s="126"/>
      <c r="EN663" s="126"/>
      <c r="EO663" s="126"/>
      <c r="EP663" s="126"/>
      <c r="EQ663" s="126"/>
      <c r="ER663" s="126"/>
      <c r="ES663" s="126"/>
      <c r="ET663" s="126"/>
      <c r="EU663" s="126"/>
      <c r="EV663" s="126"/>
      <c r="EW663" s="126"/>
      <c r="EX663" s="126"/>
      <c r="EY663" s="126"/>
      <c r="EZ663" s="126"/>
      <c r="FA663" s="126"/>
      <c r="FB663" s="126"/>
      <c r="FC663" s="126"/>
      <c r="FD663" s="126"/>
      <c r="FE663" s="126"/>
      <c r="FF663" s="126"/>
      <c r="FG663" s="126"/>
      <c r="FH663" s="126"/>
      <c r="FI663" s="126"/>
      <c r="FJ663" s="126"/>
      <c r="FK663" s="126"/>
      <c r="FL663" s="126"/>
      <c r="FM663" s="126"/>
      <c r="FN663" s="126"/>
      <c r="FO663" s="126"/>
      <c r="FP663" s="126"/>
      <c r="FQ663" s="126"/>
      <c r="FR663" s="126"/>
      <c r="FS663" s="126"/>
      <c r="FT663" s="126"/>
      <c r="FU663" s="126"/>
      <c r="FV663" s="126"/>
      <c r="FW663" s="126"/>
      <c r="FX663" s="126"/>
      <c r="FY663" s="126"/>
      <c r="FZ663" s="126"/>
      <c r="GA663" s="126"/>
      <c r="GB663" s="126"/>
      <c r="GC663" s="126"/>
      <c r="GD663" s="126"/>
      <c r="GE663" s="126"/>
      <c r="GF663" s="126"/>
      <c r="GG663" s="126"/>
      <c r="GH663" s="126"/>
      <c r="GI663" s="126"/>
      <c r="GJ663" s="126"/>
      <c r="GK663" s="126"/>
      <c r="GL663" s="126"/>
      <c r="GM663" s="126"/>
      <c r="GN663" s="126"/>
      <c r="GO663" s="126"/>
      <c r="GP663" s="126"/>
      <c r="GQ663" s="126"/>
      <c r="GR663" s="126"/>
      <c r="GS663" s="126"/>
      <c r="GT663" s="126"/>
      <c r="GU663" s="126"/>
      <c r="GV663" s="126"/>
      <c r="GW663" s="126"/>
      <c r="GX663" s="126"/>
      <c r="GY663" s="126"/>
      <c r="GZ663" s="126"/>
      <c r="HA663" s="126"/>
      <c r="HB663" s="126"/>
      <c r="HC663" s="126"/>
      <c r="HD663" s="126"/>
      <c r="HE663" s="126"/>
      <c r="HF663" s="126"/>
      <c r="HG663" s="126"/>
      <c r="HH663" s="126"/>
      <c r="HI663" s="126"/>
      <c r="HJ663" s="126"/>
      <c r="HK663" s="126"/>
      <c r="HL663" s="126"/>
      <c r="HM663" s="126"/>
      <c r="HN663" s="126"/>
      <c r="HO663" s="126"/>
      <c r="HP663" s="126"/>
      <c r="HQ663" s="126"/>
      <c r="HR663" s="126"/>
      <c r="HS663" s="126"/>
      <c r="HT663" s="126"/>
      <c r="HU663" s="126"/>
      <c r="HV663" s="126"/>
      <c r="HW663" s="126"/>
      <c r="HX663" s="126"/>
      <c r="HY663" s="126"/>
      <c r="HZ663" s="126"/>
      <c r="IA663" s="126"/>
      <c r="IB663" s="126"/>
    </row>
    <row r="664" spans="1:236" s="127" customFormat="1">
      <c r="A664" s="121"/>
      <c r="B664" s="67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  <c r="EH664" s="126"/>
      <c r="EI664" s="126"/>
      <c r="EJ664" s="126"/>
      <c r="EK664" s="126"/>
      <c r="EL664" s="126"/>
      <c r="EM664" s="126"/>
      <c r="EN664" s="126"/>
      <c r="EO664" s="126"/>
      <c r="EP664" s="126"/>
      <c r="EQ664" s="126"/>
      <c r="ER664" s="126"/>
      <c r="ES664" s="126"/>
      <c r="ET664" s="126"/>
      <c r="EU664" s="126"/>
      <c r="EV664" s="126"/>
      <c r="EW664" s="126"/>
      <c r="EX664" s="126"/>
      <c r="EY664" s="126"/>
      <c r="EZ664" s="126"/>
      <c r="FA664" s="126"/>
      <c r="FB664" s="126"/>
      <c r="FC664" s="126"/>
      <c r="FD664" s="126"/>
      <c r="FE664" s="126"/>
      <c r="FF664" s="126"/>
      <c r="FG664" s="126"/>
      <c r="FH664" s="126"/>
      <c r="FI664" s="126"/>
      <c r="FJ664" s="126"/>
      <c r="FK664" s="126"/>
      <c r="FL664" s="126"/>
      <c r="FM664" s="126"/>
      <c r="FN664" s="126"/>
      <c r="FO664" s="126"/>
      <c r="FP664" s="126"/>
      <c r="FQ664" s="126"/>
      <c r="FR664" s="126"/>
      <c r="FS664" s="126"/>
      <c r="FT664" s="126"/>
      <c r="FU664" s="126"/>
      <c r="FV664" s="126"/>
      <c r="FW664" s="126"/>
      <c r="FX664" s="126"/>
      <c r="FY664" s="126"/>
      <c r="FZ664" s="126"/>
      <c r="GA664" s="126"/>
      <c r="GB664" s="126"/>
      <c r="GC664" s="126"/>
      <c r="GD664" s="126"/>
      <c r="GE664" s="126"/>
      <c r="GF664" s="126"/>
      <c r="GG664" s="126"/>
      <c r="GH664" s="126"/>
      <c r="GI664" s="126"/>
      <c r="GJ664" s="126"/>
      <c r="GK664" s="126"/>
      <c r="GL664" s="126"/>
      <c r="GM664" s="126"/>
      <c r="GN664" s="126"/>
      <c r="GO664" s="126"/>
      <c r="GP664" s="126"/>
      <c r="GQ664" s="126"/>
      <c r="GR664" s="126"/>
      <c r="GS664" s="126"/>
      <c r="GT664" s="126"/>
      <c r="GU664" s="126"/>
      <c r="GV664" s="126"/>
      <c r="GW664" s="126"/>
      <c r="GX664" s="126"/>
      <c r="GY664" s="126"/>
      <c r="GZ664" s="126"/>
      <c r="HA664" s="126"/>
      <c r="HB664" s="126"/>
      <c r="HC664" s="126"/>
      <c r="HD664" s="126"/>
      <c r="HE664" s="126"/>
      <c r="HF664" s="126"/>
      <c r="HG664" s="126"/>
      <c r="HH664" s="126"/>
      <c r="HI664" s="126"/>
      <c r="HJ664" s="126"/>
      <c r="HK664" s="126"/>
      <c r="HL664" s="126"/>
      <c r="HM664" s="126"/>
      <c r="HN664" s="126"/>
      <c r="HO664" s="126"/>
      <c r="HP664" s="126"/>
      <c r="HQ664" s="126"/>
      <c r="HR664" s="126"/>
      <c r="HS664" s="126"/>
      <c r="HT664" s="126"/>
      <c r="HU664" s="126"/>
      <c r="HV664" s="126"/>
      <c r="HW664" s="126"/>
      <c r="HX664" s="126"/>
      <c r="HY664" s="126"/>
      <c r="HZ664" s="126"/>
      <c r="IA664" s="126"/>
      <c r="IB664" s="126"/>
    </row>
    <row r="665" spans="1:236" s="127" customFormat="1">
      <c r="A665" s="121"/>
      <c r="B665" s="67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  <c r="EH665" s="126"/>
      <c r="EI665" s="126"/>
      <c r="EJ665" s="126"/>
      <c r="EK665" s="126"/>
      <c r="EL665" s="126"/>
      <c r="EM665" s="126"/>
      <c r="EN665" s="126"/>
      <c r="EO665" s="126"/>
      <c r="EP665" s="126"/>
      <c r="EQ665" s="126"/>
      <c r="ER665" s="126"/>
      <c r="ES665" s="126"/>
      <c r="ET665" s="126"/>
      <c r="EU665" s="126"/>
      <c r="EV665" s="126"/>
      <c r="EW665" s="126"/>
      <c r="EX665" s="126"/>
      <c r="EY665" s="126"/>
      <c r="EZ665" s="126"/>
      <c r="FA665" s="126"/>
      <c r="FB665" s="126"/>
      <c r="FC665" s="126"/>
      <c r="FD665" s="126"/>
      <c r="FE665" s="126"/>
      <c r="FF665" s="126"/>
      <c r="FG665" s="126"/>
      <c r="FH665" s="126"/>
      <c r="FI665" s="126"/>
      <c r="FJ665" s="126"/>
      <c r="FK665" s="126"/>
      <c r="FL665" s="126"/>
      <c r="FM665" s="126"/>
      <c r="FN665" s="126"/>
      <c r="FO665" s="126"/>
      <c r="FP665" s="126"/>
      <c r="FQ665" s="126"/>
      <c r="FR665" s="126"/>
      <c r="FS665" s="126"/>
      <c r="FT665" s="126"/>
      <c r="FU665" s="126"/>
      <c r="FV665" s="126"/>
      <c r="FW665" s="126"/>
      <c r="FX665" s="126"/>
      <c r="FY665" s="126"/>
      <c r="FZ665" s="126"/>
      <c r="GA665" s="126"/>
      <c r="GB665" s="126"/>
      <c r="GC665" s="126"/>
      <c r="GD665" s="126"/>
      <c r="GE665" s="126"/>
      <c r="GF665" s="126"/>
      <c r="GG665" s="126"/>
      <c r="GH665" s="126"/>
      <c r="GI665" s="126"/>
      <c r="GJ665" s="126"/>
      <c r="GK665" s="126"/>
      <c r="GL665" s="126"/>
      <c r="GM665" s="126"/>
      <c r="GN665" s="126"/>
      <c r="GO665" s="126"/>
      <c r="GP665" s="126"/>
      <c r="GQ665" s="126"/>
      <c r="GR665" s="126"/>
      <c r="GS665" s="126"/>
      <c r="GT665" s="126"/>
      <c r="GU665" s="126"/>
      <c r="GV665" s="126"/>
      <c r="GW665" s="126"/>
      <c r="GX665" s="126"/>
      <c r="GY665" s="126"/>
      <c r="GZ665" s="126"/>
      <c r="HA665" s="126"/>
      <c r="HB665" s="126"/>
      <c r="HC665" s="126"/>
      <c r="HD665" s="126"/>
      <c r="HE665" s="126"/>
      <c r="HF665" s="126"/>
      <c r="HG665" s="126"/>
      <c r="HH665" s="126"/>
      <c r="HI665" s="126"/>
      <c r="HJ665" s="126"/>
      <c r="HK665" s="126"/>
      <c r="HL665" s="126"/>
      <c r="HM665" s="126"/>
      <c r="HN665" s="126"/>
      <c r="HO665" s="126"/>
      <c r="HP665" s="126"/>
      <c r="HQ665" s="126"/>
      <c r="HR665" s="126"/>
      <c r="HS665" s="126"/>
      <c r="HT665" s="126"/>
      <c r="HU665" s="126"/>
      <c r="HV665" s="126"/>
      <c r="HW665" s="126"/>
      <c r="HX665" s="126"/>
      <c r="HY665" s="126"/>
      <c r="HZ665" s="126"/>
      <c r="IA665" s="126"/>
      <c r="IB665" s="126"/>
    </row>
    <row r="666" spans="1:236" s="127" customFormat="1">
      <c r="A666" s="121"/>
      <c r="B666" s="67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  <c r="EH666" s="126"/>
      <c r="EI666" s="126"/>
      <c r="EJ666" s="126"/>
      <c r="EK666" s="126"/>
      <c r="EL666" s="126"/>
      <c r="EM666" s="126"/>
      <c r="EN666" s="126"/>
      <c r="EO666" s="126"/>
      <c r="EP666" s="126"/>
      <c r="EQ666" s="126"/>
      <c r="ER666" s="126"/>
      <c r="ES666" s="126"/>
      <c r="ET666" s="126"/>
      <c r="EU666" s="126"/>
      <c r="EV666" s="126"/>
      <c r="EW666" s="126"/>
      <c r="EX666" s="126"/>
      <c r="EY666" s="126"/>
      <c r="EZ666" s="126"/>
      <c r="FA666" s="126"/>
      <c r="FB666" s="126"/>
      <c r="FC666" s="126"/>
      <c r="FD666" s="126"/>
      <c r="FE666" s="126"/>
      <c r="FF666" s="126"/>
      <c r="FG666" s="126"/>
      <c r="FH666" s="126"/>
      <c r="FI666" s="126"/>
      <c r="FJ666" s="126"/>
      <c r="FK666" s="126"/>
      <c r="FL666" s="126"/>
      <c r="FM666" s="126"/>
      <c r="FN666" s="126"/>
      <c r="FO666" s="126"/>
      <c r="FP666" s="126"/>
      <c r="FQ666" s="126"/>
      <c r="FR666" s="126"/>
      <c r="FS666" s="126"/>
      <c r="FT666" s="126"/>
      <c r="FU666" s="126"/>
      <c r="FV666" s="126"/>
      <c r="FW666" s="126"/>
      <c r="FX666" s="126"/>
      <c r="FY666" s="126"/>
      <c r="FZ666" s="126"/>
      <c r="GA666" s="126"/>
      <c r="GB666" s="126"/>
      <c r="GC666" s="126"/>
      <c r="GD666" s="126"/>
      <c r="GE666" s="126"/>
      <c r="GF666" s="126"/>
      <c r="GG666" s="126"/>
      <c r="GH666" s="126"/>
      <c r="GI666" s="126"/>
      <c r="GJ666" s="126"/>
      <c r="GK666" s="126"/>
      <c r="GL666" s="126"/>
      <c r="GM666" s="126"/>
      <c r="GN666" s="126"/>
      <c r="GO666" s="126"/>
      <c r="GP666" s="126"/>
      <c r="GQ666" s="126"/>
      <c r="GR666" s="126"/>
      <c r="GS666" s="126"/>
      <c r="GT666" s="126"/>
      <c r="GU666" s="126"/>
      <c r="GV666" s="126"/>
      <c r="GW666" s="126"/>
      <c r="GX666" s="126"/>
      <c r="GY666" s="126"/>
      <c r="GZ666" s="126"/>
      <c r="HA666" s="126"/>
      <c r="HB666" s="126"/>
      <c r="HC666" s="126"/>
      <c r="HD666" s="126"/>
      <c r="HE666" s="126"/>
      <c r="HF666" s="126"/>
      <c r="HG666" s="126"/>
      <c r="HH666" s="126"/>
      <c r="HI666" s="126"/>
      <c r="HJ666" s="126"/>
      <c r="HK666" s="126"/>
      <c r="HL666" s="126"/>
      <c r="HM666" s="126"/>
      <c r="HN666" s="126"/>
      <c r="HO666" s="126"/>
      <c r="HP666" s="126"/>
      <c r="HQ666" s="126"/>
      <c r="HR666" s="126"/>
      <c r="HS666" s="126"/>
      <c r="HT666" s="126"/>
      <c r="HU666" s="126"/>
      <c r="HV666" s="126"/>
      <c r="HW666" s="126"/>
      <c r="HX666" s="126"/>
      <c r="HY666" s="126"/>
      <c r="HZ666" s="126"/>
      <c r="IA666" s="126"/>
      <c r="IB666" s="126"/>
    </row>
    <row r="667" spans="1:236" s="127" customFormat="1">
      <c r="A667" s="121"/>
      <c r="B667" s="67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  <c r="EH667" s="126"/>
      <c r="EI667" s="126"/>
      <c r="EJ667" s="126"/>
      <c r="EK667" s="126"/>
      <c r="EL667" s="126"/>
      <c r="EM667" s="126"/>
      <c r="EN667" s="126"/>
      <c r="EO667" s="126"/>
      <c r="EP667" s="126"/>
      <c r="EQ667" s="126"/>
      <c r="ER667" s="126"/>
      <c r="ES667" s="126"/>
      <c r="ET667" s="126"/>
      <c r="EU667" s="126"/>
      <c r="EV667" s="126"/>
      <c r="EW667" s="126"/>
      <c r="EX667" s="126"/>
      <c r="EY667" s="126"/>
      <c r="EZ667" s="126"/>
      <c r="FA667" s="126"/>
      <c r="FB667" s="126"/>
      <c r="FC667" s="126"/>
      <c r="FD667" s="126"/>
      <c r="FE667" s="126"/>
      <c r="FF667" s="126"/>
      <c r="FG667" s="126"/>
      <c r="FH667" s="126"/>
      <c r="FI667" s="126"/>
      <c r="FJ667" s="126"/>
      <c r="FK667" s="126"/>
      <c r="FL667" s="126"/>
      <c r="FM667" s="126"/>
      <c r="FN667" s="126"/>
      <c r="FO667" s="126"/>
      <c r="FP667" s="126"/>
      <c r="FQ667" s="126"/>
      <c r="FR667" s="126"/>
      <c r="FS667" s="126"/>
      <c r="FT667" s="126"/>
      <c r="FU667" s="126"/>
      <c r="FV667" s="126"/>
      <c r="FW667" s="126"/>
      <c r="FX667" s="126"/>
      <c r="FY667" s="126"/>
      <c r="FZ667" s="126"/>
      <c r="GA667" s="126"/>
      <c r="GB667" s="126"/>
      <c r="GC667" s="126"/>
      <c r="GD667" s="126"/>
      <c r="GE667" s="126"/>
      <c r="GF667" s="126"/>
      <c r="GG667" s="126"/>
      <c r="GH667" s="126"/>
      <c r="GI667" s="126"/>
      <c r="GJ667" s="126"/>
      <c r="GK667" s="126"/>
      <c r="GL667" s="126"/>
      <c r="GM667" s="126"/>
      <c r="GN667" s="126"/>
      <c r="GO667" s="126"/>
      <c r="GP667" s="126"/>
      <c r="GQ667" s="126"/>
      <c r="GR667" s="126"/>
      <c r="GS667" s="126"/>
      <c r="GT667" s="126"/>
      <c r="GU667" s="126"/>
      <c r="GV667" s="126"/>
      <c r="GW667" s="126"/>
      <c r="GX667" s="126"/>
      <c r="GY667" s="126"/>
      <c r="GZ667" s="126"/>
      <c r="HA667" s="126"/>
      <c r="HB667" s="126"/>
      <c r="HC667" s="126"/>
      <c r="HD667" s="126"/>
      <c r="HE667" s="126"/>
      <c r="HF667" s="126"/>
      <c r="HG667" s="126"/>
      <c r="HH667" s="126"/>
      <c r="HI667" s="126"/>
      <c r="HJ667" s="126"/>
      <c r="HK667" s="126"/>
      <c r="HL667" s="126"/>
      <c r="HM667" s="126"/>
      <c r="HN667" s="126"/>
      <c r="HO667" s="126"/>
      <c r="HP667" s="126"/>
      <c r="HQ667" s="126"/>
      <c r="HR667" s="126"/>
      <c r="HS667" s="126"/>
      <c r="HT667" s="126"/>
      <c r="HU667" s="126"/>
      <c r="HV667" s="126"/>
      <c r="HW667" s="126"/>
      <c r="HX667" s="126"/>
      <c r="HY667" s="126"/>
      <c r="HZ667" s="126"/>
      <c r="IA667" s="126"/>
      <c r="IB667" s="126"/>
    </row>
    <row r="668" spans="1:236" s="127" customFormat="1">
      <c r="A668" s="121"/>
      <c r="B668" s="67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  <c r="EH668" s="126"/>
      <c r="EI668" s="126"/>
      <c r="EJ668" s="126"/>
      <c r="EK668" s="126"/>
      <c r="EL668" s="126"/>
      <c r="EM668" s="126"/>
      <c r="EN668" s="126"/>
      <c r="EO668" s="126"/>
      <c r="EP668" s="126"/>
      <c r="EQ668" s="126"/>
      <c r="ER668" s="126"/>
      <c r="ES668" s="126"/>
      <c r="ET668" s="126"/>
      <c r="EU668" s="126"/>
      <c r="EV668" s="126"/>
      <c r="EW668" s="126"/>
      <c r="EX668" s="126"/>
      <c r="EY668" s="126"/>
      <c r="EZ668" s="126"/>
      <c r="FA668" s="126"/>
      <c r="FB668" s="126"/>
      <c r="FC668" s="126"/>
      <c r="FD668" s="126"/>
      <c r="FE668" s="126"/>
      <c r="FF668" s="126"/>
      <c r="FG668" s="126"/>
      <c r="FH668" s="126"/>
      <c r="FI668" s="126"/>
      <c r="FJ668" s="126"/>
      <c r="FK668" s="126"/>
      <c r="FL668" s="126"/>
      <c r="FM668" s="126"/>
      <c r="FN668" s="126"/>
      <c r="FO668" s="126"/>
      <c r="FP668" s="126"/>
      <c r="FQ668" s="126"/>
      <c r="FR668" s="126"/>
      <c r="FS668" s="126"/>
      <c r="FT668" s="126"/>
      <c r="FU668" s="126"/>
      <c r="FV668" s="126"/>
      <c r="FW668" s="126"/>
      <c r="FX668" s="126"/>
      <c r="FY668" s="126"/>
      <c r="FZ668" s="126"/>
      <c r="GA668" s="126"/>
      <c r="GB668" s="126"/>
      <c r="GC668" s="126"/>
      <c r="GD668" s="126"/>
      <c r="GE668" s="126"/>
      <c r="GF668" s="126"/>
      <c r="GG668" s="126"/>
      <c r="GH668" s="126"/>
      <c r="GI668" s="126"/>
      <c r="GJ668" s="126"/>
      <c r="GK668" s="126"/>
      <c r="GL668" s="126"/>
      <c r="GM668" s="126"/>
      <c r="GN668" s="126"/>
      <c r="GO668" s="126"/>
      <c r="GP668" s="126"/>
      <c r="GQ668" s="126"/>
      <c r="GR668" s="126"/>
      <c r="GS668" s="126"/>
      <c r="GT668" s="126"/>
      <c r="GU668" s="126"/>
      <c r="GV668" s="126"/>
      <c r="GW668" s="126"/>
      <c r="GX668" s="126"/>
      <c r="GY668" s="126"/>
      <c r="GZ668" s="126"/>
      <c r="HA668" s="126"/>
      <c r="HB668" s="126"/>
      <c r="HC668" s="126"/>
      <c r="HD668" s="126"/>
      <c r="HE668" s="126"/>
      <c r="HF668" s="126"/>
      <c r="HG668" s="126"/>
      <c r="HH668" s="126"/>
      <c r="HI668" s="126"/>
      <c r="HJ668" s="126"/>
      <c r="HK668" s="126"/>
      <c r="HL668" s="126"/>
      <c r="HM668" s="126"/>
      <c r="HN668" s="126"/>
      <c r="HO668" s="126"/>
      <c r="HP668" s="126"/>
      <c r="HQ668" s="126"/>
      <c r="HR668" s="126"/>
      <c r="HS668" s="126"/>
      <c r="HT668" s="126"/>
      <c r="HU668" s="126"/>
      <c r="HV668" s="126"/>
      <c r="HW668" s="126"/>
      <c r="HX668" s="126"/>
      <c r="HY668" s="126"/>
      <c r="HZ668" s="126"/>
      <c r="IA668" s="126"/>
      <c r="IB668" s="126"/>
    </row>
    <row r="669" spans="1:236" s="127" customFormat="1">
      <c r="A669" s="121"/>
      <c r="B669" s="67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  <c r="EH669" s="126"/>
      <c r="EI669" s="126"/>
      <c r="EJ669" s="126"/>
      <c r="EK669" s="126"/>
      <c r="EL669" s="126"/>
      <c r="EM669" s="126"/>
      <c r="EN669" s="126"/>
      <c r="EO669" s="126"/>
      <c r="EP669" s="126"/>
      <c r="EQ669" s="126"/>
      <c r="ER669" s="126"/>
      <c r="ES669" s="126"/>
      <c r="ET669" s="126"/>
      <c r="EU669" s="126"/>
      <c r="EV669" s="126"/>
      <c r="EW669" s="126"/>
      <c r="EX669" s="126"/>
      <c r="EY669" s="126"/>
      <c r="EZ669" s="126"/>
      <c r="FA669" s="126"/>
      <c r="FB669" s="126"/>
      <c r="FC669" s="126"/>
      <c r="FD669" s="126"/>
      <c r="FE669" s="126"/>
      <c r="FF669" s="126"/>
      <c r="FG669" s="126"/>
      <c r="FH669" s="126"/>
      <c r="FI669" s="126"/>
      <c r="FJ669" s="126"/>
      <c r="FK669" s="126"/>
      <c r="FL669" s="126"/>
      <c r="FM669" s="126"/>
      <c r="FN669" s="126"/>
      <c r="FO669" s="126"/>
      <c r="FP669" s="126"/>
      <c r="FQ669" s="126"/>
      <c r="FR669" s="126"/>
      <c r="FS669" s="126"/>
      <c r="FT669" s="126"/>
      <c r="FU669" s="126"/>
      <c r="FV669" s="126"/>
      <c r="FW669" s="126"/>
      <c r="FX669" s="126"/>
      <c r="FY669" s="126"/>
      <c r="FZ669" s="126"/>
      <c r="GA669" s="126"/>
      <c r="GB669" s="126"/>
      <c r="GC669" s="126"/>
      <c r="GD669" s="126"/>
      <c r="GE669" s="126"/>
      <c r="GF669" s="126"/>
      <c r="GG669" s="126"/>
      <c r="GH669" s="126"/>
      <c r="GI669" s="126"/>
      <c r="GJ669" s="126"/>
      <c r="GK669" s="126"/>
      <c r="GL669" s="126"/>
      <c r="GM669" s="126"/>
      <c r="GN669" s="126"/>
      <c r="GO669" s="126"/>
      <c r="GP669" s="126"/>
      <c r="GQ669" s="126"/>
      <c r="GR669" s="126"/>
      <c r="GS669" s="126"/>
      <c r="GT669" s="126"/>
      <c r="GU669" s="126"/>
      <c r="GV669" s="126"/>
      <c r="GW669" s="126"/>
      <c r="GX669" s="126"/>
      <c r="GY669" s="126"/>
      <c r="GZ669" s="126"/>
      <c r="HA669" s="126"/>
      <c r="HB669" s="126"/>
      <c r="HC669" s="126"/>
      <c r="HD669" s="126"/>
      <c r="HE669" s="126"/>
      <c r="HF669" s="126"/>
      <c r="HG669" s="126"/>
      <c r="HH669" s="126"/>
      <c r="HI669" s="126"/>
      <c r="HJ669" s="126"/>
      <c r="HK669" s="126"/>
      <c r="HL669" s="126"/>
      <c r="HM669" s="126"/>
      <c r="HN669" s="126"/>
      <c r="HO669" s="126"/>
      <c r="HP669" s="126"/>
      <c r="HQ669" s="126"/>
      <c r="HR669" s="126"/>
      <c r="HS669" s="126"/>
      <c r="HT669" s="126"/>
      <c r="HU669" s="126"/>
      <c r="HV669" s="126"/>
      <c r="HW669" s="126"/>
      <c r="HX669" s="126"/>
      <c r="HY669" s="126"/>
      <c r="HZ669" s="126"/>
      <c r="IA669" s="126"/>
      <c r="IB669" s="126"/>
    </row>
    <row r="670" spans="1:236" s="127" customFormat="1">
      <c r="A670" s="121"/>
      <c r="B670" s="67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  <c r="EH670" s="126"/>
      <c r="EI670" s="126"/>
      <c r="EJ670" s="126"/>
      <c r="EK670" s="126"/>
      <c r="EL670" s="126"/>
      <c r="EM670" s="126"/>
      <c r="EN670" s="126"/>
      <c r="EO670" s="126"/>
      <c r="EP670" s="126"/>
      <c r="EQ670" s="126"/>
      <c r="ER670" s="126"/>
      <c r="ES670" s="126"/>
      <c r="ET670" s="126"/>
      <c r="EU670" s="126"/>
      <c r="EV670" s="126"/>
      <c r="EW670" s="126"/>
      <c r="EX670" s="126"/>
      <c r="EY670" s="126"/>
      <c r="EZ670" s="126"/>
      <c r="FA670" s="126"/>
      <c r="FB670" s="126"/>
      <c r="FC670" s="126"/>
      <c r="FD670" s="126"/>
      <c r="FE670" s="126"/>
      <c r="FF670" s="126"/>
      <c r="FG670" s="126"/>
      <c r="FH670" s="126"/>
      <c r="FI670" s="126"/>
      <c r="FJ670" s="126"/>
      <c r="FK670" s="126"/>
      <c r="FL670" s="126"/>
      <c r="FM670" s="126"/>
      <c r="FN670" s="126"/>
      <c r="FO670" s="126"/>
      <c r="FP670" s="126"/>
      <c r="FQ670" s="126"/>
      <c r="FR670" s="126"/>
      <c r="FS670" s="126"/>
      <c r="FT670" s="126"/>
      <c r="FU670" s="126"/>
      <c r="FV670" s="126"/>
      <c r="FW670" s="126"/>
      <c r="FX670" s="126"/>
      <c r="FY670" s="126"/>
      <c r="FZ670" s="126"/>
      <c r="GA670" s="126"/>
      <c r="GB670" s="126"/>
      <c r="GC670" s="126"/>
      <c r="GD670" s="126"/>
      <c r="GE670" s="126"/>
      <c r="GF670" s="126"/>
      <c r="GG670" s="126"/>
      <c r="GH670" s="126"/>
      <c r="GI670" s="126"/>
      <c r="GJ670" s="126"/>
      <c r="GK670" s="126"/>
      <c r="GL670" s="126"/>
      <c r="GM670" s="126"/>
      <c r="GN670" s="126"/>
      <c r="GO670" s="126"/>
      <c r="GP670" s="126"/>
      <c r="GQ670" s="126"/>
      <c r="GR670" s="126"/>
      <c r="GS670" s="126"/>
      <c r="GT670" s="126"/>
      <c r="GU670" s="126"/>
      <c r="GV670" s="126"/>
      <c r="GW670" s="126"/>
      <c r="GX670" s="126"/>
      <c r="GY670" s="126"/>
      <c r="GZ670" s="126"/>
      <c r="HA670" s="126"/>
      <c r="HB670" s="126"/>
      <c r="HC670" s="126"/>
      <c r="HD670" s="126"/>
      <c r="HE670" s="126"/>
      <c r="HF670" s="126"/>
      <c r="HG670" s="126"/>
      <c r="HH670" s="126"/>
      <c r="HI670" s="126"/>
      <c r="HJ670" s="126"/>
      <c r="HK670" s="126"/>
      <c r="HL670" s="126"/>
      <c r="HM670" s="126"/>
      <c r="HN670" s="126"/>
      <c r="HO670" s="126"/>
      <c r="HP670" s="126"/>
      <c r="HQ670" s="126"/>
      <c r="HR670" s="126"/>
      <c r="HS670" s="126"/>
      <c r="HT670" s="126"/>
      <c r="HU670" s="126"/>
      <c r="HV670" s="126"/>
      <c r="HW670" s="126"/>
      <c r="HX670" s="126"/>
      <c r="HY670" s="126"/>
      <c r="HZ670" s="126"/>
      <c r="IA670" s="126"/>
      <c r="IB670" s="126"/>
    </row>
    <row r="671" spans="1:236" s="127" customFormat="1">
      <c r="A671" s="121"/>
      <c r="B671" s="67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  <c r="EH671" s="126"/>
      <c r="EI671" s="126"/>
      <c r="EJ671" s="126"/>
      <c r="EK671" s="126"/>
      <c r="EL671" s="126"/>
      <c r="EM671" s="126"/>
      <c r="EN671" s="126"/>
      <c r="EO671" s="126"/>
      <c r="EP671" s="126"/>
      <c r="EQ671" s="126"/>
      <c r="ER671" s="126"/>
      <c r="ES671" s="126"/>
      <c r="ET671" s="126"/>
      <c r="EU671" s="126"/>
      <c r="EV671" s="126"/>
      <c r="EW671" s="126"/>
      <c r="EX671" s="126"/>
      <c r="EY671" s="126"/>
      <c r="EZ671" s="126"/>
      <c r="FA671" s="126"/>
      <c r="FB671" s="126"/>
      <c r="FC671" s="126"/>
      <c r="FD671" s="126"/>
      <c r="FE671" s="126"/>
      <c r="FF671" s="126"/>
      <c r="FG671" s="126"/>
      <c r="FH671" s="126"/>
      <c r="FI671" s="126"/>
      <c r="FJ671" s="126"/>
      <c r="FK671" s="126"/>
      <c r="FL671" s="126"/>
      <c r="FM671" s="126"/>
      <c r="FN671" s="126"/>
      <c r="FO671" s="126"/>
      <c r="FP671" s="126"/>
      <c r="FQ671" s="126"/>
      <c r="FR671" s="126"/>
      <c r="FS671" s="126"/>
      <c r="FT671" s="126"/>
      <c r="FU671" s="126"/>
      <c r="FV671" s="126"/>
      <c r="FW671" s="126"/>
      <c r="FX671" s="126"/>
      <c r="FY671" s="126"/>
      <c r="FZ671" s="126"/>
      <c r="GA671" s="126"/>
      <c r="GB671" s="126"/>
      <c r="GC671" s="126"/>
      <c r="GD671" s="126"/>
      <c r="GE671" s="126"/>
      <c r="GF671" s="126"/>
      <c r="GG671" s="126"/>
      <c r="GH671" s="126"/>
      <c r="GI671" s="126"/>
      <c r="GJ671" s="126"/>
      <c r="GK671" s="126"/>
      <c r="GL671" s="126"/>
      <c r="GM671" s="126"/>
      <c r="GN671" s="126"/>
      <c r="GO671" s="126"/>
      <c r="GP671" s="126"/>
      <c r="GQ671" s="126"/>
      <c r="GR671" s="126"/>
      <c r="GS671" s="126"/>
      <c r="GT671" s="126"/>
      <c r="GU671" s="126"/>
      <c r="GV671" s="126"/>
      <c r="GW671" s="126"/>
      <c r="GX671" s="126"/>
      <c r="GY671" s="126"/>
      <c r="GZ671" s="126"/>
      <c r="HA671" s="126"/>
      <c r="HB671" s="126"/>
      <c r="HC671" s="126"/>
      <c r="HD671" s="126"/>
      <c r="HE671" s="126"/>
      <c r="HF671" s="126"/>
      <c r="HG671" s="126"/>
      <c r="HH671" s="126"/>
      <c r="HI671" s="126"/>
      <c r="HJ671" s="126"/>
      <c r="HK671" s="126"/>
      <c r="HL671" s="126"/>
      <c r="HM671" s="126"/>
      <c r="HN671" s="126"/>
      <c r="HO671" s="126"/>
      <c r="HP671" s="126"/>
      <c r="HQ671" s="126"/>
      <c r="HR671" s="126"/>
      <c r="HS671" s="126"/>
      <c r="HT671" s="126"/>
      <c r="HU671" s="126"/>
      <c r="HV671" s="126"/>
      <c r="HW671" s="126"/>
      <c r="HX671" s="126"/>
      <c r="HY671" s="126"/>
      <c r="HZ671" s="126"/>
      <c r="IA671" s="126"/>
      <c r="IB671" s="126"/>
    </row>
    <row r="672" spans="1:236" s="127" customFormat="1">
      <c r="A672" s="121"/>
      <c r="B672" s="67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  <c r="EH672" s="126"/>
      <c r="EI672" s="126"/>
      <c r="EJ672" s="126"/>
      <c r="EK672" s="126"/>
      <c r="EL672" s="126"/>
      <c r="EM672" s="126"/>
      <c r="EN672" s="126"/>
      <c r="EO672" s="126"/>
      <c r="EP672" s="126"/>
      <c r="EQ672" s="126"/>
      <c r="ER672" s="126"/>
      <c r="ES672" s="126"/>
      <c r="ET672" s="126"/>
      <c r="EU672" s="126"/>
      <c r="EV672" s="126"/>
      <c r="EW672" s="126"/>
      <c r="EX672" s="126"/>
      <c r="EY672" s="126"/>
      <c r="EZ672" s="126"/>
      <c r="FA672" s="126"/>
      <c r="FB672" s="126"/>
      <c r="FC672" s="126"/>
      <c r="FD672" s="126"/>
      <c r="FE672" s="126"/>
      <c r="FF672" s="126"/>
      <c r="FG672" s="126"/>
      <c r="FH672" s="126"/>
      <c r="FI672" s="126"/>
      <c r="FJ672" s="126"/>
      <c r="FK672" s="126"/>
      <c r="FL672" s="126"/>
      <c r="FM672" s="126"/>
      <c r="FN672" s="126"/>
      <c r="FO672" s="126"/>
      <c r="FP672" s="126"/>
      <c r="FQ672" s="126"/>
      <c r="FR672" s="126"/>
      <c r="FS672" s="126"/>
      <c r="FT672" s="126"/>
      <c r="FU672" s="126"/>
      <c r="FV672" s="126"/>
      <c r="FW672" s="126"/>
      <c r="FX672" s="126"/>
      <c r="FY672" s="126"/>
      <c r="FZ672" s="126"/>
      <c r="GA672" s="126"/>
      <c r="GB672" s="126"/>
      <c r="GC672" s="126"/>
      <c r="GD672" s="126"/>
      <c r="GE672" s="126"/>
      <c r="GF672" s="126"/>
      <c r="GG672" s="126"/>
      <c r="GH672" s="126"/>
      <c r="GI672" s="126"/>
      <c r="GJ672" s="126"/>
      <c r="GK672" s="126"/>
      <c r="GL672" s="126"/>
      <c r="GM672" s="126"/>
      <c r="GN672" s="126"/>
      <c r="GO672" s="126"/>
      <c r="GP672" s="126"/>
      <c r="GQ672" s="126"/>
      <c r="GR672" s="126"/>
      <c r="GS672" s="126"/>
      <c r="GT672" s="126"/>
      <c r="GU672" s="126"/>
      <c r="GV672" s="126"/>
      <c r="GW672" s="126"/>
      <c r="GX672" s="126"/>
      <c r="GY672" s="126"/>
      <c r="GZ672" s="126"/>
      <c r="HA672" s="126"/>
      <c r="HB672" s="126"/>
      <c r="HC672" s="126"/>
      <c r="HD672" s="126"/>
      <c r="HE672" s="126"/>
      <c r="HF672" s="126"/>
      <c r="HG672" s="126"/>
      <c r="HH672" s="126"/>
      <c r="HI672" s="126"/>
      <c r="HJ672" s="126"/>
      <c r="HK672" s="126"/>
      <c r="HL672" s="126"/>
      <c r="HM672" s="126"/>
      <c r="HN672" s="126"/>
      <c r="HO672" s="126"/>
      <c r="HP672" s="126"/>
      <c r="HQ672" s="126"/>
      <c r="HR672" s="126"/>
      <c r="HS672" s="126"/>
      <c r="HT672" s="126"/>
      <c r="HU672" s="126"/>
      <c r="HV672" s="126"/>
      <c r="HW672" s="126"/>
      <c r="HX672" s="126"/>
      <c r="HY672" s="126"/>
      <c r="HZ672" s="126"/>
      <c r="IA672" s="126"/>
      <c r="IB672" s="126"/>
    </row>
    <row r="673" spans="1:236" s="127" customFormat="1">
      <c r="A673" s="121"/>
      <c r="B673" s="67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  <c r="EH673" s="126"/>
      <c r="EI673" s="126"/>
      <c r="EJ673" s="126"/>
      <c r="EK673" s="126"/>
      <c r="EL673" s="126"/>
      <c r="EM673" s="126"/>
      <c r="EN673" s="126"/>
      <c r="EO673" s="126"/>
      <c r="EP673" s="126"/>
      <c r="EQ673" s="126"/>
      <c r="ER673" s="126"/>
      <c r="ES673" s="126"/>
      <c r="ET673" s="126"/>
      <c r="EU673" s="126"/>
      <c r="EV673" s="126"/>
      <c r="EW673" s="126"/>
      <c r="EX673" s="126"/>
      <c r="EY673" s="126"/>
      <c r="EZ673" s="126"/>
      <c r="FA673" s="126"/>
      <c r="FB673" s="126"/>
      <c r="FC673" s="126"/>
      <c r="FD673" s="126"/>
      <c r="FE673" s="126"/>
      <c r="FF673" s="126"/>
      <c r="FG673" s="126"/>
      <c r="FH673" s="126"/>
      <c r="FI673" s="126"/>
      <c r="FJ673" s="126"/>
      <c r="FK673" s="126"/>
      <c r="FL673" s="126"/>
      <c r="FM673" s="126"/>
      <c r="FN673" s="126"/>
      <c r="FO673" s="126"/>
      <c r="FP673" s="126"/>
      <c r="FQ673" s="126"/>
      <c r="FR673" s="126"/>
      <c r="FS673" s="126"/>
      <c r="FT673" s="126"/>
      <c r="FU673" s="126"/>
      <c r="FV673" s="126"/>
      <c r="FW673" s="126"/>
      <c r="FX673" s="126"/>
      <c r="FY673" s="126"/>
      <c r="FZ673" s="126"/>
      <c r="GA673" s="126"/>
      <c r="GB673" s="126"/>
      <c r="GC673" s="126"/>
      <c r="GD673" s="126"/>
      <c r="GE673" s="126"/>
      <c r="GF673" s="126"/>
      <c r="GG673" s="126"/>
      <c r="GH673" s="126"/>
      <c r="GI673" s="126"/>
      <c r="GJ673" s="126"/>
      <c r="GK673" s="126"/>
      <c r="GL673" s="126"/>
      <c r="GM673" s="126"/>
      <c r="GN673" s="126"/>
      <c r="GO673" s="126"/>
      <c r="GP673" s="126"/>
      <c r="GQ673" s="126"/>
      <c r="GR673" s="126"/>
      <c r="GS673" s="126"/>
      <c r="GT673" s="126"/>
      <c r="GU673" s="126"/>
      <c r="GV673" s="126"/>
      <c r="GW673" s="126"/>
      <c r="GX673" s="126"/>
      <c r="GY673" s="126"/>
      <c r="GZ673" s="126"/>
      <c r="HA673" s="126"/>
      <c r="HB673" s="126"/>
      <c r="HC673" s="126"/>
      <c r="HD673" s="126"/>
      <c r="HE673" s="126"/>
      <c r="HF673" s="126"/>
      <c r="HG673" s="126"/>
      <c r="HH673" s="126"/>
      <c r="HI673" s="126"/>
      <c r="HJ673" s="126"/>
      <c r="HK673" s="126"/>
      <c r="HL673" s="126"/>
      <c r="HM673" s="126"/>
      <c r="HN673" s="126"/>
      <c r="HO673" s="126"/>
      <c r="HP673" s="126"/>
      <c r="HQ673" s="126"/>
      <c r="HR673" s="126"/>
      <c r="HS673" s="126"/>
      <c r="HT673" s="126"/>
      <c r="HU673" s="126"/>
      <c r="HV673" s="126"/>
      <c r="HW673" s="126"/>
      <c r="HX673" s="126"/>
      <c r="HY673" s="126"/>
      <c r="HZ673" s="126"/>
      <c r="IA673" s="126"/>
      <c r="IB673" s="126"/>
    </row>
    <row r="674" spans="1:236" s="127" customFormat="1">
      <c r="A674" s="121"/>
      <c r="B674" s="67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126"/>
      <c r="FA674" s="126"/>
      <c r="FB674" s="126"/>
      <c r="FC674" s="126"/>
      <c r="FD674" s="126"/>
      <c r="FE674" s="126"/>
      <c r="FF674" s="126"/>
      <c r="FG674" s="126"/>
      <c r="FH674" s="126"/>
      <c r="FI674" s="126"/>
      <c r="FJ674" s="126"/>
      <c r="FK674" s="126"/>
      <c r="FL674" s="126"/>
      <c r="FM674" s="126"/>
      <c r="FN674" s="126"/>
      <c r="FO674" s="126"/>
      <c r="FP674" s="126"/>
      <c r="FQ674" s="126"/>
      <c r="FR674" s="126"/>
      <c r="FS674" s="126"/>
      <c r="FT674" s="126"/>
      <c r="FU674" s="126"/>
      <c r="FV674" s="126"/>
      <c r="FW674" s="126"/>
      <c r="FX674" s="126"/>
      <c r="FY674" s="126"/>
      <c r="FZ674" s="126"/>
      <c r="GA674" s="126"/>
      <c r="GB674" s="126"/>
      <c r="GC674" s="126"/>
      <c r="GD674" s="126"/>
      <c r="GE674" s="126"/>
      <c r="GF674" s="126"/>
      <c r="GG674" s="126"/>
      <c r="GH674" s="126"/>
      <c r="GI674" s="126"/>
      <c r="GJ674" s="126"/>
      <c r="GK674" s="126"/>
      <c r="GL674" s="126"/>
      <c r="GM674" s="126"/>
      <c r="GN674" s="126"/>
      <c r="GO674" s="126"/>
      <c r="GP674" s="126"/>
      <c r="GQ674" s="126"/>
      <c r="GR674" s="126"/>
      <c r="GS674" s="126"/>
      <c r="GT674" s="126"/>
      <c r="GU674" s="126"/>
      <c r="GV674" s="126"/>
      <c r="GW674" s="126"/>
      <c r="GX674" s="126"/>
      <c r="GY674" s="126"/>
      <c r="GZ674" s="126"/>
      <c r="HA674" s="126"/>
      <c r="HB674" s="126"/>
      <c r="HC674" s="126"/>
      <c r="HD674" s="126"/>
      <c r="HE674" s="126"/>
      <c r="HF674" s="126"/>
      <c r="HG674" s="126"/>
      <c r="HH674" s="126"/>
      <c r="HI674" s="126"/>
      <c r="HJ674" s="126"/>
      <c r="HK674" s="126"/>
      <c r="HL674" s="126"/>
      <c r="HM674" s="126"/>
      <c r="HN674" s="126"/>
      <c r="HO674" s="126"/>
      <c r="HP674" s="126"/>
      <c r="HQ674" s="126"/>
      <c r="HR674" s="126"/>
      <c r="HS674" s="126"/>
      <c r="HT674" s="126"/>
      <c r="HU674" s="126"/>
      <c r="HV674" s="126"/>
      <c r="HW674" s="126"/>
      <c r="HX674" s="126"/>
      <c r="HY674" s="126"/>
      <c r="HZ674" s="126"/>
      <c r="IA674" s="126"/>
      <c r="IB674" s="126"/>
    </row>
    <row r="675" spans="1:236" s="127" customFormat="1">
      <c r="A675" s="121"/>
      <c r="B675" s="67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  <c r="EH675" s="126"/>
      <c r="EI675" s="126"/>
      <c r="EJ675" s="126"/>
      <c r="EK675" s="126"/>
      <c r="EL675" s="126"/>
      <c r="EM675" s="126"/>
      <c r="EN675" s="126"/>
      <c r="EO675" s="126"/>
      <c r="EP675" s="126"/>
      <c r="EQ675" s="126"/>
      <c r="ER675" s="126"/>
      <c r="ES675" s="126"/>
      <c r="ET675" s="126"/>
      <c r="EU675" s="126"/>
      <c r="EV675" s="126"/>
      <c r="EW675" s="126"/>
      <c r="EX675" s="126"/>
      <c r="EY675" s="126"/>
      <c r="EZ675" s="126"/>
      <c r="FA675" s="126"/>
      <c r="FB675" s="126"/>
      <c r="FC675" s="126"/>
      <c r="FD675" s="126"/>
      <c r="FE675" s="126"/>
      <c r="FF675" s="126"/>
      <c r="FG675" s="126"/>
      <c r="FH675" s="126"/>
      <c r="FI675" s="126"/>
      <c r="FJ675" s="126"/>
      <c r="FK675" s="126"/>
      <c r="FL675" s="126"/>
      <c r="FM675" s="126"/>
      <c r="FN675" s="126"/>
      <c r="FO675" s="126"/>
      <c r="FP675" s="126"/>
      <c r="FQ675" s="126"/>
      <c r="FR675" s="126"/>
      <c r="FS675" s="126"/>
      <c r="FT675" s="126"/>
      <c r="FU675" s="126"/>
      <c r="FV675" s="126"/>
      <c r="FW675" s="126"/>
      <c r="FX675" s="126"/>
      <c r="FY675" s="126"/>
      <c r="FZ675" s="126"/>
      <c r="GA675" s="126"/>
      <c r="GB675" s="126"/>
      <c r="GC675" s="126"/>
      <c r="GD675" s="126"/>
      <c r="GE675" s="126"/>
      <c r="GF675" s="126"/>
      <c r="GG675" s="126"/>
      <c r="GH675" s="126"/>
      <c r="GI675" s="126"/>
      <c r="GJ675" s="126"/>
      <c r="GK675" s="126"/>
      <c r="GL675" s="126"/>
      <c r="GM675" s="126"/>
      <c r="GN675" s="126"/>
      <c r="GO675" s="126"/>
      <c r="GP675" s="126"/>
      <c r="GQ675" s="126"/>
      <c r="GR675" s="126"/>
      <c r="GS675" s="126"/>
      <c r="GT675" s="126"/>
      <c r="GU675" s="126"/>
      <c r="GV675" s="126"/>
      <c r="GW675" s="126"/>
      <c r="GX675" s="126"/>
      <c r="GY675" s="126"/>
      <c r="GZ675" s="126"/>
      <c r="HA675" s="126"/>
      <c r="HB675" s="126"/>
      <c r="HC675" s="126"/>
      <c r="HD675" s="126"/>
      <c r="HE675" s="126"/>
      <c r="HF675" s="126"/>
      <c r="HG675" s="126"/>
      <c r="HH675" s="126"/>
      <c r="HI675" s="126"/>
      <c r="HJ675" s="126"/>
      <c r="HK675" s="126"/>
      <c r="HL675" s="126"/>
      <c r="HM675" s="126"/>
      <c r="HN675" s="126"/>
      <c r="HO675" s="126"/>
      <c r="HP675" s="126"/>
      <c r="HQ675" s="126"/>
      <c r="HR675" s="126"/>
      <c r="HS675" s="126"/>
      <c r="HT675" s="126"/>
      <c r="HU675" s="126"/>
      <c r="HV675" s="126"/>
      <c r="HW675" s="126"/>
      <c r="HX675" s="126"/>
      <c r="HY675" s="126"/>
      <c r="HZ675" s="126"/>
      <c r="IA675" s="126"/>
      <c r="IB675" s="126"/>
    </row>
    <row r="676" spans="1:236" s="127" customFormat="1">
      <c r="A676" s="121"/>
      <c r="B676" s="67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  <c r="EH676" s="126"/>
      <c r="EI676" s="126"/>
      <c r="EJ676" s="126"/>
      <c r="EK676" s="126"/>
      <c r="EL676" s="126"/>
      <c r="EM676" s="126"/>
      <c r="EN676" s="126"/>
      <c r="EO676" s="126"/>
      <c r="EP676" s="126"/>
      <c r="EQ676" s="126"/>
      <c r="ER676" s="126"/>
      <c r="ES676" s="126"/>
      <c r="ET676" s="126"/>
      <c r="EU676" s="126"/>
      <c r="EV676" s="126"/>
      <c r="EW676" s="126"/>
      <c r="EX676" s="126"/>
      <c r="EY676" s="126"/>
      <c r="EZ676" s="126"/>
      <c r="FA676" s="126"/>
      <c r="FB676" s="126"/>
      <c r="FC676" s="126"/>
      <c r="FD676" s="126"/>
      <c r="FE676" s="126"/>
      <c r="FF676" s="126"/>
      <c r="FG676" s="126"/>
      <c r="FH676" s="126"/>
      <c r="FI676" s="126"/>
      <c r="FJ676" s="126"/>
      <c r="FK676" s="126"/>
      <c r="FL676" s="126"/>
      <c r="FM676" s="126"/>
      <c r="FN676" s="126"/>
      <c r="FO676" s="126"/>
      <c r="FP676" s="126"/>
      <c r="FQ676" s="126"/>
      <c r="FR676" s="126"/>
      <c r="FS676" s="126"/>
      <c r="FT676" s="126"/>
      <c r="FU676" s="126"/>
      <c r="FV676" s="126"/>
      <c r="FW676" s="126"/>
      <c r="FX676" s="126"/>
      <c r="FY676" s="126"/>
      <c r="FZ676" s="126"/>
      <c r="GA676" s="126"/>
      <c r="GB676" s="126"/>
      <c r="GC676" s="126"/>
      <c r="GD676" s="126"/>
      <c r="GE676" s="126"/>
      <c r="GF676" s="126"/>
      <c r="GG676" s="126"/>
      <c r="GH676" s="126"/>
      <c r="GI676" s="126"/>
      <c r="GJ676" s="126"/>
      <c r="GK676" s="126"/>
      <c r="GL676" s="126"/>
      <c r="GM676" s="126"/>
      <c r="GN676" s="126"/>
      <c r="GO676" s="126"/>
      <c r="GP676" s="126"/>
      <c r="GQ676" s="126"/>
      <c r="GR676" s="126"/>
      <c r="GS676" s="126"/>
      <c r="GT676" s="126"/>
      <c r="GU676" s="126"/>
      <c r="GV676" s="126"/>
      <c r="GW676" s="126"/>
      <c r="GX676" s="126"/>
      <c r="GY676" s="126"/>
      <c r="GZ676" s="126"/>
      <c r="HA676" s="126"/>
      <c r="HB676" s="126"/>
      <c r="HC676" s="126"/>
      <c r="HD676" s="126"/>
      <c r="HE676" s="126"/>
      <c r="HF676" s="126"/>
      <c r="HG676" s="126"/>
      <c r="HH676" s="126"/>
      <c r="HI676" s="126"/>
      <c r="HJ676" s="126"/>
      <c r="HK676" s="126"/>
      <c r="HL676" s="126"/>
      <c r="HM676" s="126"/>
      <c r="HN676" s="126"/>
      <c r="HO676" s="126"/>
      <c r="HP676" s="126"/>
      <c r="HQ676" s="126"/>
      <c r="HR676" s="126"/>
      <c r="HS676" s="126"/>
      <c r="HT676" s="126"/>
      <c r="HU676" s="126"/>
      <c r="HV676" s="126"/>
      <c r="HW676" s="126"/>
      <c r="HX676" s="126"/>
      <c r="HY676" s="126"/>
      <c r="HZ676" s="126"/>
      <c r="IA676" s="126"/>
      <c r="IB676" s="126"/>
    </row>
    <row r="677" spans="1:236" s="127" customFormat="1">
      <c r="A677" s="121"/>
      <c r="B677" s="67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  <c r="EH677" s="126"/>
      <c r="EI677" s="126"/>
      <c r="EJ677" s="126"/>
      <c r="EK677" s="126"/>
      <c r="EL677" s="126"/>
      <c r="EM677" s="126"/>
      <c r="EN677" s="126"/>
      <c r="EO677" s="126"/>
      <c r="EP677" s="126"/>
      <c r="EQ677" s="126"/>
      <c r="ER677" s="126"/>
      <c r="ES677" s="126"/>
      <c r="ET677" s="126"/>
      <c r="EU677" s="126"/>
      <c r="EV677" s="126"/>
      <c r="EW677" s="126"/>
      <c r="EX677" s="126"/>
      <c r="EY677" s="126"/>
      <c r="EZ677" s="126"/>
      <c r="FA677" s="126"/>
      <c r="FB677" s="126"/>
      <c r="FC677" s="126"/>
      <c r="FD677" s="126"/>
      <c r="FE677" s="126"/>
      <c r="FF677" s="126"/>
      <c r="FG677" s="126"/>
      <c r="FH677" s="126"/>
      <c r="FI677" s="126"/>
      <c r="FJ677" s="126"/>
      <c r="FK677" s="126"/>
      <c r="FL677" s="126"/>
      <c r="FM677" s="126"/>
      <c r="FN677" s="126"/>
      <c r="FO677" s="126"/>
      <c r="FP677" s="126"/>
      <c r="FQ677" s="126"/>
      <c r="FR677" s="126"/>
      <c r="FS677" s="126"/>
      <c r="FT677" s="126"/>
      <c r="FU677" s="126"/>
      <c r="FV677" s="126"/>
      <c r="FW677" s="126"/>
      <c r="FX677" s="126"/>
      <c r="FY677" s="126"/>
      <c r="FZ677" s="126"/>
      <c r="GA677" s="126"/>
      <c r="GB677" s="126"/>
      <c r="GC677" s="126"/>
      <c r="GD677" s="126"/>
      <c r="GE677" s="126"/>
      <c r="GF677" s="126"/>
      <c r="GG677" s="126"/>
      <c r="GH677" s="126"/>
      <c r="GI677" s="126"/>
      <c r="GJ677" s="126"/>
      <c r="GK677" s="126"/>
      <c r="GL677" s="126"/>
      <c r="GM677" s="126"/>
      <c r="GN677" s="126"/>
      <c r="GO677" s="126"/>
      <c r="GP677" s="126"/>
      <c r="GQ677" s="126"/>
      <c r="GR677" s="126"/>
      <c r="GS677" s="126"/>
      <c r="GT677" s="126"/>
      <c r="GU677" s="126"/>
      <c r="GV677" s="126"/>
      <c r="GW677" s="126"/>
      <c r="GX677" s="126"/>
      <c r="GY677" s="126"/>
      <c r="GZ677" s="126"/>
      <c r="HA677" s="126"/>
      <c r="HB677" s="126"/>
      <c r="HC677" s="126"/>
      <c r="HD677" s="126"/>
      <c r="HE677" s="126"/>
      <c r="HF677" s="126"/>
      <c r="HG677" s="126"/>
      <c r="HH677" s="126"/>
      <c r="HI677" s="126"/>
      <c r="HJ677" s="126"/>
      <c r="HK677" s="126"/>
      <c r="HL677" s="126"/>
      <c r="HM677" s="126"/>
      <c r="HN677" s="126"/>
      <c r="HO677" s="126"/>
      <c r="HP677" s="126"/>
      <c r="HQ677" s="126"/>
      <c r="HR677" s="126"/>
      <c r="HS677" s="126"/>
      <c r="HT677" s="126"/>
      <c r="HU677" s="126"/>
      <c r="HV677" s="126"/>
      <c r="HW677" s="126"/>
      <c r="HX677" s="126"/>
      <c r="HY677" s="126"/>
      <c r="HZ677" s="126"/>
      <c r="IA677" s="126"/>
      <c r="IB677" s="126"/>
    </row>
    <row r="678" spans="1:236" s="127" customFormat="1">
      <c r="A678" s="121"/>
      <c r="B678" s="67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  <c r="EH678" s="126"/>
      <c r="EI678" s="126"/>
      <c r="EJ678" s="126"/>
      <c r="EK678" s="126"/>
      <c r="EL678" s="126"/>
      <c r="EM678" s="126"/>
      <c r="EN678" s="126"/>
      <c r="EO678" s="126"/>
      <c r="EP678" s="126"/>
      <c r="EQ678" s="126"/>
      <c r="ER678" s="126"/>
      <c r="ES678" s="126"/>
      <c r="ET678" s="126"/>
      <c r="EU678" s="126"/>
      <c r="EV678" s="126"/>
      <c r="EW678" s="126"/>
      <c r="EX678" s="126"/>
      <c r="EY678" s="126"/>
      <c r="EZ678" s="126"/>
      <c r="FA678" s="126"/>
      <c r="FB678" s="126"/>
      <c r="FC678" s="126"/>
      <c r="FD678" s="126"/>
      <c r="FE678" s="126"/>
      <c r="FF678" s="126"/>
      <c r="FG678" s="126"/>
      <c r="FH678" s="126"/>
      <c r="FI678" s="126"/>
      <c r="FJ678" s="126"/>
      <c r="FK678" s="126"/>
      <c r="FL678" s="126"/>
      <c r="FM678" s="126"/>
      <c r="FN678" s="126"/>
      <c r="FO678" s="126"/>
      <c r="FP678" s="126"/>
      <c r="FQ678" s="126"/>
      <c r="FR678" s="126"/>
      <c r="FS678" s="126"/>
      <c r="FT678" s="126"/>
      <c r="FU678" s="126"/>
      <c r="FV678" s="126"/>
      <c r="FW678" s="126"/>
      <c r="FX678" s="126"/>
      <c r="FY678" s="126"/>
      <c r="FZ678" s="126"/>
      <c r="GA678" s="126"/>
      <c r="GB678" s="126"/>
      <c r="GC678" s="126"/>
      <c r="GD678" s="126"/>
      <c r="GE678" s="126"/>
      <c r="GF678" s="126"/>
      <c r="GG678" s="126"/>
      <c r="GH678" s="126"/>
      <c r="GI678" s="126"/>
      <c r="GJ678" s="126"/>
      <c r="GK678" s="126"/>
      <c r="GL678" s="126"/>
      <c r="GM678" s="126"/>
      <c r="GN678" s="126"/>
      <c r="GO678" s="126"/>
      <c r="GP678" s="126"/>
      <c r="GQ678" s="126"/>
      <c r="GR678" s="126"/>
      <c r="GS678" s="126"/>
      <c r="GT678" s="126"/>
      <c r="GU678" s="126"/>
      <c r="GV678" s="126"/>
      <c r="GW678" s="126"/>
      <c r="GX678" s="126"/>
      <c r="GY678" s="126"/>
      <c r="GZ678" s="126"/>
      <c r="HA678" s="126"/>
      <c r="HB678" s="126"/>
      <c r="HC678" s="126"/>
      <c r="HD678" s="126"/>
      <c r="HE678" s="126"/>
      <c r="HF678" s="126"/>
      <c r="HG678" s="126"/>
      <c r="HH678" s="126"/>
      <c r="HI678" s="126"/>
      <c r="HJ678" s="126"/>
      <c r="HK678" s="126"/>
      <c r="HL678" s="126"/>
      <c r="HM678" s="126"/>
      <c r="HN678" s="126"/>
      <c r="HO678" s="126"/>
      <c r="HP678" s="126"/>
      <c r="HQ678" s="126"/>
      <c r="HR678" s="126"/>
      <c r="HS678" s="126"/>
      <c r="HT678" s="126"/>
      <c r="HU678" s="126"/>
      <c r="HV678" s="126"/>
      <c r="HW678" s="126"/>
      <c r="HX678" s="126"/>
      <c r="HY678" s="126"/>
      <c r="HZ678" s="126"/>
      <c r="IA678" s="126"/>
      <c r="IB678" s="126"/>
    </row>
    <row r="679" spans="1:236" s="127" customFormat="1">
      <c r="A679" s="121"/>
      <c r="B679" s="67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  <c r="EH679" s="126"/>
      <c r="EI679" s="126"/>
      <c r="EJ679" s="126"/>
      <c r="EK679" s="126"/>
      <c r="EL679" s="126"/>
      <c r="EM679" s="126"/>
      <c r="EN679" s="126"/>
      <c r="EO679" s="126"/>
      <c r="EP679" s="126"/>
      <c r="EQ679" s="126"/>
      <c r="ER679" s="126"/>
      <c r="ES679" s="126"/>
      <c r="ET679" s="126"/>
      <c r="EU679" s="126"/>
      <c r="EV679" s="126"/>
      <c r="EW679" s="126"/>
      <c r="EX679" s="126"/>
      <c r="EY679" s="126"/>
      <c r="EZ679" s="126"/>
      <c r="FA679" s="126"/>
      <c r="FB679" s="126"/>
      <c r="FC679" s="126"/>
      <c r="FD679" s="126"/>
      <c r="FE679" s="126"/>
      <c r="FF679" s="126"/>
      <c r="FG679" s="126"/>
      <c r="FH679" s="126"/>
      <c r="FI679" s="126"/>
      <c r="FJ679" s="126"/>
      <c r="FK679" s="126"/>
      <c r="FL679" s="126"/>
      <c r="FM679" s="126"/>
      <c r="FN679" s="126"/>
      <c r="FO679" s="126"/>
      <c r="FP679" s="126"/>
      <c r="FQ679" s="126"/>
      <c r="FR679" s="126"/>
      <c r="FS679" s="126"/>
      <c r="FT679" s="126"/>
      <c r="FU679" s="126"/>
      <c r="FV679" s="126"/>
      <c r="FW679" s="126"/>
      <c r="FX679" s="126"/>
      <c r="FY679" s="126"/>
      <c r="FZ679" s="126"/>
      <c r="GA679" s="126"/>
      <c r="GB679" s="126"/>
      <c r="GC679" s="126"/>
      <c r="GD679" s="126"/>
      <c r="GE679" s="126"/>
      <c r="GF679" s="126"/>
      <c r="GG679" s="126"/>
      <c r="GH679" s="126"/>
      <c r="GI679" s="126"/>
      <c r="GJ679" s="126"/>
      <c r="GK679" s="126"/>
      <c r="GL679" s="126"/>
      <c r="GM679" s="126"/>
      <c r="GN679" s="126"/>
      <c r="GO679" s="126"/>
      <c r="GP679" s="126"/>
      <c r="GQ679" s="126"/>
      <c r="GR679" s="126"/>
      <c r="GS679" s="126"/>
      <c r="GT679" s="126"/>
      <c r="GU679" s="126"/>
      <c r="GV679" s="126"/>
      <c r="GW679" s="126"/>
      <c r="GX679" s="126"/>
      <c r="GY679" s="126"/>
      <c r="GZ679" s="126"/>
      <c r="HA679" s="126"/>
      <c r="HB679" s="126"/>
      <c r="HC679" s="126"/>
      <c r="HD679" s="126"/>
      <c r="HE679" s="126"/>
      <c r="HF679" s="126"/>
      <c r="HG679" s="126"/>
      <c r="HH679" s="126"/>
      <c r="HI679" s="126"/>
      <c r="HJ679" s="126"/>
      <c r="HK679" s="126"/>
      <c r="HL679" s="126"/>
      <c r="HM679" s="126"/>
      <c r="HN679" s="126"/>
      <c r="HO679" s="126"/>
      <c r="HP679" s="126"/>
      <c r="HQ679" s="126"/>
      <c r="HR679" s="126"/>
      <c r="HS679" s="126"/>
      <c r="HT679" s="126"/>
      <c r="HU679" s="126"/>
      <c r="HV679" s="126"/>
      <c r="HW679" s="126"/>
      <c r="HX679" s="126"/>
      <c r="HY679" s="126"/>
      <c r="HZ679" s="126"/>
      <c r="IA679" s="126"/>
      <c r="IB679" s="126"/>
    </row>
    <row r="680" spans="1:236" s="127" customFormat="1">
      <c r="A680" s="121"/>
      <c r="B680" s="67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  <c r="EH680" s="126"/>
      <c r="EI680" s="126"/>
      <c r="EJ680" s="126"/>
      <c r="EK680" s="126"/>
      <c r="EL680" s="126"/>
      <c r="EM680" s="126"/>
      <c r="EN680" s="126"/>
      <c r="EO680" s="126"/>
      <c r="EP680" s="126"/>
      <c r="EQ680" s="126"/>
      <c r="ER680" s="126"/>
      <c r="ES680" s="126"/>
      <c r="ET680" s="126"/>
      <c r="EU680" s="126"/>
      <c r="EV680" s="126"/>
      <c r="EW680" s="126"/>
      <c r="EX680" s="126"/>
      <c r="EY680" s="126"/>
      <c r="EZ680" s="126"/>
      <c r="FA680" s="126"/>
      <c r="FB680" s="126"/>
      <c r="FC680" s="126"/>
      <c r="FD680" s="126"/>
      <c r="FE680" s="126"/>
      <c r="FF680" s="126"/>
      <c r="FG680" s="126"/>
      <c r="FH680" s="126"/>
      <c r="FI680" s="126"/>
      <c r="FJ680" s="126"/>
      <c r="FK680" s="126"/>
      <c r="FL680" s="126"/>
      <c r="FM680" s="126"/>
      <c r="FN680" s="126"/>
      <c r="FO680" s="126"/>
      <c r="FP680" s="126"/>
      <c r="FQ680" s="126"/>
      <c r="FR680" s="126"/>
      <c r="FS680" s="126"/>
      <c r="FT680" s="126"/>
      <c r="FU680" s="126"/>
      <c r="FV680" s="126"/>
      <c r="FW680" s="126"/>
      <c r="FX680" s="126"/>
      <c r="FY680" s="126"/>
      <c r="FZ680" s="126"/>
      <c r="GA680" s="126"/>
      <c r="GB680" s="126"/>
      <c r="GC680" s="126"/>
      <c r="GD680" s="126"/>
      <c r="GE680" s="126"/>
      <c r="GF680" s="126"/>
      <c r="GG680" s="126"/>
      <c r="GH680" s="126"/>
      <c r="GI680" s="126"/>
      <c r="GJ680" s="126"/>
      <c r="GK680" s="126"/>
      <c r="GL680" s="126"/>
      <c r="GM680" s="126"/>
      <c r="GN680" s="126"/>
      <c r="GO680" s="126"/>
      <c r="GP680" s="126"/>
      <c r="GQ680" s="126"/>
      <c r="GR680" s="126"/>
      <c r="GS680" s="126"/>
      <c r="GT680" s="126"/>
      <c r="GU680" s="126"/>
      <c r="GV680" s="126"/>
      <c r="GW680" s="126"/>
      <c r="GX680" s="126"/>
      <c r="GY680" s="126"/>
      <c r="GZ680" s="126"/>
      <c r="HA680" s="126"/>
      <c r="HB680" s="126"/>
      <c r="HC680" s="126"/>
      <c r="HD680" s="126"/>
      <c r="HE680" s="126"/>
      <c r="HF680" s="126"/>
      <c r="HG680" s="126"/>
      <c r="HH680" s="126"/>
      <c r="HI680" s="126"/>
      <c r="HJ680" s="126"/>
      <c r="HK680" s="126"/>
      <c r="HL680" s="126"/>
      <c r="HM680" s="126"/>
      <c r="HN680" s="126"/>
      <c r="HO680" s="126"/>
      <c r="HP680" s="126"/>
      <c r="HQ680" s="126"/>
      <c r="HR680" s="126"/>
      <c r="HS680" s="126"/>
      <c r="HT680" s="126"/>
      <c r="HU680" s="126"/>
      <c r="HV680" s="126"/>
      <c r="HW680" s="126"/>
      <c r="HX680" s="126"/>
      <c r="HY680" s="126"/>
      <c r="HZ680" s="126"/>
      <c r="IA680" s="126"/>
      <c r="IB680" s="126"/>
    </row>
    <row r="681" spans="1:236" s="127" customFormat="1">
      <c r="A681" s="121"/>
      <c r="B681" s="67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  <c r="EH681" s="126"/>
      <c r="EI681" s="126"/>
      <c r="EJ681" s="126"/>
      <c r="EK681" s="126"/>
      <c r="EL681" s="126"/>
      <c r="EM681" s="126"/>
      <c r="EN681" s="126"/>
      <c r="EO681" s="126"/>
      <c r="EP681" s="126"/>
      <c r="EQ681" s="126"/>
      <c r="ER681" s="126"/>
      <c r="ES681" s="126"/>
      <c r="ET681" s="126"/>
      <c r="EU681" s="126"/>
      <c r="EV681" s="126"/>
      <c r="EW681" s="126"/>
      <c r="EX681" s="126"/>
      <c r="EY681" s="126"/>
      <c r="EZ681" s="126"/>
      <c r="FA681" s="126"/>
      <c r="FB681" s="126"/>
      <c r="FC681" s="126"/>
      <c r="FD681" s="126"/>
      <c r="FE681" s="126"/>
      <c r="FF681" s="126"/>
      <c r="FG681" s="126"/>
      <c r="FH681" s="126"/>
      <c r="FI681" s="126"/>
      <c r="FJ681" s="126"/>
      <c r="FK681" s="126"/>
      <c r="FL681" s="126"/>
      <c r="FM681" s="126"/>
      <c r="FN681" s="126"/>
      <c r="FO681" s="126"/>
      <c r="FP681" s="126"/>
      <c r="FQ681" s="126"/>
      <c r="FR681" s="126"/>
      <c r="FS681" s="126"/>
      <c r="FT681" s="126"/>
      <c r="FU681" s="126"/>
      <c r="FV681" s="126"/>
      <c r="FW681" s="126"/>
      <c r="FX681" s="126"/>
      <c r="FY681" s="126"/>
      <c r="FZ681" s="126"/>
      <c r="GA681" s="126"/>
      <c r="GB681" s="126"/>
      <c r="GC681" s="126"/>
      <c r="GD681" s="126"/>
      <c r="GE681" s="126"/>
      <c r="GF681" s="126"/>
      <c r="GG681" s="126"/>
      <c r="GH681" s="126"/>
      <c r="GI681" s="126"/>
      <c r="GJ681" s="126"/>
      <c r="GK681" s="126"/>
      <c r="GL681" s="126"/>
      <c r="GM681" s="126"/>
      <c r="GN681" s="126"/>
      <c r="GO681" s="126"/>
      <c r="GP681" s="126"/>
      <c r="GQ681" s="126"/>
      <c r="GR681" s="126"/>
      <c r="GS681" s="126"/>
      <c r="GT681" s="126"/>
      <c r="GU681" s="126"/>
      <c r="GV681" s="126"/>
      <c r="GW681" s="126"/>
      <c r="GX681" s="126"/>
      <c r="GY681" s="126"/>
      <c r="GZ681" s="126"/>
      <c r="HA681" s="126"/>
      <c r="HB681" s="126"/>
      <c r="HC681" s="126"/>
      <c r="HD681" s="126"/>
      <c r="HE681" s="126"/>
      <c r="HF681" s="126"/>
      <c r="HG681" s="126"/>
      <c r="HH681" s="126"/>
      <c r="HI681" s="126"/>
      <c r="HJ681" s="126"/>
      <c r="HK681" s="126"/>
      <c r="HL681" s="126"/>
      <c r="HM681" s="126"/>
      <c r="HN681" s="126"/>
      <c r="HO681" s="126"/>
      <c r="HP681" s="126"/>
      <c r="HQ681" s="126"/>
      <c r="HR681" s="126"/>
      <c r="HS681" s="126"/>
      <c r="HT681" s="126"/>
      <c r="HU681" s="126"/>
      <c r="HV681" s="126"/>
      <c r="HW681" s="126"/>
      <c r="HX681" s="126"/>
      <c r="HY681" s="126"/>
      <c r="HZ681" s="126"/>
      <c r="IA681" s="126"/>
      <c r="IB681" s="126"/>
    </row>
    <row r="682" spans="1:236" s="127" customFormat="1">
      <c r="A682" s="121"/>
      <c r="B682" s="67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  <c r="EH682" s="126"/>
      <c r="EI682" s="126"/>
      <c r="EJ682" s="126"/>
      <c r="EK682" s="126"/>
      <c r="EL682" s="126"/>
      <c r="EM682" s="126"/>
      <c r="EN682" s="126"/>
      <c r="EO682" s="126"/>
      <c r="EP682" s="126"/>
      <c r="EQ682" s="126"/>
      <c r="ER682" s="126"/>
      <c r="ES682" s="126"/>
      <c r="ET682" s="126"/>
      <c r="EU682" s="126"/>
      <c r="EV682" s="126"/>
      <c r="EW682" s="126"/>
      <c r="EX682" s="126"/>
      <c r="EY682" s="126"/>
      <c r="EZ682" s="126"/>
      <c r="FA682" s="126"/>
      <c r="FB682" s="126"/>
      <c r="FC682" s="126"/>
      <c r="FD682" s="126"/>
      <c r="FE682" s="126"/>
      <c r="FF682" s="126"/>
      <c r="FG682" s="126"/>
      <c r="FH682" s="126"/>
      <c r="FI682" s="126"/>
      <c r="FJ682" s="126"/>
      <c r="FK682" s="126"/>
      <c r="FL682" s="126"/>
      <c r="FM682" s="126"/>
      <c r="FN682" s="126"/>
      <c r="FO682" s="126"/>
      <c r="FP682" s="126"/>
      <c r="FQ682" s="126"/>
      <c r="FR682" s="126"/>
      <c r="FS682" s="126"/>
      <c r="FT682" s="126"/>
      <c r="FU682" s="126"/>
      <c r="FV682" s="126"/>
      <c r="FW682" s="126"/>
      <c r="FX682" s="126"/>
      <c r="FY682" s="126"/>
      <c r="FZ682" s="126"/>
      <c r="GA682" s="126"/>
      <c r="GB682" s="126"/>
      <c r="GC682" s="126"/>
      <c r="GD682" s="126"/>
      <c r="GE682" s="126"/>
      <c r="GF682" s="126"/>
      <c r="GG682" s="126"/>
      <c r="GH682" s="126"/>
      <c r="GI682" s="126"/>
      <c r="GJ682" s="126"/>
      <c r="GK682" s="126"/>
      <c r="GL682" s="126"/>
      <c r="GM682" s="126"/>
      <c r="GN682" s="126"/>
      <c r="GO682" s="126"/>
      <c r="GP682" s="126"/>
      <c r="GQ682" s="126"/>
      <c r="GR682" s="126"/>
      <c r="GS682" s="126"/>
      <c r="GT682" s="126"/>
      <c r="GU682" s="126"/>
      <c r="GV682" s="126"/>
      <c r="GW682" s="126"/>
      <c r="GX682" s="126"/>
      <c r="GY682" s="126"/>
      <c r="GZ682" s="126"/>
      <c r="HA682" s="126"/>
      <c r="HB682" s="126"/>
      <c r="HC682" s="126"/>
      <c r="HD682" s="126"/>
      <c r="HE682" s="126"/>
      <c r="HF682" s="126"/>
      <c r="HG682" s="126"/>
      <c r="HH682" s="126"/>
      <c r="HI682" s="126"/>
      <c r="HJ682" s="126"/>
      <c r="HK682" s="126"/>
      <c r="HL682" s="126"/>
      <c r="HM682" s="126"/>
      <c r="HN682" s="126"/>
      <c r="HO682" s="126"/>
      <c r="HP682" s="126"/>
      <c r="HQ682" s="126"/>
      <c r="HR682" s="126"/>
      <c r="HS682" s="126"/>
      <c r="HT682" s="126"/>
      <c r="HU682" s="126"/>
      <c r="HV682" s="126"/>
      <c r="HW682" s="126"/>
      <c r="HX682" s="126"/>
      <c r="HY682" s="126"/>
      <c r="HZ682" s="126"/>
      <c r="IA682" s="126"/>
      <c r="IB682" s="126"/>
    </row>
    <row r="683" spans="1:236" s="127" customFormat="1">
      <c r="A683" s="121"/>
      <c r="B683" s="67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  <c r="EH683" s="126"/>
      <c r="EI683" s="126"/>
      <c r="EJ683" s="126"/>
      <c r="EK683" s="126"/>
      <c r="EL683" s="126"/>
      <c r="EM683" s="126"/>
      <c r="EN683" s="126"/>
      <c r="EO683" s="126"/>
      <c r="EP683" s="126"/>
      <c r="EQ683" s="126"/>
      <c r="ER683" s="126"/>
      <c r="ES683" s="126"/>
      <c r="ET683" s="126"/>
      <c r="EU683" s="126"/>
      <c r="EV683" s="126"/>
      <c r="EW683" s="126"/>
      <c r="EX683" s="126"/>
      <c r="EY683" s="126"/>
      <c r="EZ683" s="126"/>
      <c r="FA683" s="126"/>
      <c r="FB683" s="126"/>
      <c r="FC683" s="126"/>
      <c r="FD683" s="126"/>
      <c r="FE683" s="126"/>
      <c r="FF683" s="126"/>
      <c r="FG683" s="126"/>
      <c r="FH683" s="126"/>
      <c r="FI683" s="126"/>
      <c r="FJ683" s="126"/>
      <c r="FK683" s="126"/>
      <c r="FL683" s="126"/>
      <c r="FM683" s="126"/>
      <c r="FN683" s="126"/>
      <c r="FO683" s="126"/>
      <c r="FP683" s="126"/>
      <c r="FQ683" s="126"/>
      <c r="FR683" s="126"/>
      <c r="FS683" s="126"/>
      <c r="FT683" s="126"/>
      <c r="FU683" s="126"/>
      <c r="FV683" s="126"/>
      <c r="FW683" s="126"/>
      <c r="FX683" s="126"/>
      <c r="FY683" s="126"/>
      <c r="FZ683" s="126"/>
      <c r="GA683" s="126"/>
      <c r="GB683" s="126"/>
      <c r="GC683" s="126"/>
      <c r="GD683" s="126"/>
      <c r="GE683" s="126"/>
      <c r="GF683" s="126"/>
      <c r="GG683" s="126"/>
      <c r="GH683" s="126"/>
      <c r="GI683" s="126"/>
      <c r="GJ683" s="126"/>
      <c r="GK683" s="126"/>
      <c r="GL683" s="126"/>
      <c r="GM683" s="126"/>
      <c r="GN683" s="126"/>
      <c r="GO683" s="126"/>
      <c r="GP683" s="126"/>
      <c r="GQ683" s="126"/>
      <c r="GR683" s="126"/>
      <c r="GS683" s="126"/>
      <c r="GT683" s="126"/>
      <c r="GU683" s="126"/>
      <c r="GV683" s="126"/>
      <c r="GW683" s="126"/>
      <c r="GX683" s="126"/>
      <c r="GY683" s="126"/>
      <c r="GZ683" s="126"/>
      <c r="HA683" s="126"/>
      <c r="HB683" s="126"/>
      <c r="HC683" s="126"/>
      <c r="HD683" s="126"/>
      <c r="HE683" s="126"/>
      <c r="HF683" s="126"/>
      <c r="HG683" s="126"/>
      <c r="HH683" s="126"/>
      <c r="HI683" s="126"/>
      <c r="HJ683" s="126"/>
      <c r="HK683" s="126"/>
      <c r="HL683" s="126"/>
      <c r="HM683" s="126"/>
      <c r="HN683" s="126"/>
      <c r="HO683" s="126"/>
      <c r="HP683" s="126"/>
      <c r="HQ683" s="126"/>
      <c r="HR683" s="126"/>
      <c r="HS683" s="126"/>
      <c r="HT683" s="126"/>
      <c r="HU683" s="126"/>
      <c r="HV683" s="126"/>
      <c r="HW683" s="126"/>
      <c r="HX683" s="126"/>
      <c r="HY683" s="126"/>
      <c r="HZ683" s="126"/>
      <c r="IA683" s="126"/>
      <c r="IB683" s="126"/>
    </row>
    <row r="684" spans="1:236" s="127" customFormat="1">
      <c r="A684" s="121"/>
      <c r="B684" s="67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  <c r="EH684" s="126"/>
      <c r="EI684" s="126"/>
      <c r="EJ684" s="126"/>
      <c r="EK684" s="126"/>
      <c r="EL684" s="126"/>
      <c r="EM684" s="126"/>
      <c r="EN684" s="126"/>
      <c r="EO684" s="126"/>
      <c r="EP684" s="126"/>
      <c r="EQ684" s="126"/>
      <c r="ER684" s="126"/>
      <c r="ES684" s="126"/>
      <c r="ET684" s="126"/>
      <c r="EU684" s="126"/>
      <c r="EV684" s="126"/>
      <c r="EW684" s="126"/>
      <c r="EX684" s="126"/>
      <c r="EY684" s="126"/>
      <c r="EZ684" s="126"/>
      <c r="FA684" s="126"/>
      <c r="FB684" s="126"/>
      <c r="FC684" s="126"/>
      <c r="FD684" s="126"/>
      <c r="FE684" s="126"/>
      <c r="FF684" s="126"/>
      <c r="FG684" s="126"/>
      <c r="FH684" s="126"/>
      <c r="FI684" s="126"/>
      <c r="FJ684" s="126"/>
      <c r="FK684" s="126"/>
      <c r="FL684" s="126"/>
      <c r="FM684" s="126"/>
      <c r="FN684" s="126"/>
      <c r="FO684" s="126"/>
      <c r="FP684" s="126"/>
      <c r="FQ684" s="126"/>
      <c r="FR684" s="126"/>
      <c r="FS684" s="126"/>
      <c r="FT684" s="126"/>
      <c r="FU684" s="126"/>
      <c r="FV684" s="126"/>
      <c r="FW684" s="126"/>
      <c r="FX684" s="126"/>
      <c r="FY684" s="126"/>
      <c r="FZ684" s="126"/>
      <c r="GA684" s="126"/>
      <c r="GB684" s="126"/>
      <c r="GC684" s="126"/>
      <c r="GD684" s="126"/>
      <c r="GE684" s="126"/>
      <c r="GF684" s="126"/>
      <c r="GG684" s="126"/>
      <c r="GH684" s="126"/>
      <c r="GI684" s="126"/>
      <c r="GJ684" s="126"/>
      <c r="GK684" s="126"/>
      <c r="GL684" s="126"/>
      <c r="GM684" s="126"/>
      <c r="GN684" s="126"/>
      <c r="GO684" s="126"/>
      <c r="GP684" s="126"/>
      <c r="GQ684" s="126"/>
      <c r="GR684" s="126"/>
      <c r="GS684" s="126"/>
      <c r="GT684" s="126"/>
      <c r="GU684" s="126"/>
      <c r="GV684" s="126"/>
      <c r="GW684" s="126"/>
      <c r="GX684" s="126"/>
      <c r="GY684" s="126"/>
      <c r="GZ684" s="126"/>
      <c r="HA684" s="126"/>
      <c r="HB684" s="126"/>
      <c r="HC684" s="126"/>
      <c r="HD684" s="126"/>
      <c r="HE684" s="126"/>
      <c r="HF684" s="126"/>
      <c r="HG684" s="126"/>
      <c r="HH684" s="126"/>
      <c r="HI684" s="126"/>
      <c r="HJ684" s="126"/>
      <c r="HK684" s="126"/>
      <c r="HL684" s="126"/>
      <c r="HM684" s="126"/>
      <c r="HN684" s="126"/>
      <c r="HO684" s="126"/>
      <c r="HP684" s="126"/>
      <c r="HQ684" s="126"/>
      <c r="HR684" s="126"/>
      <c r="HS684" s="126"/>
      <c r="HT684" s="126"/>
      <c r="HU684" s="126"/>
      <c r="HV684" s="126"/>
      <c r="HW684" s="126"/>
      <c r="HX684" s="126"/>
      <c r="HY684" s="126"/>
      <c r="HZ684" s="126"/>
      <c r="IA684" s="126"/>
      <c r="IB684" s="126"/>
    </row>
    <row r="685" spans="1:236" s="127" customFormat="1">
      <c r="A685" s="121"/>
      <c r="B685" s="67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  <c r="EH685" s="126"/>
      <c r="EI685" s="126"/>
      <c r="EJ685" s="126"/>
      <c r="EK685" s="126"/>
      <c r="EL685" s="126"/>
      <c r="EM685" s="126"/>
      <c r="EN685" s="126"/>
      <c r="EO685" s="126"/>
      <c r="EP685" s="126"/>
      <c r="EQ685" s="126"/>
      <c r="ER685" s="126"/>
      <c r="ES685" s="126"/>
      <c r="ET685" s="126"/>
      <c r="EU685" s="126"/>
      <c r="EV685" s="126"/>
      <c r="EW685" s="126"/>
      <c r="EX685" s="126"/>
      <c r="EY685" s="126"/>
      <c r="EZ685" s="126"/>
      <c r="FA685" s="126"/>
      <c r="FB685" s="126"/>
      <c r="FC685" s="126"/>
      <c r="FD685" s="126"/>
      <c r="FE685" s="126"/>
      <c r="FF685" s="126"/>
      <c r="FG685" s="126"/>
      <c r="FH685" s="126"/>
      <c r="FI685" s="126"/>
      <c r="FJ685" s="126"/>
      <c r="FK685" s="126"/>
      <c r="FL685" s="126"/>
      <c r="FM685" s="126"/>
      <c r="FN685" s="126"/>
      <c r="FO685" s="126"/>
      <c r="FP685" s="126"/>
      <c r="FQ685" s="126"/>
      <c r="FR685" s="126"/>
      <c r="FS685" s="126"/>
      <c r="FT685" s="126"/>
      <c r="FU685" s="126"/>
      <c r="FV685" s="126"/>
      <c r="FW685" s="126"/>
      <c r="FX685" s="126"/>
      <c r="FY685" s="126"/>
      <c r="FZ685" s="126"/>
      <c r="GA685" s="126"/>
      <c r="GB685" s="126"/>
      <c r="GC685" s="126"/>
      <c r="GD685" s="126"/>
      <c r="GE685" s="126"/>
      <c r="GF685" s="126"/>
      <c r="GG685" s="126"/>
      <c r="GH685" s="126"/>
      <c r="GI685" s="126"/>
      <c r="GJ685" s="126"/>
      <c r="GK685" s="126"/>
      <c r="GL685" s="126"/>
      <c r="GM685" s="126"/>
      <c r="GN685" s="126"/>
      <c r="GO685" s="126"/>
      <c r="GP685" s="126"/>
      <c r="GQ685" s="126"/>
      <c r="GR685" s="126"/>
      <c r="GS685" s="126"/>
      <c r="GT685" s="126"/>
      <c r="GU685" s="126"/>
      <c r="GV685" s="126"/>
      <c r="GW685" s="126"/>
      <c r="GX685" s="126"/>
      <c r="GY685" s="126"/>
      <c r="GZ685" s="126"/>
      <c r="HA685" s="126"/>
      <c r="HB685" s="126"/>
      <c r="HC685" s="126"/>
      <c r="HD685" s="126"/>
      <c r="HE685" s="126"/>
      <c r="HF685" s="126"/>
      <c r="HG685" s="126"/>
      <c r="HH685" s="126"/>
      <c r="HI685" s="126"/>
      <c r="HJ685" s="126"/>
      <c r="HK685" s="126"/>
      <c r="HL685" s="126"/>
      <c r="HM685" s="126"/>
      <c r="HN685" s="126"/>
      <c r="HO685" s="126"/>
      <c r="HP685" s="126"/>
      <c r="HQ685" s="126"/>
      <c r="HR685" s="126"/>
      <c r="HS685" s="126"/>
      <c r="HT685" s="126"/>
      <c r="HU685" s="126"/>
      <c r="HV685" s="126"/>
      <c r="HW685" s="126"/>
      <c r="HX685" s="126"/>
      <c r="HY685" s="126"/>
      <c r="HZ685" s="126"/>
      <c r="IA685" s="126"/>
      <c r="IB685" s="126"/>
    </row>
    <row r="686" spans="1:236" s="127" customFormat="1">
      <c r="A686" s="121"/>
      <c r="B686" s="67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  <c r="EH686" s="126"/>
      <c r="EI686" s="126"/>
      <c r="EJ686" s="126"/>
      <c r="EK686" s="126"/>
      <c r="EL686" s="126"/>
      <c r="EM686" s="126"/>
      <c r="EN686" s="126"/>
      <c r="EO686" s="126"/>
      <c r="EP686" s="126"/>
      <c r="EQ686" s="126"/>
      <c r="ER686" s="126"/>
      <c r="ES686" s="126"/>
      <c r="ET686" s="126"/>
      <c r="EU686" s="126"/>
      <c r="EV686" s="126"/>
      <c r="EW686" s="126"/>
      <c r="EX686" s="126"/>
      <c r="EY686" s="126"/>
      <c r="EZ686" s="126"/>
      <c r="FA686" s="126"/>
      <c r="FB686" s="126"/>
      <c r="FC686" s="126"/>
      <c r="FD686" s="126"/>
      <c r="FE686" s="126"/>
      <c r="FF686" s="126"/>
      <c r="FG686" s="126"/>
      <c r="FH686" s="126"/>
      <c r="FI686" s="126"/>
      <c r="FJ686" s="126"/>
      <c r="FK686" s="126"/>
      <c r="FL686" s="126"/>
      <c r="FM686" s="126"/>
      <c r="FN686" s="126"/>
      <c r="FO686" s="126"/>
      <c r="FP686" s="126"/>
      <c r="FQ686" s="126"/>
      <c r="FR686" s="126"/>
      <c r="FS686" s="126"/>
      <c r="FT686" s="126"/>
      <c r="FU686" s="126"/>
      <c r="FV686" s="126"/>
      <c r="FW686" s="126"/>
      <c r="FX686" s="126"/>
      <c r="FY686" s="126"/>
      <c r="FZ686" s="126"/>
      <c r="GA686" s="126"/>
      <c r="GB686" s="126"/>
      <c r="GC686" s="126"/>
      <c r="GD686" s="126"/>
      <c r="GE686" s="126"/>
      <c r="GF686" s="126"/>
      <c r="GG686" s="126"/>
      <c r="GH686" s="126"/>
      <c r="GI686" s="126"/>
      <c r="GJ686" s="126"/>
      <c r="GK686" s="126"/>
      <c r="GL686" s="126"/>
      <c r="GM686" s="126"/>
      <c r="GN686" s="126"/>
      <c r="GO686" s="126"/>
      <c r="GP686" s="126"/>
      <c r="GQ686" s="126"/>
      <c r="GR686" s="126"/>
      <c r="GS686" s="126"/>
      <c r="GT686" s="126"/>
      <c r="GU686" s="126"/>
      <c r="GV686" s="126"/>
      <c r="GW686" s="126"/>
      <c r="GX686" s="126"/>
      <c r="GY686" s="126"/>
      <c r="GZ686" s="126"/>
      <c r="HA686" s="126"/>
      <c r="HB686" s="126"/>
      <c r="HC686" s="126"/>
      <c r="HD686" s="126"/>
      <c r="HE686" s="126"/>
      <c r="HF686" s="126"/>
      <c r="HG686" s="126"/>
      <c r="HH686" s="126"/>
      <c r="HI686" s="126"/>
      <c r="HJ686" s="126"/>
      <c r="HK686" s="126"/>
      <c r="HL686" s="126"/>
      <c r="HM686" s="126"/>
      <c r="HN686" s="126"/>
      <c r="HO686" s="126"/>
      <c r="HP686" s="126"/>
      <c r="HQ686" s="126"/>
      <c r="HR686" s="126"/>
      <c r="HS686" s="126"/>
      <c r="HT686" s="126"/>
      <c r="HU686" s="126"/>
      <c r="HV686" s="126"/>
      <c r="HW686" s="126"/>
      <c r="HX686" s="126"/>
      <c r="HY686" s="126"/>
      <c r="HZ686" s="126"/>
      <c r="IA686" s="126"/>
      <c r="IB686" s="126"/>
    </row>
    <row r="687" spans="1:236" s="127" customFormat="1">
      <c r="A687" s="121"/>
      <c r="B687" s="67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  <c r="EH687" s="126"/>
      <c r="EI687" s="126"/>
      <c r="EJ687" s="126"/>
      <c r="EK687" s="126"/>
      <c r="EL687" s="126"/>
      <c r="EM687" s="126"/>
      <c r="EN687" s="126"/>
      <c r="EO687" s="126"/>
      <c r="EP687" s="126"/>
      <c r="EQ687" s="126"/>
      <c r="ER687" s="126"/>
      <c r="ES687" s="126"/>
      <c r="ET687" s="126"/>
      <c r="EU687" s="126"/>
      <c r="EV687" s="126"/>
      <c r="EW687" s="126"/>
      <c r="EX687" s="126"/>
      <c r="EY687" s="126"/>
      <c r="EZ687" s="126"/>
      <c r="FA687" s="126"/>
      <c r="FB687" s="126"/>
      <c r="FC687" s="126"/>
      <c r="FD687" s="126"/>
      <c r="FE687" s="126"/>
      <c r="FF687" s="126"/>
      <c r="FG687" s="126"/>
      <c r="FH687" s="126"/>
      <c r="FI687" s="126"/>
      <c r="FJ687" s="126"/>
      <c r="FK687" s="126"/>
      <c r="FL687" s="126"/>
      <c r="FM687" s="126"/>
      <c r="FN687" s="126"/>
      <c r="FO687" s="126"/>
      <c r="FP687" s="126"/>
      <c r="FQ687" s="126"/>
      <c r="FR687" s="126"/>
      <c r="FS687" s="126"/>
      <c r="FT687" s="126"/>
      <c r="FU687" s="126"/>
      <c r="FV687" s="126"/>
      <c r="FW687" s="126"/>
      <c r="FX687" s="126"/>
      <c r="FY687" s="126"/>
      <c r="FZ687" s="126"/>
      <c r="GA687" s="126"/>
      <c r="GB687" s="126"/>
      <c r="GC687" s="126"/>
      <c r="GD687" s="126"/>
      <c r="GE687" s="126"/>
      <c r="GF687" s="126"/>
      <c r="GG687" s="126"/>
      <c r="GH687" s="126"/>
      <c r="GI687" s="126"/>
      <c r="GJ687" s="126"/>
      <c r="GK687" s="126"/>
      <c r="GL687" s="126"/>
      <c r="GM687" s="126"/>
      <c r="GN687" s="126"/>
      <c r="GO687" s="126"/>
      <c r="GP687" s="126"/>
      <c r="GQ687" s="126"/>
      <c r="GR687" s="126"/>
      <c r="GS687" s="126"/>
      <c r="GT687" s="126"/>
      <c r="GU687" s="126"/>
      <c r="GV687" s="126"/>
      <c r="GW687" s="126"/>
      <c r="GX687" s="126"/>
      <c r="GY687" s="126"/>
      <c r="GZ687" s="126"/>
      <c r="HA687" s="126"/>
      <c r="HB687" s="126"/>
      <c r="HC687" s="126"/>
      <c r="HD687" s="126"/>
      <c r="HE687" s="126"/>
      <c r="HF687" s="126"/>
      <c r="HG687" s="126"/>
      <c r="HH687" s="126"/>
      <c r="HI687" s="126"/>
      <c r="HJ687" s="126"/>
      <c r="HK687" s="126"/>
      <c r="HL687" s="126"/>
      <c r="HM687" s="126"/>
      <c r="HN687" s="126"/>
      <c r="HO687" s="126"/>
      <c r="HP687" s="126"/>
      <c r="HQ687" s="126"/>
      <c r="HR687" s="126"/>
      <c r="HS687" s="126"/>
      <c r="HT687" s="126"/>
      <c r="HU687" s="126"/>
      <c r="HV687" s="126"/>
      <c r="HW687" s="126"/>
      <c r="HX687" s="126"/>
      <c r="HY687" s="126"/>
      <c r="HZ687" s="126"/>
      <c r="IA687" s="126"/>
      <c r="IB687" s="126"/>
    </row>
    <row r="688" spans="1:236" s="127" customFormat="1">
      <c r="A688" s="121"/>
      <c r="B688" s="67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  <c r="EH688" s="126"/>
      <c r="EI688" s="126"/>
      <c r="EJ688" s="126"/>
      <c r="EK688" s="126"/>
      <c r="EL688" s="126"/>
      <c r="EM688" s="126"/>
      <c r="EN688" s="126"/>
      <c r="EO688" s="126"/>
      <c r="EP688" s="126"/>
      <c r="EQ688" s="126"/>
      <c r="ER688" s="126"/>
      <c r="ES688" s="126"/>
      <c r="ET688" s="126"/>
      <c r="EU688" s="126"/>
      <c r="EV688" s="126"/>
      <c r="EW688" s="126"/>
      <c r="EX688" s="126"/>
      <c r="EY688" s="126"/>
      <c r="EZ688" s="126"/>
      <c r="FA688" s="126"/>
      <c r="FB688" s="126"/>
      <c r="FC688" s="126"/>
      <c r="FD688" s="126"/>
      <c r="FE688" s="126"/>
      <c r="FF688" s="126"/>
      <c r="FG688" s="126"/>
      <c r="FH688" s="126"/>
      <c r="FI688" s="126"/>
      <c r="FJ688" s="126"/>
      <c r="FK688" s="126"/>
      <c r="FL688" s="126"/>
      <c r="FM688" s="126"/>
      <c r="FN688" s="126"/>
      <c r="FO688" s="126"/>
      <c r="FP688" s="126"/>
      <c r="FQ688" s="126"/>
      <c r="FR688" s="126"/>
      <c r="FS688" s="126"/>
      <c r="FT688" s="126"/>
      <c r="FU688" s="126"/>
      <c r="FV688" s="126"/>
      <c r="FW688" s="126"/>
      <c r="FX688" s="126"/>
      <c r="FY688" s="126"/>
      <c r="FZ688" s="126"/>
      <c r="GA688" s="126"/>
      <c r="GB688" s="126"/>
      <c r="GC688" s="126"/>
      <c r="GD688" s="126"/>
      <c r="GE688" s="126"/>
      <c r="GF688" s="126"/>
      <c r="GG688" s="126"/>
      <c r="GH688" s="126"/>
      <c r="GI688" s="126"/>
      <c r="GJ688" s="126"/>
      <c r="GK688" s="126"/>
      <c r="GL688" s="126"/>
      <c r="GM688" s="126"/>
      <c r="GN688" s="126"/>
      <c r="GO688" s="126"/>
      <c r="GP688" s="126"/>
      <c r="GQ688" s="126"/>
      <c r="GR688" s="126"/>
      <c r="GS688" s="126"/>
      <c r="GT688" s="126"/>
      <c r="GU688" s="126"/>
      <c r="GV688" s="126"/>
      <c r="GW688" s="126"/>
      <c r="GX688" s="126"/>
      <c r="GY688" s="126"/>
      <c r="GZ688" s="126"/>
      <c r="HA688" s="126"/>
      <c r="HB688" s="126"/>
      <c r="HC688" s="126"/>
      <c r="HD688" s="126"/>
      <c r="HE688" s="126"/>
      <c r="HF688" s="126"/>
      <c r="HG688" s="126"/>
      <c r="HH688" s="126"/>
      <c r="HI688" s="126"/>
      <c r="HJ688" s="126"/>
      <c r="HK688" s="126"/>
      <c r="HL688" s="126"/>
      <c r="HM688" s="126"/>
      <c r="HN688" s="126"/>
      <c r="HO688" s="126"/>
      <c r="HP688" s="126"/>
      <c r="HQ688" s="126"/>
      <c r="HR688" s="126"/>
      <c r="HS688" s="126"/>
      <c r="HT688" s="126"/>
      <c r="HU688" s="126"/>
      <c r="HV688" s="126"/>
      <c r="HW688" s="126"/>
      <c r="HX688" s="126"/>
      <c r="HY688" s="126"/>
      <c r="HZ688" s="126"/>
      <c r="IA688" s="126"/>
      <c r="IB688" s="126"/>
    </row>
    <row r="689" spans="1:236" s="127" customFormat="1">
      <c r="A689" s="121"/>
      <c r="B689" s="67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  <c r="EH689" s="126"/>
      <c r="EI689" s="126"/>
      <c r="EJ689" s="126"/>
      <c r="EK689" s="126"/>
      <c r="EL689" s="126"/>
      <c r="EM689" s="126"/>
      <c r="EN689" s="126"/>
      <c r="EO689" s="126"/>
      <c r="EP689" s="126"/>
      <c r="EQ689" s="126"/>
      <c r="ER689" s="126"/>
      <c r="ES689" s="126"/>
      <c r="ET689" s="126"/>
      <c r="EU689" s="126"/>
      <c r="EV689" s="126"/>
      <c r="EW689" s="126"/>
      <c r="EX689" s="126"/>
      <c r="EY689" s="126"/>
      <c r="EZ689" s="126"/>
      <c r="FA689" s="126"/>
      <c r="FB689" s="126"/>
      <c r="FC689" s="126"/>
      <c r="FD689" s="126"/>
      <c r="FE689" s="126"/>
      <c r="FF689" s="126"/>
      <c r="FG689" s="126"/>
      <c r="FH689" s="126"/>
      <c r="FI689" s="126"/>
      <c r="FJ689" s="126"/>
      <c r="FK689" s="126"/>
      <c r="FL689" s="126"/>
      <c r="FM689" s="126"/>
      <c r="FN689" s="126"/>
      <c r="FO689" s="126"/>
      <c r="FP689" s="126"/>
      <c r="FQ689" s="126"/>
      <c r="FR689" s="126"/>
      <c r="FS689" s="126"/>
      <c r="FT689" s="126"/>
      <c r="FU689" s="126"/>
      <c r="FV689" s="126"/>
      <c r="FW689" s="126"/>
      <c r="FX689" s="126"/>
      <c r="FY689" s="126"/>
      <c r="FZ689" s="126"/>
      <c r="GA689" s="126"/>
      <c r="GB689" s="126"/>
      <c r="GC689" s="126"/>
      <c r="GD689" s="126"/>
      <c r="GE689" s="126"/>
      <c r="GF689" s="126"/>
      <c r="GG689" s="126"/>
      <c r="GH689" s="126"/>
      <c r="GI689" s="126"/>
      <c r="GJ689" s="126"/>
      <c r="GK689" s="126"/>
      <c r="GL689" s="126"/>
      <c r="GM689" s="126"/>
      <c r="GN689" s="126"/>
      <c r="GO689" s="126"/>
      <c r="GP689" s="126"/>
      <c r="GQ689" s="126"/>
      <c r="GR689" s="126"/>
      <c r="GS689" s="126"/>
      <c r="GT689" s="126"/>
      <c r="GU689" s="126"/>
      <c r="GV689" s="126"/>
      <c r="GW689" s="126"/>
      <c r="GX689" s="126"/>
      <c r="GY689" s="126"/>
      <c r="GZ689" s="126"/>
      <c r="HA689" s="126"/>
      <c r="HB689" s="126"/>
      <c r="HC689" s="126"/>
      <c r="HD689" s="126"/>
      <c r="HE689" s="126"/>
      <c r="HF689" s="126"/>
      <c r="HG689" s="126"/>
      <c r="HH689" s="126"/>
      <c r="HI689" s="126"/>
      <c r="HJ689" s="126"/>
      <c r="HK689" s="126"/>
      <c r="HL689" s="126"/>
      <c r="HM689" s="126"/>
      <c r="HN689" s="126"/>
      <c r="HO689" s="126"/>
      <c r="HP689" s="126"/>
      <c r="HQ689" s="126"/>
      <c r="HR689" s="126"/>
      <c r="HS689" s="126"/>
      <c r="HT689" s="126"/>
      <c r="HU689" s="126"/>
      <c r="HV689" s="126"/>
      <c r="HW689" s="126"/>
      <c r="HX689" s="126"/>
      <c r="HY689" s="126"/>
      <c r="HZ689" s="126"/>
      <c r="IA689" s="126"/>
      <c r="IB689" s="126"/>
    </row>
    <row r="690" spans="1:236" s="127" customFormat="1">
      <c r="A690" s="121"/>
      <c r="B690" s="67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  <c r="EH690" s="126"/>
      <c r="EI690" s="126"/>
      <c r="EJ690" s="126"/>
      <c r="EK690" s="126"/>
      <c r="EL690" s="126"/>
      <c r="EM690" s="126"/>
      <c r="EN690" s="126"/>
      <c r="EO690" s="126"/>
      <c r="EP690" s="126"/>
      <c r="EQ690" s="126"/>
      <c r="ER690" s="126"/>
      <c r="ES690" s="126"/>
      <c r="ET690" s="126"/>
      <c r="EU690" s="126"/>
      <c r="EV690" s="126"/>
      <c r="EW690" s="126"/>
      <c r="EX690" s="126"/>
      <c r="EY690" s="126"/>
      <c r="EZ690" s="126"/>
      <c r="FA690" s="126"/>
      <c r="FB690" s="126"/>
      <c r="FC690" s="126"/>
      <c r="FD690" s="126"/>
      <c r="FE690" s="126"/>
      <c r="FF690" s="126"/>
      <c r="FG690" s="126"/>
      <c r="FH690" s="126"/>
      <c r="FI690" s="126"/>
      <c r="FJ690" s="126"/>
      <c r="FK690" s="126"/>
      <c r="FL690" s="126"/>
      <c r="FM690" s="126"/>
      <c r="FN690" s="126"/>
      <c r="FO690" s="126"/>
      <c r="FP690" s="126"/>
      <c r="FQ690" s="126"/>
      <c r="FR690" s="126"/>
      <c r="FS690" s="126"/>
      <c r="FT690" s="126"/>
      <c r="FU690" s="126"/>
      <c r="FV690" s="126"/>
      <c r="FW690" s="126"/>
      <c r="FX690" s="126"/>
      <c r="FY690" s="126"/>
      <c r="FZ690" s="126"/>
      <c r="GA690" s="126"/>
      <c r="GB690" s="126"/>
      <c r="GC690" s="126"/>
      <c r="GD690" s="126"/>
      <c r="GE690" s="126"/>
      <c r="GF690" s="126"/>
      <c r="GG690" s="126"/>
      <c r="GH690" s="126"/>
      <c r="GI690" s="126"/>
      <c r="GJ690" s="126"/>
      <c r="GK690" s="126"/>
      <c r="GL690" s="126"/>
      <c r="GM690" s="126"/>
      <c r="GN690" s="126"/>
      <c r="GO690" s="126"/>
      <c r="GP690" s="126"/>
      <c r="GQ690" s="126"/>
      <c r="GR690" s="126"/>
      <c r="GS690" s="126"/>
      <c r="GT690" s="126"/>
      <c r="GU690" s="126"/>
      <c r="GV690" s="126"/>
      <c r="GW690" s="126"/>
      <c r="GX690" s="126"/>
      <c r="GY690" s="126"/>
      <c r="GZ690" s="126"/>
      <c r="HA690" s="126"/>
      <c r="HB690" s="126"/>
      <c r="HC690" s="126"/>
      <c r="HD690" s="126"/>
      <c r="HE690" s="126"/>
      <c r="HF690" s="126"/>
      <c r="HG690" s="126"/>
      <c r="HH690" s="126"/>
      <c r="HI690" s="126"/>
      <c r="HJ690" s="126"/>
      <c r="HK690" s="126"/>
      <c r="HL690" s="126"/>
      <c r="HM690" s="126"/>
      <c r="HN690" s="126"/>
      <c r="HO690" s="126"/>
      <c r="HP690" s="126"/>
      <c r="HQ690" s="126"/>
      <c r="HR690" s="126"/>
      <c r="HS690" s="126"/>
      <c r="HT690" s="126"/>
      <c r="HU690" s="126"/>
      <c r="HV690" s="126"/>
      <c r="HW690" s="126"/>
      <c r="HX690" s="126"/>
      <c r="HY690" s="126"/>
      <c r="HZ690" s="126"/>
      <c r="IA690" s="126"/>
      <c r="IB690" s="126"/>
    </row>
    <row r="691" spans="1:236" s="127" customFormat="1">
      <c r="A691" s="121"/>
      <c r="B691" s="67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  <c r="EH691" s="126"/>
      <c r="EI691" s="126"/>
      <c r="EJ691" s="126"/>
      <c r="EK691" s="126"/>
      <c r="EL691" s="126"/>
      <c r="EM691" s="126"/>
      <c r="EN691" s="126"/>
      <c r="EO691" s="126"/>
      <c r="EP691" s="126"/>
      <c r="EQ691" s="126"/>
      <c r="ER691" s="126"/>
      <c r="ES691" s="126"/>
      <c r="ET691" s="126"/>
      <c r="EU691" s="126"/>
      <c r="EV691" s="126"/>
      <c r="EW691" s="126"/>
      <c r="EX691" s="126"/>
      <c r="EY691" s="126"/>
      <c r="EZ691" s="126"/>
      <c r="FA691" s="126"/>
      <c r="FB691" s="126"/>
      <c r="FC691" s="126"/>
      <c r="FD691" s="126"/>
      <c r="FE691" s="126"/>
      <c r="FF691" s="126"/>
      <c r="FG691" s="126"/>
      <c r="FH691" s="126"/>
      <c r="FI691" s="126"/>
      <c r="FJ691" s="126"/>
      <c r="FK691" s="126"/>
      <c r="FL691" s="126"/>
      <c r="FM691" s="126"/>
      <c r="FN691" s="126"/>
      <c r="FO691" s="126"/>
      <c r="FP691" s="126"/>
      <c r="FQ691" s="126"/>
      <c r="FR691" s="126"/>
      <c r="FS691" s="126"/>
      <c r="FT691" s="126"/>
      <c r="FU691" s="126"/>
      <c r="FV691" s="126"/>
      <c r="FW691" s="126"/>
      <c r="FX691" s="126"/>
      <c r="FY691" s="126"/>
      <c r="FZ691" s="126"/>
      <c r="GA691" s="126"/>
      <c r="GB691" s="126"/>
      <c r="GC691" s="126"/>
      <c r="GD691" s="126"/>
      <c r="GE691" s="126"/>
      <c r="GF691" s="126"/>
      <c r="GG691" s="126"/>
      <c r="GH691" s="126"/>
      <c r="GI691" s="126"/>
      <c r="GJ691" s="126"/>
      <c r="GK691" s="126"/>
      <c r="GL691" s="126"/>
      <c r="GM691" s="126"/>
      <c r="GN691" s="126"/>
      <c r="GO691" s="126"/>
      <c r="GP691" s="126"/>
      <c r="GQ691" s="126"/>
      <c r="GR691" s="126"/>
      <c r="GS691" s="126"/>
      <c r="GT691" s="126"/>
      <c r="GU691" s="126"/>
      <c r="GV691" s="126"/>
      <c r="GW691" s="126"/>
      <c r="GX691" s="126"/>
      <c r="GY691" s="126"/>
      <c r="GZ691" s="126"/>
      <c r="HA691" s="126"/>
      <c r="HB691" s="126"/>
      <c r="HC691" s="126"/>
      <c r="HD691" s="126"/>
      <c r="HE691" s="126"/>
      <c r="HF691" s="126"/>
      <c r="HG691" s="126"/>
      <c r="HH691" s="126"/>
      <c r="HI691" s="126"/>
      <c r="HJ691" s="126"/>
      <c r="HK691" s="126"/>
      <c r="HL691" s="126"/>
      <c r="HM691" s="126"/>
      <c r="HN691" s="126"/>
      <c r="HO691" s="126"/>
      <c r="HP691" s="126"/>
      <c r="HQ691" s="126"/>
      <c r="HR691" s="126"/>
      <c r="HS691" s="126"/>
      <c r="HT691" s="126"/>
      <c r="HU691" s="126"/>
      <c r="HV691" s="126"/>
      <c r="HW691" s="126"/>
      <c r="HX691" s="126"/>
      <c r="HY691" s="126"/>
      <c r="HZ691" s="126"/>
      <c r="IA691" s="126"/>
      <c r="IB691" s="126"/>
    </row>
    <row r="692" spans="1:236" s="127" customFormat="1">
      <c r="A692" s="121"/>
      <c r="B692" s="67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  <c r="EH692" s="126"/>
      <c r="EI692" s="126"/>
      <c r="EJ692" s="126"/>
      <c r="EK692" s="126"/>
      <c r="EL692" s="126"/>
      <c r="EM692" s="126"/>
      <c r="EN692" s="126"/>
      <c r="EO692" s="126"/>
      <c r="EP692" s="126"/>
      <c r="EQ692" s="126"/>
      <c r="ER692" s="126"/>
      <c r="ES692" s="126"/>
      <c r="ET692" s="126"/>
      <c r="EU692" s="126"/>
      <c r="EV692" s="126"/>
      <c r="EW692" s="126"/>
      <c r="EX692" s="126"/>
      <c r="EY692" s="126"/>
      <c r="EZ692" s="126"/>
      <c r="FA692" s="126"/>
      <c r="FB692" s="126"/>
      <c r="FC692" s="126"/>
      <c r="FD692" s="126"/>
      <c r="FE692" s="126"/>
      <c r="FF692" s="126"/>
      <c r="FG692" s="126"/>
      <c r="FH692" s="126"/>
      <c r="FI692" s="126"/>
      <c r="FJ692" s="126"/>
      <c r="FK692" s="126"/>
      <c r="FL692" s="126"/>
      <c r="FM692" s="126"/>
      <c r="FN692" s="126"/>
      <c r="FO692" s="126"/>
      <c r="FP692" s="126"/>
      <c r="FQ692" s="126"/>
      <c r="FR692" s="126"/>
      <c r="FS692" s="126"/>
      <c r="FT692" s="126"/>
      <c r="FU692" s="126"/>
      <c r="FV692" s="126"/>
      <c r="FW692" s="126"/>
      <c r="FX692" s="126"/>
      <c r="FY692" s="126"/>
      <c r="FZ692" s="126"/>
      <c r="GA692" s="126"/>
      <c r="GB692" s="126"/>
      <c r="GC692" s="126"/>
      <c r="GD692" s="126"/>
      <c r="GE692" s="126"/>
      <c r="GF692" s="126"/>
      <c r="GG692" s="126"/>
      <c r="GH692" s="126"/>
      <c r="GI692" s="126"/>
      <c r="GJ692" s="126"/>
      <c r="GK692" s="126"/>
      <c r="GL692" s="126"/>
      <c r="GM692" s="126"/>
      <c r="GN692" s="126"/>
      <c r="GO692" s="126"/>
      <c r="GP692" s="126"/>
      <c r="GQ692" s="126"/>
      <c r="GR692" s="126"/>
      <c r="GS692" s="126"/>
      <c r="GT692" s="126"/>
      <c r="GU692" s="126"/>
      <c r="GV692" s="126"/>
      <c r="GW692" s="126"/>
      <c r="GX692" s="126"/>
      <c r="GY692" s="126"/>
      <c r="GZ692" s="126"/>
      <c r="HA692" s="126"/>
      <c r="HB692" s="126"/>
      <c r="HC692" s="126"/>
      <c r="HD692" s="126"/>
      <c r="HE692" s="126"/>
      <c r="HF692" s="126"/>
      <c r="HG692" s="126"/>
      <c r="HH692" s="126"/>
      <c r="HI692" s="126"/>
      <c r="HJ692" s="126"/>
      <c r="HK692" s="126"/>
      <c r="HL692" s="126"/>
      <c r="HM692" s="126"/>
      <c r="HN692" s="126"/>
      <c r="HO692" s="126"/>
      <c r="HP692" s="126"/>
      <c r="HQ692" s="126"/>
      <c r="HR692" s="126"/>
      <c r="HS692" s="126"/>
      <c r="HT692" s="126"/>
      <c r="HU692" s="126"/>
      <c r="HV692" s="126"/>
      <c r="HW692" s="126"/>
      <c r="HX692" s="126"/>
      <c r="HY692" s="126"/>
      <c r="HZ692" s="126"/>
      <c r="IA692" s="126"/>
      <c r="IB692" s="126"/>
    </row>
    <row r="693" spans="1:236" s="127" customFormat="1">
      <c r="A693" s="121"/>
      <c r="B693" s="67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  <c r="EH693" s="126"/>
      <c r="EI693" s="126"/>
      <c r="EJ693" s="126"/>
      <c r="EK693" s="126"/>
      <c r="EL693" s="126"/>
      <c r="EM693" s="126"/>
      <c r="EN693" s="126"/>
      <c r="EO693" s="126"/>
      <c r="EP693" s="126"/>
      <c r="EQ693" s="126"/>
      <c r="ER693" s="126"/>
      <c r="ES693" s="126"/>
      <c r="ET693" s="126"/>
      <c r="EU693" s="126"/>
      <c r="EV693" s="126"/>
      <c r="EW693" s="126"/>
      <c r="EX693" s="126"/>
      <c r="EY693" s="126"/>
      <c r="EZ693" s="126"/>
      <c r="FA693" s="126"/>
      <c r="FB693" s="126"/>
      <c r="FC693" s="126"/>
      <c r="FD693" s="126"/>
      <c r="FE693" s="126"/>
      <c r="FF693" s="126"/>
      <c r="FG693" s="126"/>
      <c r="FH693" s="126"/>
      <c r="FI693" s="126"/>
      <c r="FJ693" s="126"/>
      <c r="FK693" s="126"/>
      <c r="FL693" s="126"/>
      <c r="FM693" s="126"/>
      <c r="FN693" s="126"/>
      <c r="FO693" s="126"/>
      <c r="FP693" s="126"/>
      <c r="FQ693" s="126"/>
      <c r="FR693" s="126"/>
      <c r="FS693" s="126"/>
      <c r="FT693" s="126"/>
      <c r="FU693" s="126"/>
      <c r="FV693" s="126"/>
      <c r="FW693" s="126"/>
      <c r="FX693" s="126"/>
      <c r="FY693" s="126"/>
      <c r="FZ693" s="126"/>
      <c r="GA693" s="126"/>
      <c r="GB693" s="126"/>
      <c r="GC693" s="126"/>
      <c r="GD693" s="126"/>
      <c r="GE693" s="126"/>
      <c r="GF693" s="126"/>
      <c r="GG693" s="126"/>
      <c r="GH693" s="126"/>
      <c r="GI693" s="126"/>
      <c r="GJ693" s="126"/>
      <c r="GK693" s="126"/>
      <c r="GL693" s="126"/>
      <c r="GM693" s="126"/>
      <c r="GN693" s="126"/>
      <c r="GO693" s="126"/>
      <c r="GP693" s="126"/>
      <c r="GQ693" s="126"/>
      <c r="GR693" s="126"/>
      <c r="GS693" s="126"/>
      <c r="GT693" s="126"/>
      <c r="GU693" s="126"/>
      <c r="GV693" s="126"/>
      <c r="GW693" s="126"/>
      <c r="GX693" s="126"/>
      <c r="GY693" s="126"/>
      <c r="GZ693" s="126"/>
      <c r="HA693" s="126"/>
      <c r="HB693" s="126"/>
      <c r="HC693" s="126"/>
      <c r="HD693" s="126"/>
      <c r="HE693" s="126"/>
      <c r="HF693" s="126"/>
      <c r="HG693" s="126"/>
      <c r="HH693" s="126"/>
      <c r="HI693" s="126"/>
      <c r="HJ693" s="126"/>
      <c r="HK693" s="126"/>
      <c r="HL693" s="126"/>
      <c r="HM693" s="126"/>
      <c r="HN693" s="126"/>
      <c r="HO693" s="126"/>
      <c r="HP693" s="126"/>
      <c r="HQ693" s="126"/>
      <c r="HR693" s="126"/>
      <c r="HS693" s="126"/>
      <c r="HT693" s="126"/>
      <c r="HU693" s="126"/>
      <c r="HV693" s="126"/>
      <c r="HW693" s="126"/>
      <c r="HX693" s="126"/>
      <c r="HY693" s="126"/>
      <c r="HZ693" s="126"/>
      <c r="IA693" s="126"/>
      <c r="IB693" s="126"/>
    </row>
    <row r="694" spans="1:236" s="127" customFormat="1">
      <c r="A694" s="121"/>
      <c r="B694" s="67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  <c r="EH694" s="126"/>
      <c r="EI694" s="126"/>
      <c r="EJ694" s="126"/>
      <c r="EK694" s="126"/>
      <c r="EL694" s="126"/>
      <c r="EM694" s="126"/>
      <c r="EN694" s="126"/>
      <c r="EO694" s="126"/>
      <c r="EP694" s="126"/>
      <c r="EQ694" s="126"/>
      <c r="ER694" s="126"/>
      <c r="ES694" s="126"/>
      <c r="ET694" s="126"/>
      <c r="EU694" s="126"/>
      <c r="EV694" s="126"/>
      <c r="EW694" s="126"/>
      <c r="EX694" s="126"/>
      <c r="EY694" s="126"/>
      <c r="EZ694" s="126"/>
      <c r="FA694" s="126"/>
      <c r="FB694" s="126"/>
      <c r="FC694" s="126"/>
      <c r="FD694" s="126"/>
      <c r="FE694" s="126"/>
      <c r="FF694" s="126"/>
      <c r="FG694" s="126"/>
      <c r="FH694" s="126"/>
      <c r="FI694" s="126"/>
      <c r="FJ694" s="126"/>
      <c r="FK694" s="126"/>
      <c r="FL694" s="126"/>
      <c r="FM694" s="126"/>
      <c r="FN694" s="126"/>
      <c r="FO694" s="126"/>
      <c r="FP694" s="126"/>
      <c r="FQ694" s="126"/>
      <c r="FR694" s="126"/>
      <c r="FS694" s="126"/>
      <c r="FT694" s="126"/>
      <c r="FU694" s="126"/>
      <c r="FV694" s="126"/>
      <c r="FW694" s="126"/>
      <c r="FX694" s="126"/>
      <c r="FY694" s="126"/>
      <c r="FZ694" s="126"/>
      <c r="GA694" s="126"/>
      <c r="GB694" s="126"/>
      <c r="GC694" s="126"/>
      <c r="GD694" s="126"/>
      <c r="GE694" s="126"/>
      <c r="GF694" s="126"/>
      <c r="GG694" s="126"/>
      <c r="GH694" s="126"/>
      <c r="GI694" s="126"/>
      <c r="GJ694" s="126"/>
      <c r="GK694" s="126"/>
      <c r="GL694" s="126"/>
      <c r="GM694" s="126"/>
      <c r="GN694" s="126"/>
      <c r="GO694" s="126"/>
      <c r="GP694" s="126"/>
      <c r="GQ694" s="126"/>
      <c r="GR694" s="126"/>
      <c r="GS694" s="126"/>
      <c r="GT694" s="126"/>
      <c r="GU694" s="126"/>
      <c r="GV694" s="126"/>
      <c r="GW694" s="126"/>
      <c r="GX694" s="126"/>
      <c r="GY694" s="126"/>
      <c r="GZ694" s="126"/>
      <c r="HA694" s="126"/>
      <c r="HB694" s="126"/>
      <c r="HC694" s="126"/>
      <c r="HD694" s="126"/>
      <c r="HE694" s="126"/>
      <c r="HF694" s="126"/>
      <c r="HG694" s="126"/>
      <c r="HH694" s="126"/>
      <c r="HI694" s="126"/>
      <c r="HJ694" s="126"/>
      <c r="HK694" s="126"/>
      <c r="HL694" s="126"/>
      <c r="HM694" s="126"/>
      <c r="HN694" s="126"/>
      <c r="HO694" s="126"/>
      <c r="HP694" s="126"/>
      <c r="HQ694" s="126"/>
      <c r="HR694" s="126"/>
      <c r="HS694" s="126"/>
      <c r="HT694" s="126"/>
      <c r="HU694" s="126"/>
      <c r="HV694" s="126"/>
      <c r="HW694" s="126"/>
      <c r="HX694" s="126"/>
      <c r="HY694" s="126"/>
      <c r="HZ694" s="126"/>
      <c r="IA694" s="126"/>
      <c r="IB694" s="126"/>
    </row>
    <row r="695" spans="1:236" s="127" customFormat="1">
      <c r="A695" s="121"/>
      <c r="B695" s="67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  <c r="EH695" s="126"/>
      <c r="EI695" s="126"/>
      <c r="EJ695" s="126"/>
      <c r="EK695" s="126"/>
      <c r="EL695" s="126"/>
      <c r="EM695" s="126"/>
      <c r="EN695" s="126"/>
      <c r="EO695" s="126"/>
      <c r="EP695" s="126"/>
      <c r="EQ695" s="126"/>
      <c r="ER695" s="126"/>
      <c r="ES695" s="126"/>
      <c r="ET695" s="126"/>
      <c r="EU695" s="126"/>
      <c r="EV695" s="126"/>
      <c r="EW695" s="126"/>
      <c r="EX695" s="126"/>
      <c r="EY695" s="126"/>
      <c r="EZ695" s="126"/>
      <c r="FA695" s="126"/>
      <c r="FB695" s="126"/>
      <c r="FC695" s="126"/>
      <c r="FD695" s="126"/>
      <c r="FE695" s="126"/>
      <c r="FF695" s="126"/>
      <c r="FG695" s="126"/>
      <c r="FH695" s="126"/>
      <c r="FI695" s="126"/>
      <c r="FJ695" s="126"/>
      <c r="FK695" s="126"/>
      <c r="FL695" s="126"/>
      <c r="FM695" s="126"/>
      <c r="FN695" s="126"/>
      <c r="FO695" s="126"/>
      <c r="FP695" s="126"/>
      <c r="FQ695" s="126"/>
      <c r="FR695" s="126"/>
      <c r="FS695" s="126"/>
      <c r="FT695" s="126"/>
      <c r="FU695" s="126"/>
      <c r="FV695" s="126"/>
      <c r="FW695" s="126"/>
      <c r="FX695" s="126"/>
      <c r="FY695" s="126"/>
      <c r="FZ695" s="126"/>
      <c r="GA695" s="126"/>
      <c r="GB695" s="126"/>
      <c r="GC695" s="126"/>
      <c r="GD695" s="126"/>
      <c r="GE695" s="126"/>
      <c r="GF695" s="126"/>
      <c r="GG695" s="126"/>
      <c r="GH695" s="126"/>
      <c r="GI695" s="126"/>
      <c r="GJ695" s="126"/>
      <c r="GK695" s="126"/>
      <c r="GL695" s="126"/>
      <c r="GM695" s="126"/>
      <c r="GN695" s="126"/>
      <c r="GO695" s="126"/>
      <c r="GP695" s="126"/>
      <c r="GQ695" s="126"/>
      <c r="GR695" s="126"/>
      <c r="GS695" s="126"/>
      <c r="GT695" s="126"/>
      <c r="GU695" s="126"/>
      <c r="GV695" s="126"/>
      <c r="GW695" s="126"/>
      <c r="GX695" s="126"/>
      <c r="GY695" s="126"/>
      <c r="GZ695" s="126"/>
      <c r="HA695" s="126"/>
      <c r="HB695" s="126"/>
      <c r="HC695" s="126"/>
      <c r="HD695" s="126"/>
      <c r="HE695" s="126"/>
      <c r="HF695" s="126"/>
      <c r="HG695" s="126"/>
      <c r="HH695" s="126"/>
      <c r="HI695" s="126"/>
      <c r="HJ695" s="126"/>
      <c r="HK695" s="126"/>
      <c r="HL695" s="126"/>
      <c r="HM695" s="126"/>
      <c r="HN695" s="126"/>
      <c r="HO695" s="126"/>
      <c r="HP695" s="126"/>
      <c r="HQ695" s="126"/>
      <c r="HR695" s="126"/>
      <c r="HS695" s="126"/>
      <c r="HT695" s="126"/>
      <c r="HU695" s="126"/>
      <c r="HV695" s="126"/>
      <c r="HW695" s="126"/>
      <c r="HX695" s="126"/>
      <c r="HY695" s="126"/>
      <c r="HZ695" s="126"/>
      <c r="IA695" s="126"/>
      <c r="IB695" s="126"/>
    </row>
    <row r="696" spans="1:236" s="127" customFormat="1">
      <c r="A696" s="121"/>
      <c r="B696" s="67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  <c r="EH696" s="126"/>
      <c r="EI696" s="126"/>
      <c r="EJ696" s="126"/>
      <c r="EK696" s="126"/>
      <c r="EL696" s="126"/>
      <c r="EM696" s="126"/>
      <c r="EN696" s="126"/>
      <c r="EO696" s="126"/>
      <c r="EP696" s="126"/>
      <c r="EQ696" s="126"/>
      <c r="ER696" s="126"/>
      <c r="ES696" s="126"/>
      <c r="ET696" s="126"/>
      <c r="EU696" s="126"/>
      <c r="EV696" s="126"/>
      <c r="EW696" s="126"/>
      <c r="EX696" s="126"/>
      <c r="EY696" s="126"/>
      <c r="EZ696" s="126"/>
      <c r="FA696" s="126"/>
      <c r="FB696" s="126"/>
      <c r="FC696" s="126"/>
      <c r="FD696" s="126"/>
      <c r="FE696" s="126"/>
      <c r="FF696" s="126"/>
      <c r="FG696" s="126"/>
      <c r="FH696" s="126"/>
      <c r="FI696" s="126"/>
      <c r="FJ696" s="126"/>
      <c r="FK696" s="126"/>
      <c r="FL696" s="126"/>
      <c r="FM696" s="126"/>
      <c r="FN696" s="126"/>
      <c r="FO696" s="126"/>
      <c r="FP696" s="126"/>
      <c r="FQ696" s="126"/>
      <c r="FR696" s="126"/>
      <c r="FS696" s="126"/>
      <c r="FT696" s="126"/>
      <c r="FU696" s="126"/>
      <c r="FV696" s="126"/>
      <c r="FW696" s="126"/>
      <c r="FX696" s="126"/>
      <c r="FY696" s="126"/>
      <c r="FZ696" s="126"/>
      <c r="GA696" s="126"/>
      <c r="GB696" s="126"/>
      <c r="GC696" s="126"/>
      <c r="GD696" s="126"/>
      <c r="GE696" s="126"/>
      <c r="GF696" s="126"/>
      <c r="GG696" s="126"/>
      <c r="GH696" s="126"/>
      <c r="GI696" s="126"/>
      <c r="GJ696" s="126"/>
      <c r="GK696" s="126"/>
      <c r="GL696" s="126"/>
      <c r="GM696" s="126"/>
      <c r="GN696" s="126"/>
      <c r="GO696" s="126"/>
      <c r="GP696" s="126"/>
      <c r="GQ696" s="126"/>
      <c r="GR696" s="126"/>
      <c r="GS696" s="126"/>
      <c r="GT696" s="126"/>
      <c r="GU696" s="126"/>
      <c r="GV696" s="126"/>
      <c r="GW696" s="126"/>
      <c r="GX696" s="126"/>
      <c r="GY696" s="126"/>
      <c r="GZ696" s="126"/>
      <c r="HA696" s="126"/>
      <c r="HB696" s="126"/>
      <c r="HC696" s="126"/>
      <c r="HD696" s="126"/>
      <c r="HE696" s="126"/>
      <c r="HF696" s="126"/>
      <c r="HG696" s="126"/>
      <c r="HH696" s="126"/>
      <c r="HI696" s="126"/>
      <c r="HJ696" s="126"/>
      <c r="HK696" s="126"/>
      <c r="HL696" s="126"/>
      <c r="HM696" s="126"/>
      <c r="HN696" s="126"/>
      <c r="HO696" s="126"/>
      <c r="HP696" s="126"/>
      <c r="HQ696" s="126"/>
      <c r="HR696" s="126"/>
      <c r="HS696" s="126"/>
      <c r="HT696" s="126"/>
      <c r="HU696" s="126"/>
      <c r="HV696" s="126"/>
      <c r="HW696" s="126"/>
      <c r="HX696" s="126"/>
      <c r="HY696" s="126"/>
      <c r="HZ696" s="126"/>
      <c r="IA696" s="126"/>
      <c r="IB696" s="126"/>
    </row>
    <row r="697" spans="1:236" s="127" customFormat="1">
      <c r="A697" s="121"/>
      <c r="B697" s="67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  <c r="EH697" s="126"/>
      <c r="EI697" s="126"/>
      <c r="EJ697" s="126"/>
      <c r="EK697" s="126"/>
      <c r="EL697" s="126"/>
      <c r="EM697" s="126"/>
      <c r="EN697" s="126"/>
      <c r="EO697" s="126"/>
      <c r="EP697" s="126"/>
      <c r="EQ697" s="126"/>
      <c r="ER697" s="126"/>
      <c r="ES697" s="126"/>
      <c r="ET697" s="126"/>
      <c r="EU697" s="126"/>
      <c r="EV697" s="126"/>
      <c r="EW697" s="126"/>
      <c r="EX697" s="126"/>
      <c r="EY697" s="126"/>
      <c r="EZ697" s="126"/>
      <c r="FA697" s="126"/>
      <c r="FB697" s="126"/>
      <c r="FC697" s="126"/>
      <c r="FD697" s="126"/>
      <c r="FE697" s="126"/>
      <c r="FF697" s="126"/>
      <c r="FG697" s="126"/>
      <c r="FH697" s="126"/>
      <c r="FI697" s="126"/>
      <c r="FJ697" s="126"/>
      <c r="FK697" s="126"/>
      <c r="FL697" s="126"/>
      <c r="FM697" s="126"/>
      <c r="FN697" s="126"/>
      <c r="FO697" s="126"/>
      <c r="FP697" s="126"/>
      <c r="FQ697" s="126"/>
      <c r="FR697" s="126"/>
      <c r="FS697" s="126"/>
      <c r="FT697" s="126"/>
      <c r="FU697" s="126"/>
      <c r="FV697" s="126"/>
      <c r="FW697" s="126"/>
      <c r="FX697" s="126"/>
      <c r="FY697" s="126"/>
      <c r="FZ697" s="126"/>
      <c r="GA697" s="126"/>
      <c r="GB697" s="126"/>
      <c r="GC697" s="126"/>
      <c r="GD697" s="126"/>
      <c r="GE697" s="126"/>
      <c r="GF697" s="126"/>
      <c r="GG697" s="126"/>
      <c r="GH697" s="126"/>
      <c r="GI697" s="126"/>
      <c r="GJ697" s="126"/>
      <c r="GK697" s="126"/>
      <c r="GL697" s="126"/>
      <c r="GM697" s="126"/>
      <c r="GN697" s="126"/>
      <c r="GO697" s="126"/>
      <c r="GP697" s="126"/>
      <c r="GQ697" s="126"/>
      <c r="GR697" s="126"/>
      <c r="GS697" s="126"/>
      <c r="GT697" s="126"/>
      <c r="GU697" s="126"/>
      <c r="GV697" s="126"/>
      <c r="GW697" s="126"/>
      <c r="GX697" s="126"/>
      <c r="GY697" s="126"/>
      <c r="GZ697" s="126"/>
      <c r="HA697" s="126"/>
      <c r="HB697" s="126"/>
      <c r="HC697" s="126"/>
      <c r="HD697" s="126"/>
      <c r="HE697" s="126"/>
      <c r="HF697" s="126"/>
      <c r="HG697" s="126"/>
      <c r="HH697" s="126"/>
      <c r="HI697" s="126"/>
      <c r="HJ697" s="126"/>
      <c r="HK697" s="126"/>
      <c r="HL697" s="126"/>
      <c r="HM697" s="126"/>
      <c r="HN697" s="126"/>
      <c r="HO697" s="126"/>
      <c r="HP697" s="126"/>
      <c r="HQ697" s="126"/>
      <c r="HR697" s="126"/>
      <c r="HS697" s="126"/>
      <c r="HT697" s="126"/>
      <c r="HU697" s="126"/>
      <c r="HV697" s="126"/>
      <c r="HW697" s="126"/>
      <c r="HX697" s="126"/>
      <c r="HY697" s="126"/>
      <c r="HZ697" s="126"/>
      <c r="IA697" s="126"/>
      <c r="IB697" s="126"/>
    </row>
    <row r="698" spans="1:236" s="127" customFormat="1">
      <c r="A698" s="121"/>
      <c r="B698" s="67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  <c r="EH698" s="126"/>
      <c r="EI698" s="126"/>
      <c r="EJ698" s="126"/>
      <c r="EK698" s="126"/>
      <c r="EL698" s="126"/>
      <c r="EM698" s="126"/>
      <c r="EN698" s="126"/>
      <c r="EO698" s="126"/>
      <c r="EP698" s="126"/>
      <c r="EQ698" s="126"/>
      <c r="ER698" s="126"/>
      <c r="ES698" s="126"/>
      <c r="ET698" s="126"/>
      <c r="EU698" s="126"/>
      <c r="EV698" s="126"/>
      <c r="EW698" s="126"/>
      <c r="EX698" s="126"/>
      <c r="EY698" s="126"/>
      <c r="EZ698" s="126"/>
      <c r="FA698" s="126"/>
      <c r="FB698" s="126"/>
      <c r="FC698" s="126"/>
      <c r="FD698" s="126"/>
      <c r="FE698" s="126"/>
      <c r="FF698" s="126"/>
      <c r="FG698" s="126"/>
      <c r="FH698" s="126"/>
      <c r="FI698" s="126"/>
      <c r="FJ698" s="126"/>
      <c r="FK698" s="126"/>
      <c r="FL698" s="126"/>
      <c r="FM698" s="126"/>
      <c r="FN698" s="126"/>
      <c r="FO698" s="126"/>
      <c r="FP698" s="126"/>
      <c r="FQ698" s="126"/>
      <c r="FR698" s="126"/>
      <c r="FS698" s="126"/>
      <c r="FT698" s="126"/>
      <c r="FU698" s="126"/>
      <c r="FV698" s="126"/>
      <c r="FW698" s="126"/>
      <c r="FX698" s="126"/>
      <c r="FY698" s="126"/>
      <c r="FZ698" s="126"/>
      <c r="GA698" s="126"/>
      <c r="GB698" s="126"/>
      <c r="GC698" s="126"/>
      <c r="GD698" s="126"/>
      <c r="GE698" s="126"/>
      <c r="GF698" s="126"/>
      <c r="GG698" s="126"/>
      <c r="GH698" s="126"/>
      <c r="GI698" s="126"/>
      <c r="GJ698" s="126"/>
      <c r="GK698" s="126"/>
      <c r="GL698" s="126"/>
      <c r="GM698" s="126"/>
      <c r="GN698" s="126"/>
      <c r="GO698" s="126"/>
      <c r="GP698" s="126"/>
      <c r="GQ698" s="126"/>
      <c r="GR698" s="126"/>
      <c r="GS698" s="126"/>
      <c r="GT698" s="126"/>
      <c r="GU698" s="126"/>
      <c r="GV698" s="126"/>
      <c r="GW698" s="126"/>
      <c r="GX698" s="126"/>
      <c r="GY698" s="126"/>
      <c r="GZ698" s="126"/>
      <c r="HA698" s="126"/>
      <c r="HB698" s="126"/>
      <c r="HC698" s="126"/>
      <c r="HD698" s="126"/>
      <c r="HE698" s="126"/>
      <c r="HF698" s="126"/>
      <c r="HG698" s="126"/>
      <c r="HH698" s="126"/>
      <c r="HI698" s="126"/>
      <c r="HJ698" s="126"/>
      <c r="HK698" s="126"/>
      <c r="HL698" s="126"/>
      <c r="HM698" s="126"/>
      <c r="HN698" s="126"/>
      <c r="HO698" s="126"/>
      <c r="HP698" s="126"/>
      <c r="HQ698" s="126"/>
      <c r="HR698" s="126"/>
      <c r="HS698" s="126"/>
      <c r="HT698" s="126"/>
      <c r="HU698" s="126"/>
      <c r="HV698" s="126"/>
      <c r="HW698" s="126"/>
      <c r="HX698" s="126"/>
      <c r="HY698" s="126"/>
      <c r="HZ698" s="126"/>
      <c r="IA698" s="126"/>
      <c r="IB698" s="126"/>
    </row>
    <row r="699" spans="1:236" s="127" customFormat="1">
      <c r="A699" s="121"/>
      <c r="B699" s="67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  <c r="EH699" s="126"/>
      <c r="EI699" s="126"/>
      <c r="EJ699" s="126"/>
      <c r="EK699" s="126"/>
      <c r="EL699" s="126"/>
      <c r="EM699" s="126"/>
      <c r="EN699" s="126"/>
      <c r="EO699" s="126"/>
      <c r="EP699" s="126"/>
      <c r="EQ699" s="126"/>
      <c r="ER699" s="126"/>
      <c r="ES699" s="126"/>
      <c r="ET699" s="126"/>
      <c r="EU699" s="126"/>
      <c r="EV699" s="126"/>
      <c r="EW699" s="126"/>
      <c r="EX699" s="126"/>
      <c r="EY699" s="126"/>
      <c r="EZ699" s="126"/>
      <c r="FA699" s="126"/>
      <c r="FB699" s="126"/>
      <c r="FC699" s="126"/>
      <c r="FD699" s="126"/>
      <c r="FE699" s="126"/>
      <c r="FF699" s="126"/>
      <c r="FG699" s="126"/>
      <c r="FH699" s="126"/>
      <c r="FI699" s="126"/>
      <c r="FJ699" s="126"/>
      <c r="FK699" s="126"/>
      <c r="FL699" s="126"/>
      <c r="FM699" s="126"/>
      <c r="FN699" s="126"/>
      <c r="FO699" s="126"/>
      <c r="FP699" s="126"/>
      <c r="FQ699" s="126"/>
      <c r="FR699" s="126"/>
      <c r="FS699" s="126"/>
      <c r="FT699" s="126"/>
      <c r="FU699" s="126"/>
      <c r="FV699" s="126"/>
      <c r="FW699" s="126"/>
      <c r="FX699" s="126"/>
      <c r="FY699" s="126"/>
      <c r="FZ699" s="126"/>
      <c r="GA699" s="126"/>
      <c r="GB699" s="126"/>
      <c r="GC699" s="126"/>
      <c r="GD699" s="126"/>
      <c r="GE699" s="126"/>
      <c r="GF699" s="126"/>
      <c r="GG699" s="126"/>
      <c r="GH699" s="126"/>
      <c r="GI699" s="126"/>
      <c r="GJ699" s="126"/>
      <c r="GK699" s="126"/>
      <c r="GL699" s="126"/>
      <c r="GM699" s="126"/>
      <c r="GN699" s="126"/>
      <c r="GO699" s="126"/>
      <c r="GP699" s="126"/>
      <c r="GQ699" s="126"/>
      <c r="GR699" s="126"/>
      <c r="GS699" s="126"/>
      <c r="GT699" s="126"/>
      <c r="GU699" s="126"/>
      <c r="GV699" s="126"/>
      <c r="GW699" s="126"/>
      <c r="GX699" s="126"/>
      <c r="GY699" s="126"/>
      <c r="GZ699" s="126"/>
      <c r="HA699" s="126"/>
      <c r="HB699" s="126"/>
      <c r="HC699" s="126"/>
      <c r="HD699" s="126"/>
      <c r="HE699" s="126"/>
      <c r="HF699" s="126"/>
      <c r="HG699" s="126"/>
      <c r="HH699" s="126"/>
      <c r="HI699" s="126"/>
      <c r="HJ699" s="126"/>
      <c r="HK699" s="126"/>
      <c r="HL699" s="126"/>
      <c r="HM699" s="126"/>
      <c r="HN699" s="126"/>
      <c r="HO699" s="126"/>
      <c r="HP699" s="126"/>
      <c r="HQ699" s="126"/>
      <c r="HR699" s="126"/>
      <c r="HS699" s="126"/>
      <c r="HT699" s="126"/>
      <c r="HU699" s="126"/>
      <c r="HV699" s="126"/>
      <c r="HW699" s="126"/>
      <c r="HX699" s="126"/>
      <c r="HY699" s="126"/>
      <c r="HZ699" s="126"/>
      <c r="IA699" s="126"/>
      <c r="IB699" s="126"/>
    </row>
    <row r="700" spans="1:236" s="127" customFormat="1">
      <c r="A700" s="121"/>
      <c r="B700" s="67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  <c r="EH700" s="126"/>
      <c r="EI700" s="126"/>
      <c r="EJ700" s="126"/>
      <c r="EK700" s="126"/>
      <c r="EL700" s="126"/>
      <c r="EM700" s="126"/>
      <c r="EN700" s="126"/>
      <c r="EO700" s="126"/>
      <c r="EP700" s="126"/>
      <c r="EQ700" s="126"/>
      <c r="ER700" s="126"/>
      <c r="ES700" s="126"/>
      <c r="ET700" s="126"/>
      <c r="EU700" s="126"/>
      <c r="EV700" s="126"/>
      <c r="EW700" s="126"/>
      <c r="EX700" s="126"/>
      <c r="EY700" s="126"/>
      <c r="EZ700" s="126"/>
      <c r="FA700" s="126"/>
      <c r="FB700" s="126"/>
      <c r="FC700" s="126"/>
      <c r="FD700" s="126"/>
      <c r="FE700" s="126"/>
      <c r="FF700" s="126"/>
      <c r="FG700" s="126"/>
      <c r="FH700" s="126"/>
      <c r="FI700" s="126"/>
      <c r="FJ700" s="126"/>
      <c r="FK700" s="126"/>
      <c r="FL700" s="126"/>
      <c r="FM700" s="126"/>
      <c r="FN700" s="126"/>
      <c r="FO700" s="126"/>
      <c r="FP700" s="126"/>
      <c r="FQ700" s="126"/>
      <c r="FR700" s="126"/>
      <c r="FS700" s="126"/>
      <c r="FT700" s="126"/>
      <c r="FU700" s="126"/>
      <c r="FV700" s="126"/>
      <c r="FW700" s="126"/>
      <c r="FX700" s="126"/>
      <c r="FY700" s="126"/>
      <c r="FZ700" s="126"/>
      <c r="GA700" s="126"/>
      <c r="GB700" s="126"/>
      <c r="GC700" s="126"/>
      <c r="GD700" s="126"/>
      <c r="GE700" s="126"/>
      <c r="GF700" s="126"/>
      <c r="GG700" s="126"/>
      <c r="GH700" s="126"/>
      <c r="GI700" s="126"/>
      <c r="GJ700" s="126"/>
      <c r="GK700" s="126"/>
      <c r="GL700" s="126"/>
      <c r="GM700" s="126"/>
      <c r="GN700" s="126"/>
      <c r="GO700" s="126"/>
      <c r="GP700" s="126"/>
      <c r="GQ700" s="126"/>
      <c r="GR700" s="126"/>
      <c r="GS700" s="126"/>
      <c r="GT700" s="126"/>
      <c r="GU700" s="126"/>
      <c r="GV700" s="126"/>
      <c r="GW700" s="126"/>
      <c r="GX700" s="126"/>
      <c r="GY700" s="126"/>
      <c r="GZ700" s="126"/>
      <c r="HA700" s="126"/>
      <c r="HB700" s="126"/>
      <c r="HC700" s="126"/>
      <c r="HD700" s="126"/>
      <c r="HE700" s="126"/>
      <c r="HF700" s="126"/>
      <c r="HG700" s="126"/>
      <c r="HH700" s="126"/>
      <c r="HI700" s="126"/>
      <c r="HJ700" s="126"/>
      <c r="HK700" s="126"/>
      <c r="HL700" s="126"/>
      <c r="HM700" s="126"/>
      <c r="HN700" s="126"/>
      <c r="HO700" s="126"/>
      <c r="HP700" s="126"/>
      <c r="HQ700" s="126"/>
      <c r="HR700" s="126"/>
      <c r="HS700" s="126"/>
      <c r="HT700" s="126"/>
      <c r="HU700" s="126"/>
      <c r="HV700" s="126"/>
      <c r="HW700" s="126"/>
      <c r="HX700" s="126"/>
      <c r="HY700" s="126"/>
      <c r="HZ700" s="126"/>
      <c r="IA700" s="126"/>
      <c r="IB700" s="126"/>
    </row>
    <row r="701" spans="1:236" s="127" customFormat="1">
      <c r="A701" s="121"/>
      <c r="B701" s="67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  <c r="EH701" s="126"/>
      <c r="EI701" s="126"/>
      <c r="EJ701" s="126"/>
      <c r="EK701" s="126"/>
      <c r="EL701" s="126"/>
      <c r="EM701" s="126"/>
      <c r="EN701" s="126"/>
      <c r="EO701" s="126"/>
      <c r="EP701" s="126"/>
      <c r="EQ701" s="126"/>
      <c r="ER701" s="126"/>
      <c r="ES701" s="126"/>
      <c r="ET701" s="126"/>
      <c r="EU701" s="126"/>
      <c r="EV701" s="126"/>
      <c r="EW701" s="126"/>
      <c r="EX701" s="126"/>
      <c r="EY701" s="126"/>
      <c r="EZ701" s="126"/>
      <c r="FA701" s="126"/>
      <c r="FB701" s="126"/>
      <c r="FC701" s="126"/>
      <c r="FD701" s="126"/>
      <c r="FE701" s="126"/>
      <c r="FF701" s="126"/>
      <c r="FG701" s="126"/>
      <c r="FH701" s="126"/>
      <c r="FI701" s="126"/>
      <c r="FJ701" s="126"/>
      <c r="FK701" s="126"/>
      <c r="FL701" s="126"/>
      <c r="FM701" s="126"/>
      <c r="FN701" s="126"/>
      <c r="FO701" s="126"/>
      <c r="FP701" s="126"/>
      <c r="FQ701" s="126"/>
      <c r="FR701" s="126"/>
      <c r="FS701" s="126"/>
      <c r="FT701" s="126"/>
      <c r="FU701" s="126"/>
      <c r="FV701" s="126"/>
      <c r="FW701" s="126"/>
      <c r="FX701" s="126"/>
      <c r="FY701" s="126"/>
      <c r="FZ701" s="126"/>
      <c r="GA701" s="126"/>
      <c r="GB701" s="126"/>
      <c r="GC701" s="126"/>
      <c r="GD701" s="126"/>
      <c r="GE701" s="126"/>
      <c r="GF701" s="126"/>
      <c r="GG701" s="126"/>
      <c r="GH701" s="126"/>
      <c r="GI701" s="126"/>
      <c r="GJ701" s="126"/>
      <c r="GK701" s="126"/>
      <c r="GL701" s="126"/>
      <c r="GM701" s="126"/>
      <c r="GN701" s="126"/>
      <c r="GO701" s="126"/>
      <c r="GP701" s="126"/>
      <c r="GQ701" s="126"/>
      <c r="GR701" s="126"/>
      <c r="GS701" s="126"/>
      <c r="GT701" s="126"/>
      <c r="GU701" s="126"/>
      <c r="GV701" s="126"/>
      <c r="GW701" s="126"/>
      <c r="GX701" s="126"/>
      <c r="GY701" s="126"/>
      <c r="GZ701" s="126"/>
      <c r="HA701" s="126"/>
      <c r="HB701" s="126"/>
      <c r="HC701" s="126"/>
      <c r="HD701" s="126"/>
      <c r="HE701" s="126"/>
      <c r="HF701" s="126"/>
      <c r="HG701" s="126"/>
      <c r="HH701" s="126"/>
      <c r="HI701" s="126"/>
      <c r="HJ701" s="126"/>
      <c r="HK701" s="126"/>
      <c r="HL701" s="126"/>
      <c r="HM701" s="126"/>
      <c r="HN701" s="126"/>
      <c r="HO701" s="126"/>
      <c r="HP701" s="126"/>
      <c r="HQ701" s="126"/>
      <c r="HR701" s="126"/>
      <c r="HS701" s="126"/>
      <c r="HT701" s="126"/>
      <c r="HU701" s="126"/>
      <c r="HV701" s="126"/>
      <c r="HW701" s="126"/>
      <c r="HX701" s="126"/>
      <c r="HY701" s="126"/>
      <c r="HZ701" s="126"/>
      <c r="IA701" s="126"/>
      <c r="IB701" s="126"/>
    </row>
    <row r="702" spans="1:236" s="127" customFormat="1">
      <c r="A702" s="121"/>
      <c r="B702" s="67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  <c r="EH702" s="126"/>
      <c r="EI702" s="126"/>
      <c r="EJ702" s="126"/>
      <c r="EK702" s="126"/>
      <c r="EL702" s="126"/>
      <c r="EM702" s="126"/>
      <c r="EN702" s="126"/>
      <c r="EO702" s="126"/>
      <c r="EP702" s="126"/>
      <c r="EQ702" s="126"/>
      <c r="ER702" s="126"/>
      <c r="ES702" s="126"/>
      <c r="ET702" s="126"/>
      <c r="EU702" s="126"/>
      <c r="EV702" s="126"/>
      <c r="EW702" s="126"/>
      <c r="EX702" s="126"/>
      <c r="EY702" s="126"/>
      <c r="EZ702" s="126"/>
      <c r="FA702" s="126"/>
      <c r="FB702" s="126"/>
      <c r="FC702" s="126"/>
      <c r="FD702" s="126"/>
      <c r="FE702" s="126"/>
      <c r="FF702" s="126"/>
      <c r="FG702" s="126"/>
      <c r="FH702" s="126"/>
      <c r="FI702" s="126"/>
      <c r="FJ702" s="126"/>
      <c r="FK702" s="126"/>
      <c r="FL702" s="126"/>
      <c r="FM702" s="126"/>
      <c r="FN702" s="126"/>
      <c r="FO702" s="126"/>
      <c r="FP702" s="126"/>
      <c r="FQ702" s="126"/>
      <c r="FR702" s="126"/>
      <c r="FS702" s="126"/>
      <c r="FT702" s="126"/>
      <c r="FU702" s="126"/>
      <c r="FV702" s="126"/>
      <c r="FW702" s="126"/>
      <c r="FX702" s="126"/>
      <c r="FY702" s="126"/>
      <c r="FZ702" s="126"/>
      <c r="GA702" s="126"/>
      <c r="GB702" s="126"/>
      <c r="GC702" s="126"/>
      <c r="GD702" s="126"/>
      <c r="GE702" s="126"/>
      <c r="GF702" s="126"/>
      <c r="GG702" s="126"/>
      <c r="GH702" s="126"/>
      <c r="GI702" s="126"/>
      <c r="GJ702" s="126"/>
      <c r="GK702" s="126"/>
      <c r="GL702" s="126"/>
      <c r="GM702" s="126"/>
      <c r="GN702" s="126"/>
      <c r="GO702" s="126"/>
      <c r="GP702" s="126"/>
      <c r="GQ702" s="126"/>
      <c r="GR702" s="126"/>
      <c r="GS702" s="126"/>
      <c r="GT702" s="126"/>
      <c r="GU702" s="126"/>
      <c r="GV702" s="126"/>
      <c r="GW702" s="126"/>
      <c r="GX702" s="126"/>
      <c r="GY702" s="126"/>
      <c r="GZ702" s="126"/>
      <c r="HA702" s="126"/>
      <c r="HB702" s="126"/>
      <c r="HC702" s="126"/>
      <c r="HD702" s="126"/>
      <c r="HE702" s="126"/>
      <c r="HF702" s="126"/>
      <c r="HG702" s="126"/>
      <c r="HH702" s="126"/>
      <c r="HI702" s="126"/>
      <c r="HJ702" s="126"/>
      <c r="HK702" s="126"/>
      <c r="HL702" s="126"/>
      <c r="HM702" s="126"/>
      <c r="HN702" s="126"/>
      <c r="HO702" s="126"/>
      <c r="HP702" s="126"/>
      <c r="HQ702" s="126"/>
      <c r="HR702" s="126"/>
      <c r="HS702" s="126"/>
      <c r="HT702" s="126"/>
      <c r="HU702" s="126"/>
      <c r="HV702" s="126"/>
      <c r="HW702" s="126"/>
      <c r="HX702" s="126"/>
      <c r="HY702" s="126"/>
      <c r="HZ702" s="126"/>
      <c r="IA702" s="126"/>
      <c r="IB702" s="126"/>
    </row>
    <row r="703" spans="1:236" s="127" customFormat="1">
      <c r="A703" s="121"/>
      <c r="B703" s="67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  <c r="EH703" s="126"/>
      <c r="EI703" s="126"/>
      <c r="EJ703" s="126"/>
      <c r="EK703" s="126"/>
      <c r="EL703" s="126"/>
      <c r="EM703" s="126"/>
      <c r="EN703" s="126"/>
      <c r="EO703" s="126"/>
      <c r="EP703" s="126"/>
      <c r="EQ703" s="126"/>
      <c r="ER703" s="126"/>
      <c r="ES703" s="126"/>
      <c r="ET703" s="126"/>
      <c r="EU703" s="126"/>
      <c r="EV703" s="126"/>
      <c r="EW703" s="126"/>
      <c r="EX703" s="126"/>
      <c r="EY703" s="126"/>
      <c r="EZ703" s="126"/>
      <c r="FA703" s="126"/>
      <c r="FB703" s="126"/>
      <c r="FC703" s="126"/>
      <c r="FD703" s="126"/>
      <c r="FE703" s="126"/>
      <c r="FF703" s="126"/>
      <c r="FG703" s="126"/>
      <c r="FH703" s="126"/>
      <c r="FI703" s="126"/>
      <c r="FJ703" s="126"/>
      <c r="FK703" s="126"/>
      <c r="FL703" s="126"/>
      <c r="FM703" s="126"/>
      <c r="FN703" s="126"/>
      <c r="FO703" s="126"/>
      <c r="FP703" s="126"/>
      <c r="FQ703" s="126"/>
      <c r="FR703" s="126"/>
      <c r="FS703" s="126"/>
      <c r="FT703" s="126"/>
      <c r="FU703" s="126"/>
      <c r="FV703" s="126"/>
      <c r="FW703" s="126"/>
      <c r="FX703" s="126"/>
      <c r="FY703" s="126"/>
      <c r="FZ703" s="126"/>
      <c r="GA703" s="126"/>
      <c r="GB703" s="126"/>
      <c r="GC703" s="126"/>
      <c r="GD703" s="126"/>
      <c r="GE703" s="126"/>
      <c r="GF703" s="126"/>
      <c r="GG703" s="126"/>
      <c r="GH703" s="126"/>
      <c r="GI703" s="126"/>
      <c r="GJ703" s="126"/>
      <c r="GK703" s="126"/>
      <c r="GL703" s="126"/>
      <c r="GM703" s="126"/>
      <c r="GN703" s="126"/>
      <c r="GO703" s="126"/>
      <c r="GP703" s="126"/>
      <c r="GQ703" s="126"/>
      <c r="GR703" s="126"/>
      <c r="GS703" s="126"/>
      <c r="GT703" s="126"/>
      <c r="GU703" s="126"/>
      <c r="GV703" s="126"/>
      <c r="GW703" s="126"/>
      <c r="GX703" s="126"/>
      <c r="GY703" s="126"/>
      <c r="GZ703" s="126"/>
      <c r="HA703" s="126"/>
      <c r="HB703" s="126"/>
      <c r="HC703" s="126"/>
      <c r="HD703" s="126"/>
      <c r="HE703" s="126"/>
      <c r="HF703" s="126"/>
      <c r="HG703" s="126"/>
      <c r="HH703" s="126"/>
      <c r="HI703" s="126"/>
      <c r="HJ703" s="126"/>
      <c r="HK703" s="126"/>
      <c r="HL703" s="126"/>
      <c r="HM703" s="126"/>
      <c r="HN703" s="126"/>
      <c r="HO703" s="126"/>
      <c r="HP703" s="126"/>
      <c r="HQ703" s="126"/>
      <c r="HR703" s="126"/>
      <c r="HS703" s="126"/>
      <c r="HT703" s="126"/>
      <c r="HU703" s="126"/>
      <c r="HV703" s="126"/>
      <c r="HW703" s="126"/>
      <c r="HX703" s="126"/>
      <c r="HY703" s="126"/>
      <c r="HZ703" s="126"/>
      <c r="IA703" s="126"/>
      <c r="IB703" s="126"/>
    </row>
    <row r="704" spans="1:236" s="127" customFormat="1">
      <c r="A704" s="121"/>
      <c r="B704" s="67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  <c r="EH704" s="126"/>
      <c r="EI704" s="126"/>
      <c r="EJ704" s="126"/>
      <c r="EK704" s="126"/>
      <c r="EL704" s="126"/>
      <c r="EM704" s="126"/>
      <c r="EN704" s="126"/>
      <c r="EO704" s="126"/>
      <c r="EP704" s="126"/>
      <c r="EQ704" s="126"/>
      <c r="ER704" s="126"/>
      <c r="ES704" s="126"/>
      <c r="ET704" s="126"/>
      <c r="EU704" s="126"/>
      <c r="EV704" s="126"/>
      <c r="EW704" s="126"/>
      <c r="EX704" s="126"/>
      <c r="EY704" s="126"/>
      <c r="EZ704" s="126"/>
      <c r="FA704" s="126"/>
      <c r="FB704" s="126"/>
      <c r="FC704" s="126"/>
      <c r="FD704" s="126"/>
      <c r="FE704" s="126"/>
      <c r="FF704" s="126"/>
      <c r="FG704" s="126"/>
      <c r="FH704" s="126"/>
      <c r="FI704" s="126"/>
      <c r="FJ704" s="126"/>
      <c r="FK704" s="126"/>
      <c r="FL704" s="126"/>
      <c r="FM704" s="126"/>
      <c r="FN704" s="126"/>
      <c r="FO704" s="126"/>
      <c r="FP704" s="126"/>
      <c r="FQ704" s="126"/>
      <c r="FR704" s="126"/>
      <c r="FS704" s="126"/>
      <c r="FT704" s="126"/>
      <c r="FU704" s="126"/>
      <c r="FV704" s="126"/>
      <c r="FW704" s="126"/>
      <c r="FX704" s="126"/>
      <c r="FY704" s="126"/>
      <c r="FZ704" s="126"/>
      <c r="GA704" s="126"/>
      <c r="GB704" s="126"/>
      <c r="GC704" s="126"/>
      <c r="GD704" s="126"/>
      <c r="GE704" s="126"/>
      <c r="GF704" s="126"/>
      <c r="GG704" s="126"/>
      <c r="GH704" s="126"/>
      <c r="GI704" s="126"/>
      <c r="GJ704" s="126"/>
      <c r="GK704" s="126"/>
      <c r="GL704" s="126"/>
      <c r="GM704" s="126"/>
      <c r="GN704" s="126"/>
      <c r="GO704" s="126"/>
      <c r="GP704" s="126"/>
      <c r="GQ704" s="126"/>
      <c r="GR704" s="126"/>
      <c r="GS704" s="126"/>
      <c r="GT704" s="126"/>
      <c r="GU704" s="126"/>
      <c r="GV704" s="126"/>
      <c r="GW704" s="126"/>
      <c r="GX704" s="126"/>
      <c r="GY704" s="126"/>
      <c r="GZ704" s="126"/>
      <c r="HA704" s="126"/>
      <c r="HB704" s="126"/>
      <c r="HC704" s="126"/>
      <c r="HD704" s="126"/>
      <c r="HE704" s="126"/>
      <c r="HF704" s="126"/>
      <c r="HG704" s="126"/>
      <c r="HH704" s="126"/>
      <c r="HI704" s="126"/>
      <c r="HJ704" s="126"/>
      <c r="HK704" s="126"/>
      <c r="HL704" s="126"/>
      <c r="HM704" s="126"/>
      <c r="HN704" s="126"/>
      <c r="HO704" s="126"/>
      <c r="HP704" s="126"/>
      <c r="HQ704" s="126"/>
      <c r="HR704" s="126"/>
      <c r="HS704" s="126"/>
      <c r="HT704" s="126"/>
      <c r="HU704" s="126"/>
      <c r="HV704" s="126"/>
      <c r="HW704" s="126"/>
      <c r="HX704" s="126"/>
      <c r="HY704" s="126"/>
      <c r="HZ704" s="126"/>
      <c r="IA704" s="126"/>
      <c r="IB704" s="126"/>
    </row>
    <row r="705" spans="1:236" s="127" customFormat="1">
      <c r="A705" s="121"/>
      <c r="B705" s="67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  <c r="EH705" s="126"/>
      <c r="EI705" s="126"/>
      <c r="EJ705" s="126"/>
      <c r="EK705" s="126"/>
      <c r="EL705" s="126"/>
      <c r="EM705" s="126"/>
      <c r="EN705" s="126"/>
      <c r="EO705" s="126"/>
      <c r="EP705" s="126"/>
      <c r="EQ705" s="126"/>
      <c r="ER705" s="126"/>
      <c r="ES705" s="126"/>
      <c r="ET705" s="126"/>
      <c r="EU705" s="126"/>
      <c r="EV705" s="126"/>
      <c r="EW705" s="126"/>
      <c r="EX705" s="126"/>
      <c r="EY705" s="126"/>
      <c r="EZ705" s="126"/>
      <c r="FA705" s="126"/>
      <c r="FB705" s="126"/>
      <c r="FC705" s="126"/>
      <c r="FD705" s="126"/>
      <c r="FE705" s="126"/>
      <c r="FF705" s="126"/>
      <c r="FG705" s="126"/>
      <c r="FH705" s="126"/>
      <c r="FI705" s="126"/>
      <c r="FJ705" s="126"/>
      <c r="FK705" s="126"/>
      <c r="FL705" s="126"/>
      <c r="FM705" s="126"/>
      <c r="FN705" s="126"/>
      <c r="FO705" s="126"/>
      <c r="FP705" s="126"/>
      <c r="FQ705" s="126"/>
      <c r="FR705" s="126"/>
      <c r="FS705" s="126"/>
      <c r="FT705" s="126"/>
      <c r="FU705" s="126"/>
      <c r="FV705" s="126"/>
      <c r="FW705" s="126"/>
      <c r="FX705" s="126"/>
      <c r="FY705" s="126"/>
      <c r="FZ705" s="126"/>
      <c r="GA705" s="126"/>
      <c r="GB705" s="126"/>
      <c r="GC705" s="126"/>
      <c r="GD705" s="126"/>
      <c r="GE705" s="126"/>
      <c r="GF705" s="126"/>
      <c r="GG705" s="126"/>
      <c r="GH705" s="126"/>
      <c r="GI705" s="126"/>
      <c r="GJ705" s="126"/>
      <c r="GK705" s="126"/>
      <c r="GL705" s="126"/>
      <c r="GM705" s="126"/>
      <c r="GN705" s="126"/>
      <c r="GO705" s="126"/>
      <c r="GP705" s="126"/>
      <c r="GQ705" s="126"/>
      <c r="GR705" s="126"/>
      <c r="GS705" s="126"/>
      <c r="GT705" s="126"/>
      <c r="GU705" s="126"/>
      <c r="GV705" s="126"/>
      <c r="GW705" s="126"/>
      <c r="GX705" s="126"/>
      <c r="GY705" s="126"/>
      <c r="GZ705" s="126"/>
      <c r="HA705" s="126"/>
      <c r="HB705" s="126"/>
      <c r="HC705" s="126"/>
      <c r="HD705" s="126"/>
      <c r="HE705" s="126"/>
      <c r="HF705" s="126"/>
      <c r="HG705" s="126"/>
      <c r="HH705" s="126"/>
      <c r="HI705" s="126"/>
      <c r="HJ705" s="126"/>
      <c r="HK705" s="126"/>
      <c r="HL705" s="126"/>
      <c r="HM705" s="126"/>
      <c r="HN705" s="126"/>
      <c r="HO705" s="126"/>
      <c r="HP705" s="126"/>
      <c r="HQ705" s="126"/>
      <c r="HR705" s="126"/>
      <c r="HS705" s="126"/>
      <c r="HT705" s="126"/>
      <c r="HU705" s="126"/>
      <c r="HV705" s="126"/>
      <c r="HW705" s="126"/>
      <c r="HX705" s="126"/>
      <c r="HY705" s="126"/>
      <c r="HZ705" s="126"/>
      <c r="IA705" s="126"/>
      <c r="IB705" s="126"/>
    </row>
    <row r="706" spans="1:236" s="127" customFormat="1">
      <c r="A706" s="121"/>
      <c r="B706" s="67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  <c r="EH706" s="126"/>
      <c r="EI706" s="126"/>
      <c r="EJ706" s="126"/>
      <c r="EK706" s="126"/>
      <c r="EL706" s="126"/>
      <c r="EM706" s="126"/>
      <c r="EN706" s="126"/>
      <c r="EO706" s="126"/>
      <c r="EP706" s="126"/>
      <c r="EQ706" s="126"/>
      <c r="ER706" s="126"/>
      <c r="ES706" s="126"/>
      <c r="ET706" s="126"/>
      <c r="EU706" s="126"/>
      <c r="EV706" s="126"/>
      <c r="EW706" s="126"/>
      <c r="EX706" s="126"/>
      <c r="EY706" s="126"/>
      <c r="EZ706" s="126"/>
      <c r="FA706" s="126"/>
      <c r="FB706" s="126"/>
      <c r="FC706" s="126"/>
      <c r="FD706" s="126"/>
      <c r="FE706" s="126"/>
      <c r="FF706" s="126"/>
      <c r="FG706" s="126"/>
      <c r="FH706" s="126"/>
      <c r="FI706" s="126"/>
      <c r="FJ706" s="126"/>
      <c r="FK706" s="126"/>
      <c r="FL706" s="126"/>
      <c r="FM706" s="126"/>
      <c r="FN706" s="126"/>
      <c r="FO706" s="126"/>
      <c r="FP706" s="126"/>
      <c r="FQ706" s="126"/>
      <c r="FR706" s="126"/>
      <c r="FS706" s="126"/>
      <c r="FT706" s="126"/>
      <c r="FU706" s="126"/>
      <c r="FV706" s="126"/>
      <c r="FW706" s="126"/>
      <c r="FX706" s="126"/>
      <c r="FY706" s="126"/>
      <c r="FZ706" s="126"/>
      <c r="GA706" s="126"/>
      <c r="GB706" s="126"/>
      <c r="GC706" s="126"/>
      <c r="GD706" s="126"/>
      <c r="GE706" s="126"/>
      <c r="GF706" s="126"/>
      <c r="GG706" s="126"/>
      <c r="GH706" s="126"/>
      <c r="GI706" s="126"/>
      <c r="GJ706" s="126"/>
      <c r="GK706" s="126"/>
      <c r="GL706" s="126"/>
      <c r="GM706" s="126"/>
      <c r="GN706" s="126"/>
      <c r="GO706" s="126"/>
      <c r="GP706" s="126"/>
      <c r="GQ706" s="126"/>
      <c r="GR706" s="126"/>
      <c r="GS706" s="126"/>
      <c r="GT706" s="126"/>
      <c r="GU706" s="126"/>
      <c r="GV706" s="126"/>
      <c r="GW706" s="126"/>
      <c r="GX706" s="126"/>
      <c r="GY706" s="126"/>
      <c r="GZ706" s="126"/>
      <c r="HA706" s="126"/>
      <c r="HB706" s="126"/>
      <c r="HC706" s="126"/>
      <c r="HD706" s="126"/>
      <c r="HE706" s="126"/>
      <c r="HF706" s="126"/>
      <c r="HG706" s="126"/>
      <c r="HH706" s="126"/>
      <c r="HI706" s="126"/>
      <c r="HJ706" s="126"/>
      <c r="HK706" s="126"/>
      <c r="HL706" s="126"/>
      <c r="HM706" s="126"/>
      <c r="HN706" s="126"/>
      <c r="HO706" s="126"/>
      <c r="HP706" s="126"/>
      <c r="HQ706" s="126"/>
      <c r="HR706" s="126"/>
      <c r="HS706" s="126"/>
      <c r="HT706" s="126"/>
      <c r="HU706" s="126"/>
      <c r="HV706" s="126"/>
      <c r="HW706" s="126"/>
      <c r="HX706" s="126"/>
      <c r="HY706" s="126"/>
      <c r="HZ706" s="126"/>
      <c r="IA706" s="126"/>
      <c r="IB706" s="126"/>
    </row>
    <row r="707" spans="1:236" s="127" customFormat="1">
      <c r="A707" s="121"/>
      <c r="B707" s="67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  <c r="EH707" s="126"/>
      <c r="EI707" s="126"/>
      <c r="EJ707" s="126"/>
      <c r="EK707" s="126"/>
      <c r="EL707" s="126"/>
      <c r="EM707" s="126"/>
      <c r="EN707" s="126"/>
      <c r="EO707" s="126"/>
      <c r="EP707" s="126"/>
      <c r="EQ707" s="126"/>
      <c r="ER707" s="126"/>
      <c r="ES707" s="126"/>
      <c r="ET707" s="126"/>
      <c r="EU707" s="126"/>
      <c r="EV707" s="126"/>
      <c r="EW707" s="126"/>
      <c r="EX707" s="126"/>
      <c r="EY707" s="126"/>
      <c r="EZ707" s="126"/>
      <c r="FA707" s="126"/>
      <c r="FB707" s="126"/>
      <c r="FC707" s="126"/>
      <c r="FD707" s="126"/>
      <c r="FE707" s="126"/>
      <c r="FF707" s="126"/>
      <c r="FG707" s="126"/>
      <c r="FH707" s="126"/>
      <c r="FI707" s="126"/>
      <c r="FJ707" s="126"/>
      <c r="FK707" s="126"/>
      <c r="FL707" s="126"/>
      <c r="FM707" s="126"/>
      <c r="FN707" s="126"/>
      <c r="FO707" s="126"/>
      <c r="FP707" s="126"/>
      <c r="FQ707" s="126"/>
      <c r="FR707" s="126"/>
      <c r="FS707" s="126"/>
      <c r="FT707" s="126"/>
      <c r="FU707" s="126"/>
      <c r="FV707" s="126"/>
      <c r="FW707" s="126"/>
      <c r="FX707" s="126"/>
      <c r="FY707" s="126"/>
      <c r="FZ707" s="126"/>
      <c r="GA707" s="126"/>
      <c r="GB707" s="126"/>
      <c r="GC707" s="126"/>
      <c r="GD707" s="126"/>
      <c r="GE707" s="126"/>
      <c r="GF707" s="126"/>
      <c r="GG707" s="126"/>
      <c r="GH707" s="126"/>
      <c r="GI707" s="126"/>
      <c r="GJ707" s="126"/>
      <c r="GK707" s="126"/>
      <c r="GL707" s="126"/>
      <c r="GM707" s="126"/>
      <c r="GN707" s="126"/>
      <c r="GO707" s="126"/>
      <c r="GP707" s="126"/>
      <c r="GQ707" s="126"/>
      <c r="GR707" s="126"/>
      <c r="GS707" s="126"/>
      <c r="GT707" s="126"/>
      <c r="GU707" s="126"/>
      <c r="GV707" s="126"/>
      <c r="GW707" s="126"/>
      <c r="GX707" s="126"/>
      <c r="GY707" s="126"/>
      <c r="GZ707" s="126"/>
      <c r="HA707" s="126"/>
      <c r="HB707" s="126"/>
      <c r="HC707" s="126"/>
      <c r="HD707" s="126"/>
      <c r="HE707" s="126"/>
      <c r="HF707" s="126"/>
      <c r="HG707" s="126"/>
      <c r="HH707" s="126"/>
      <c r="HI707" s="126"/>
      <c r="HJ707" s="126"/>
      <c r="HK707" s="126"/>
      <c r="HL707" s="126"/>
      <c r="HM707" s="126"/>
      <c r="HN707" s="126"/>
      <c r="HO707" s="126"/>
      <c r="HP707" s="126"/>
      <c r="HQ707" s="126"/>
      <c r="HR707" s="126"/>
      <c r="HS707" s="126"/>
      <c r="HT707" s="126"/>
      <c r="HU707" s="126"/>
      <c r="HV707" s="126"/>
      <c r="HW707" s="126"/>
      <c r="HX707" s="126"/>
      <c r="HY707" s="126"/>
      <c r="HZ707" s="126"/>
      <c r="IA707" s="126"/>
      <c r="IB707" s="126"/>
    </row>
    <row r="708" spans="1:236" s="127" customFormat="1">
      <c r="A708" s="121"/>
      <c r="B708" s="67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  <c r="EH708" s="126"/>
      <c r="EI708" s="126"/>
      <c r="EJ708" s="126"/>
      <c r="EK708" s="126"/>
      <c r="EL708" s="126"/>
      <c r="EM708" s="126"/>
      <c r="EN708" s="126"/>
      <c r="EO708" s="126"/>
      <c r="EP708" s="126"/>
      <c r="EQ708" s="126"/>
      <c r="ER708" s="126"/>
      <c r="ES708" s="126"/>
      <c r="ET708" s="126"/>
      <c r="EU708" s="126"/>
      <c r="EV708" s="126"/>
      <c r="EW708" s="126"/>
      <c r="EX708" s="126"/>
      <c r="EY708" s="126"/>
      <c r="EZ708" s="126"/>
      <c r="FA708" s="126"/>
      <c r="FB708" s="126"/>
      <c r="FC708" s="126"/>
      <c r="FD708" s="126"/>
      <c r="FE708" s="126"/>
      <c r="FF708" s="126"/>
      <c r="FG708" s="126"/>
      <c r="FH708" s="126"/>
      <c r="FI708" s="126"/>
      <c r="FJ708" s="126"/>
      <c r="FK708" s="126"/>
      <c r="FL708" s="126"/>
      <c r="FM708" s="126"/>
      <c r="FN708" s="126"/>
      <c r="FO708" s="126"/>
      <c r="FP708" s="126"/>
      <c r="FQ708" s="126"/>
      <c r="FR708" s="126"/>
      <c r="FS708" s="126"/>
      <c r="FT708" s="126"/>
      <c r="FU708" s="126"/>
      <c r="FV708" s="126"/>
      <c r="FW708" s="126"/>
      <c r="FX708" s="126"/>
      <c r="FY708" s="126"/>
      <c r="FZ708" s="126"/>
      <c r="GA708" s="126"/>
      <c r="GB708" s="126"/>
      <c r="GC708" s="126"/>
      <c r="GD708" s="126"/>
      <c r="GE708" s="126"/>
      <c r="GF708" s="126"/>
      <c r="GG708" s="126"/>
      <c r="GH708" s="126"/>
      <c r="GI708" s="126"/>
      <c r="GJ708" s="126"/>
      <c r="GK708" s="126"/>
      <c r="GL708" s="126"/>
      <c r="GM708" s="126"/>
      <c r="GN708" s="126"/>
      <c r="GO708" s="126"/>
      <c r="GP708" s="126"/>
      <c r="GQ708" s="126"/>
      <c r="GR708" s="126"/>
      <c r="GS708" s="126"/>
      <c r="GT708" s="126"/>
      <c r="GU708" s="126"/>
      <c r="GV708" s="126"/>
      <c r="GW708" s="126"/>
      <c r="GX708" s="126"/>
      <c r="GY708" s="126"/>
      <c r="GZ708" s="126"/>
      <c r="HA708" s="126"/>
      <c r="HB708" s="126"/>
      <c r="HC708" s="126"/>
      <c r="HD708" s="126"/>
      <c r="HE708" s="126"/>
      <c r="HF708" s="126"/>
      <c r="HG708" s="126"/>
      <c r="HH708" s="126"/>
      <c r="HI708" s="126"/>
      <c r="HJ708" s="126"/>
      <c r="HK708" s="126"/>
      <c r="HL708" s="126"/>
      <c r="HM708" s="126"/>
      <c r="HN708" s="126"/>
      <c r="HO708" s="126"/>
      <c r="HP708" s="126"/>
      <c r="HQ708" s="126"/>
      <c r="HR708" s="126"/>
      <c r="HS708" s="126"/>
      <c r="HT708" s="126"/>
      <c r="HU708" s="126"/>
      <c r="HV708" s="126"/>
      <c r="HW708" s="126"/>
      <c r="HX708" s="126"/>
      <c r="HY708" s="126"/>
      <c r="HZ708" s="126"/>
      <c r="IA708" s="126"/>
      <c r="IB708" s="126"/>
    </row>
    <row r="709" spans="1:236" s="127" customFormat="1">
      <c r="A709" s="121"/>
      <c r="B709" s="67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  <c r="EH709" s="126"/>
      <c r="EI709" s="126"/>
      <c r="EJ709" s="126"/>
      <c r="EK709" s="126"/>
      <c r="EL709" s="126"/>
      <c r="EM709" s="126"/>
      <c r="EN709" s="126"/>
      <c r="EO709" s="126"/>
      <c r="EP709" s="126"/>
      <c r="EQ709" s="126"/>
      <c r="ER709" s="126"/>
      <c r="ES709" s="126"/>
      <c r="ET709" s="126"/>
      <c r="EU709" s="126"/>
      <c r="EV709" s="126"/>
      <c r="EW709" s="126"/>
      <c r="EX709" s="126"/>
      <c r="EY709" s="126"/>
      <c r="EZ709" s="126"/>
      <c r="FA709" s="126"/>
      <c r="FB709" s="126"/>
      <c r="FC709" s="126"/>
      <c r="FD709" s="126"/>
      <c r="FE709" s="126"/>
      <c r="FF709" s="126"/>
      <c r="FG709" s="126"/>
      <c r="FH709" s="126"/>
      <c r="FI709" s="126"/>
      <c r="FJ709" s="126"/>
      <c r="FK709" s="126"/>
      <c r="FL709" s="126"/>
      <c r="FM709" s="126"/>
      <c r="FN709" s="126"/>
      <c r="FO709" s="126"/>
      <c r="FP709" s="126"/>
      <c r="FQ709" s="126"/>
      <c r="FR709" s="126"/>
      <c r="FS709" s="126"/>
      <c r="FT709" s="126"/>
      <c r="FU709" s="126"/>
      <c r="FV709" s="126"/>
      <c r="FW709" s="126"/>
      <c r="FX709" s="126"/>
      <c r="FY709" s="126"/>
      <c r="FZ709" s="126"/>
      <c r="GA709" s="126"/>
      <c r="GB709" s="126"/>
      <c r="GC709" s="126"/>
      <c r="GD709" s="126"/>
      <c r="GE709" s="126"/>
      <c r="GF709" s="126"/>
      <c r="GG709" s="126"/>
      <c r="GH709" s="126"/>
      <c r="GI709" s="126"/>
      <c r="GJ709" s="126"/>
      <c r="GK709" s="126"/>
      <c r="GL709" s="126"/>
      <c r="GM709" s="126"/>
      <c r="GN709" s="126"/>
      <c r="GO709" s="126"/>
      <c r="GP709" s="126"/>
      <c r="GQ709" s="126"/>
      <c r="GR709" s="126"/>
      <c r="GS709" s="126"/>
      <c r="GT709" s="126"/>
      <c r="GU709" s="126"/>
      <c r="GV709" s="126"/>
      <c r="GW709" s="126"/>
      <c r="GX709" s="126"/>
      <c r="GY709" s="126"/>
      <c r="GZ709" s="126"/>
      <c r="HA709" s="126"/>
      <c r="HB709" s="126"/>
      <c r="HC709" s="126"/>
      <c r="HD709" s="126"/>
      <c r="HE709" s="126"/>
      <c r="HF709" s="126"/>
      <c r="HG709" s="126"/>
      <c r="HH709" s="126"/>
      <c r="HI709" s="126"/>
      <c r="HJ709" s="126"/>
      <c r="HK709" s="126"/>
      <c r="HL709" s="126"/>
      <c r="HM709" s="126"/>
      <c r="HN709" s="126"/>
      <c r="HO709" s="126"/>
      <c r="HP709" s="126"/>
      <c r="HQ709" s="126"/>
      <c r="HR709" s="126"/>
      <c r="HS709" s="126"/>
      <c r="HT709" s="126"/>
      <c r="HU709" s="126"/>
      <c r="HV709" s="126"/>
      <c r="HW709" s="126"/>
      <c r="HX709" s="126"/>
      <c r="HY709" s="126"/>
      <c r="HZ709" s="126"/>
      <c r="IA709" s="126"/>
      <c r="IB709" s="126"/>
    </row>
    <row r="710" spans="1:236" s="127" customFormat="1">
      <c r="A710" s="121"/>
      <c r="B710" s="67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  <c r="EH710" s="126"/>
      <c r="EI710" s="126"/>
      <c r="EJ710" s="126"/>
      <c r="EK710" s="126"/>
      <c r="EL710" s="126"/>
      <c r="EM710" s="126"/>
      <c r="EN710" s="126"/>
      <c r="EO710" s="126"/>
      <c r="EP710" s="126"/>
      <c r="EQ710" s="126"/>
      <c r="ER710" s="126"/>
      <c r="ES710" s="126"/>
      <c r="ET710" s="126"/>
      <c r="EU710" s="126"/>
      <c r="EV710" s="126"/>
      <c r="EW710" s="126"/>
      <c r="EX710" s="126"/>
      <c r="EY710" s="126"/>
      <c r="EZ710" s="126"/>
      <c r="FA710" s="126"/>
      <c r="FB710" s="126"/>
      <c r="FC710" s="126"/>
      <c r="FD710" s="126"/>
      <c r="FE710" s="126"/>
      <c r="FF710" s="126"/>
      <c r="FG710" s="126"/>
      <c r="FH710" s="126"/>
      <c r="FI710" s="126"/>
      <c r="FJ710" s="126"/>
      <c r="FK710" s="126"/>
      <c r="FL710" s="126"/>
      <c r="FM710" s="126"/>
      <c r="FN710" s="126"/>
      <c r="FO710" s="126"/>
      <c r="FP710" s="126"/>
      <c r="FQ710" s="126"/>
      <c r="FR710" s="126"/>
      <c r="FS710" s="126"/>
      <c r="FT710" s="126"/>
      <c r="FU710" s="126"/>
      <c r="FV710" s="126"/>
      <c r="FW710" s="126"/>
      <c r="FX710" s="126"/>
      <c r="FY710" s="126"/>
      <c r="FZ710" s="126"/>
      <c r="GA710" s="126"/>
      <c r="GB710" s="126"/>
      <c r="GC710" s="126"/>
      <c r="GD710" s="126"/>
      <c r="GE710" s="126"/>
      <c r="GF710" s="126"/>
      <c r="GG710" s="126"/>
      <c r="GH710" s="126"/>
      <c r="GI710" s="126"/>
      <c r="GJ710" s="126"/>
      <c r="GK710" s="126"/>
      <c r="GL710" s="126"/>
      <c r="GM710" s="126"/>
      <c r="GN710" s="126"/>
      <c r="GO710" s="126"/>
      <c r="GP710" s="126"/>
      <c r="GQ710" s="126"/>
      <c r="GR710" s="126"/>
      <c r="GS710" s="126"/>
      <c r="GT710" s="126"/>
      <c r="GU710" s="126"/>
      <c r="GV710" s="126"/>
      <c r="GW710" s="126"/>
      <c r="GX710" s="126"/>
      <c r="GY710" s="126"/>
      <c r="GZ710" s="126"/>
      <c r="HA710" s="126"/>
      <c r="HB710" s="126"/>
      <c r="HC710" s="126"/>
      <c r="HD710" s="126"/>
      <c r="HE710" s="126"/>
      <c r="HF710" s="126"/>
      <c r="HG710" s="126"/>
      <c r="HH710" s="126"/>
      <c r="HI710" s="126"/>
      <c r="HJ710" s="126"/>
      <c r="HK710" s="126"/>
      <c r="HL710" s="126"/>
      <c r="HM710" s="126"/>
      <c r="HN710" s="126"/>
      <c r="HO710" s="126"/>
      <c r="HP710" s="126"/>
      <c r="HQ710" s="126"/>
      <c r="HR710" s="126"/>
      <c r="HS710" s="126"/>
      <c r="HT710" s="126"/>
      <c r="HU710" s="126"/>
      <c r="HV710" s="126"/>
      <c r="HW710" s="126"/>
      <c r="HX710" s="126"/>
      <c r="HY710" s="126"/>
      <c r="HZ710" s="126"/>
      <c r="IA710" s="126"/>
      <c r="IB710" s="126"/>
    </row>
    <row r="711" spans="1:236" s="127" customFormat="1">
      <c r="A711" s="121"/>
      <c r="B711" s="67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  <c r="EH711" s="126"/>
      <c r="EI711" s="126"/>
      <c r="EJ711" s="126"/>
      <c r="EK711" s="126"/>
      <c r="EL711" s="126"/>
      <c r="EM711" s="126"/>
      <c r="EN711" s="126"/>
      <c r="EO711" s="126"/>
      <c r="EP711" s="126"/>
      <c r="EQ711" s="126"/>
      <c r="ER711" s="126"/>
      <c r="ES711" s="126"/>
      <c r="ET711" s="126"/>
      <c r="EU711" s="126"/>
      <c r="EV711" s="126"/>
      <c r="EW711" s="126"/>
      <c r="EX711" s="126"/>
      <c r="EY711" s="126"/>
      <c r="EZ711" s="126"/>
      <c r="FA711" s="126"/>
      <c r="FB711" s="126"/>
      <c r="FC711" s="126"/>
      <c r="FD711" s="126"/>
      <c r="FE711" s="126"/>
      <c r="FF711" s="126"/>
      <c r="FG711" s="126"/>
      <c r="FH711" s="126"/>
      <c r="FI711" s="126"/>
      <c r="FJ711" s="126"/>
      <c r="FK711" s="126"/>
      <c r="FL711" s="126"/>
      <c r="FM711" s="126"/>
      <c r="FN711" s="126"/>
      <c r="FO711" s="126"/>
      <c r="FP711" s="126"/>
      <c r="FQ711" s="126"/>
      <c r="FR711" s="126"/>
      <c r="FS711" s="126"/>
      <c r="FT711" s="126"/>
      <c r="FU711" s="126"/>
      <c r="FV711" s="126"/>
      <c r="FW711" s="126"/>
      <c r="FX711" s="126"/>
      <c r="FY711" s="126"/>
      <c r="FZ711" s="126"/>
      <c r="GA711" s="126"/>
      <c r="GB711" s="126"/>
      <c r="GC711" s="126"/>
      <c r="GD711" s="126"/>
      <c r="GE711" s="126"/>
      <c r="GF711" s="126"/>
      <c r="GG711" s="126"/>
      <c r="GH711" s="126"/>
      <c r="GI711" s="126"/>
      <c r="GJ711" s="126"/>
      <c r="GK711" s="126"/>
      <c r="GL711" s="126"/>
      <c r="GM711" s="126"/>
      <c r="GN711" s="126"/>
      <c r="GO711" s="126"/>
      <c r="GP711" s="126"/>
      <c r="GQ711" s="126"/>
      <c r="GR711" s="126"/>
      <c r="GS711" s="126"/>
      <c r="GT711" s="126"/>
      <c r="GU711" s="126"/>
      <c r="GV711" s="126"/>
      <c r="GW711" s="126"/>
      <c r="GX711" s="126"/>
      <c r="GY711" s="126"/>
      <c r="GZ711" s="126"/>
      <c r="HA711" s="126"/>
      <c r="HB711" s="126"/>
      <c r="HC711" s="126"/>
      <c r="HD711" s="126"/>
      <c r="HE711" s="126"/>
      <c r="HF711" s="126"/>
      <c r="HG711" s="126"/>
      <c r="HH711" s="126"/>
      <c r="HI711" s="126"/>
      <c r="HJ711" s="126"/>
      <c r="HK711" s="126"/>
      <c r="HL711" s="126"/>
      <c r="HM711" s="126"/>
      <c r="HN711" s="126"/>
      <c r="HO711" s="126"/>
      <c r="HP711" s="126"/>
      <c r="HQ711" s="126"/>
      <c r="HR711" s="126"/>
      <c r="HS711" s="126"/>
      <c r="HT711" s="126"/>
      <c r="HU711" s="126"/>
      <c r="HV711" s="126"/>
      <c r="HW711" s="126"/>
      <c r="HX711" s="126"/>
      <c r="HY711" s="126"/>
      <c r="HZ711" s="126"/>
      <c r="IA711" s="126"/>
      <c r="IB711" s="126"/>
    </row>
    <row r="712" spans="1:236" s="127" customFormat="1">
      <c r="A712" s="121"/>
      <c r="B712" s="67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  <c r="EH712" s="126"/>
      <c r="EI712" s="126"/>
      <c r="EJ712" s="126"/>
      <c r="EK712" s="126"/>
      <c r="EL712" s="126"/>
      <c r="EM712" s="126"/>
      <c r="EN712" s="126"/>
      <c r="EO712" s="126"/>
      <c r="EP712" s="126"/>
      <c r="EQ712" s="126"/>
      <c r="ER712" s="126"/>
      <c r="ES712" s="126"/>
      <c r="ET712" s="126"/>
      <c r="EU712" s="126"/>
      <c r="EV712" s="126"/>
      <c r="EW712" s="126"/>
      <c r="EX712" s="126"/>
      <c r="EY712" s="126"/>
      <c r="EZ712" s="126"/>
      <c r="FA712" s="126"/>
      <c r="FB712" s="126"/>
      <c r="FC712" s="126"/>
      <c r="FD712" s="126"/>
      <c r="FE712" s="126"/>
      <c r="FF712" s="126"/>
      <c r="FG712" s="126"/>
      <c r="FH712" s="126"/>
      <c r="FI712" s="126"/>
      <c r="FJ712" s="126"/>
      <c r="FK712" s="126"/>
      <c r="FL712" s="126"/>
      <c r="FM712" s="126"/>
      <c r="FN712" s="126"/>
      <c r="FO712" s="126"/>
      <c r="FP712" s="126"/>
      <c r="FQ712" s="126"/>
      <c r="FR712" s="126"/>
      <c r="FS712" s="126"/>
      <c r="FT712" s="126"/>
      <c r="FU712" s="126"/>
      <c r="FV712" s="126"/>
      <c r="FW712" s="126"/>
      <c r="FX712" s="126"/>
      <c r="FY712" s="126"/>
      <c r="FZ712" s="126"/>
      <c r="GA712" s="126"/>
      <c r="GB712" s="126"/>
      <c r="GC712" s="126"/>
      <c r="GD712" s="126"/>
      <c r="GE712" s="126"/>
      <c r="GF712" s="126"/>
      <c r="GG712" s="126"/>
      <c r="GH712" s="126"/>
      <c r="GI712" s="126"/>
      <c r="GJ712" s="126"/>
      <c r="GK712" s="126"/>
      <c r="GL712" s="126"/>
      <c r="GM712" s="126"/>
      <c r="GN712" s="126"/>
      <c r="GO712" s="126"/>
      <c r="GP712" s="126"/>
      <c r="GQ712" s="126"/>
      <c r="GR712" s="126"/>
      <c r="GS712" s="126"/>
      <c r="GT712" s="126"/>
      <c r="GU712" s="126"/>
      <c r="GV712" s="126"/>
      <c r="GW712" s="126"/>
      <c r="GX712" s="126"/>
      <c r="GY712" s="126"/>
      <c r="GZ712" s="126"/>
      <c r="HA712" s="126"/>
      <c r="HB712" s="126"/>
      <c r="HC712" s="126"/>
      <c r="HD712" s="126"/>
      <c r="HE712" s="126"/>
      <c r="HF712" s="126"/>
      <c r="HG712" s="126"/>
      <c r="HH712" s="126"/>
      <c r="HI712" s="126"/>
      <c r="HJ712" s="126"/>
      <c r="HK712" s="126"/>
      <c r="HL712" s="126"/>
      <c r="HM712" s="126"/>
      <c r="HN712" s="126"/>
      <c r="HO712" s="126"/>
      <c r="HP712" s="126"/>
      <c r="HQ712" s="126"/>
      <c r="HR712" s="126"/>
      <c r="HS712" s="126"/>
      <c r="HT712" s="126"/>
      <c r="HU712" s="126"/>
      <c r="HV712" s="126"/>
      <c r="HW712" s="126"/>
      <c r="HX712" s="126"/>
      <c r="HY712" s="126"/>
      <c r="HZ712" s="126"/>
      <c r="IA712" s="126"/>
      <c r="IB712" s="126"/>
    </row>
    <row r="713" spans="1:236" s="127" customFormat="1">
      <c r="A713" s="121"/>
      <c r="B713" s="67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  <c r="EH713" s="126"/>
      <c r="EI713" s="126"/>
      <c r="EJ713" s="126"/>
      <c r="EK713" s="126"/>
      <c r="EL713" s="126"/>
      <c r="EM713" s="126"/>
      <c r="EN713" s="126"/>
      <c r="EO713" s="126"/>
      <c r="EP713" s="126"/>
      <c r="EQ713" s="126"/>
      <c r="ER713" s="126"/>
      <c r="ES713" s="126"/>
      <c r="ET713" s="126"/>
      <c r="EU713" s="126"/>
      <c r="EV713" s="126"/>
      <c r="EW713" s="126"/>
      <c r="EX713" s="126"/>
      <c r="EY713" s="126"/>
      <c r="EZ713" s="126"/>
      <c r="FA713" s="126"/>
      <c r="FB713" s="126"/>
      <c r="FC713" s="126"/>
      <c r="FD713" s="126"/>
      <c r="FE713" s="126"/>
      <c r="FF713" s="126"/>
      <c r="FG713" s="126"/>
      <c r="FH713" s="126"/>
      <c r="FI713" s="126"/>
      <c r="FJ713" s="126"/>
      <c r="FK713" s="126"/>
      <c r="FL713" s="126"/>
      <c r="FM713" s="126"/>
      <c r="FN713" s="126"/>
      <c r="FO713" s="126"/>
      <c r="FP713" s="126"/>
      <c r="FQ713" s="126"/>
      <c r="FR713" s="126"/>
      <c r="FS713" s="126"/>
      <c r="FT713" s="126"/>
      <c r="FU713" s="126"/>
      <c r="FV713" s="126"/>
      <c r="FW713" s="126"/>
      <c r="FX713" s="126"/>
      <c r="FY713" s="126"/>
      <c r="FZ713" s="126"/>
      <c r="GA713" s="126"/>
      <c r="GB713" s="126"/>
      <c r="GC713" s="126"/>
      <c r="GD713" s="126"/>
      <c r="GE713" s="126"/>
      <c r="GF713" s="126"/>
      <c r="GG713" s="126"/>
      <c r="GH713" s="126"/>
      <c r="GI713" s="126"/>
      <c r="GJ713" s="126"/>
      <c r="GK713" s="126"/>
      <c r="GL713" s="126"/>
      <c r="GM713" s="126"/>
      <c r="GN713" s="126"/>
      <c r="GO713" s="126"/>
      <c r="GP713" s="126"/>
      <c r="GQ713" s="126"/>
      <c r="GR713" s="126"/>
      <c r="GS713" s="126"/>
      <c r="GT713" s="126"/>
      <c r="GU713" s="126"/>
      <c r="GV713" s="126"/>
      <c r="GW713" s="126"/>
      <c r="GX713" s="126"/>
      <c r="GY713" s="126"/>
      <c r="GZ713" s="126"/>
      <c r="HA713" s="126"/>
      <c r="HB713" s="126"/>
      <c r="HC713" s="126"/>
      <c r="HD713" s="126"/>
      <c r="HE713" s="126"/>
      <c r="HF713" s="126"/>
      <c r="HG713" s="126"/>
      <c r="HH713" s="126"/>
      <c r="HI713" s="126"/>
      <c r="HJ713" s="126"/>
      <c r="HK713" s="126"/>
      <c r="HL713" s="126"/>
      <c r="HM713" s="126"/>
      <c r="HN713" s="126"/>
      <c r="HO713" s="126"/>
      <c r="HP713" s="126"/>
      <c r="HQ713" s="126"/>
      <c r="HR713" s="126"/>
      <c r="HS713" s="126"/>
      <c r="HT713" s="126"/>
      <c r="HU713" s="126"/>
      <c r="HV713" s="126"/>
      <c r="HW713" s="126"/>
      <c r="HX713" s="126"/>
      <c r="HY713" s="126"/>
      <c r="HZ713" s="126"/>
      <c r="IA713" s="126"/>
      <c r="IB713" s="126"/>
    </row>
    <row r="714" spans="1:236" s="127" customFormat="1">
      <c r="A714" s="121"/>
      <c r="B714" s="67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  <c r="EH714" s="126"/>
      <c r="EI714" s="126"/>
      <c r="EJ714" s="126"/>
      <c r="EK714" s="126"/>
      <c r="EL714" s="126"/>
      <c r="EM714" s="126"/>
      <c r="EN714" s="126"/>
      <c r="EO714" s="126"/>
      <c r="EP714" s="126"/>
      <c r="EQ714" s="126"/>
      <c r="ER714" s="126"/>
      <c r="ES714" s="126"/>
      <c r="ET714" s="126"/>
      <c r="EU714" s="126"/>
      <c r="EV714" s="126"/>
      <c r="EW714" s="126"/>
      <c r="EX714" s="126"/>
      <c r="EY714" s="126"/>
      <c r="EZ714" s="126"/>
      <c r="FA714" s="126"/>
      <c r="FB714" s="126"/>
      <c r="FC714" s="126"/>
      <c r="FD714" s="126"/>
      <c r="FE714" s="126"/>
      <c r="FF714" s="126"/>
      <c r="FG714" s="126"/>
      <c r="FH714" s="126"/>
      <c r="FI714" s="126"/>
      <c r="FJ714" s="126"/>
      <c r="FK714" s="126"/>
      <c r="FL714" s="126"/>
      <c r="FM714" s="126"/>
      <c r="FN714" s="126"/>
      <c r="FO714" s="126"/>
      <c r="FP714" s="126"/>
      <c r="FQ714" s="126"/>
      <c r="FR714" s="126"/>
      <c r="FS714" s="126"/>
      <c r="FT714" s="126"/>
      <c r="FU714" s="126"/>
      <c r="FV714" s="126"/>
      <c r="FW714" s="126"/>
      <c r="FX714" s="126"/>
      <c r="FY714" s="126"/>
      <c r="FZ714" s="126"/>
      <c r="GA714" s="126"/>
      <c r="GB714" s="126"/>
      <c r="GC714" s="126"/>
      <c r="GD714" s="126"/>
      <c r="GE714" s="126"/>
      <c r="GF714" s="126"/>
      <c r="GG714" s="126"/>
      <c r="GH714" s="126"/>
      <c r="GI714" s="126"/>
      <c r="GJ714" s="126"/>
      <c r="GK714" s="126"/>
      <c r="GL714" s="126"/>
      <c r="GM714" s="126"/>
      <c r="GN714" s="126"/>
      <c r="GO714" s="126"/>
      <c r="GP714" s="126"/>
      <c r="GQ714" s="126"/>
      <c r="GR714" s="126"/>
      <c r="GS714" s="126"/>
      <c r="GT714" s="126"/>
      <c r="GU714" s="126"/>
      <c r="GV714" s="126"/>
      <c r="GW714" s="126"/>
      <c r="GX714" s="126"/>
      <c r="GY714" s="126"/>
      <c r="GZ714" s="126"/>
      <c r="HA714" s="126"/>
      <c r="HB714" s="126"/>
      <c r="HC714" s="126"/>
      <c r="HD714" s="126"/>
      <c r="HE714" s="126"/>
      <c r="HF714" s="126"/>
      <c r="HG714" s="126"/>
      <c r="HH714" s="126"/>
      <c r="HI714" s="126"/>
      <c r="HJ714" s="126"/>
      <c r="HK714" s="126"/>
      <c r="HL714" s="126"/>
      <c r="HM714" s="126"/>
      <c r="HN714" s="126"/>
      <c r="HO714" s="126"/>
      <c r="HP714" s="126"/>
      <c r="HQ714" s="126"/>
      <c r="HR714" s="126"/>
      <c r="HS714" s="126"/>
      <c r="HT714" s="126"/>
      <c r="HU714" s="126"/>
      <c r="HV714" s="126"/>
      <c r="HW714" s="126"/>
      <c r="HX714" s="126"/>
      <c r="HY714" s="126"/>
      <c r="HZ714" s="126"/>
      <c r="IA714" s="126"/>
      <c r="IB714" s="126"/>
    </row>
    <row r="715" spans="1:236" s="127" customFormat="1">
      <c r="A715" s="121"/>
      <c r="B715" s="67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  <c r="EH715" s="126"/>
      <c r="EI715" s="126"/>
      <c r="EJ715" s="126"/>
      <c r="EK715" s="126"/>
      <c r="EL715" s="126"/>
      <c r="EM715" s="126"/>
      <c r="EN715" s="126"/>
      <c r="EO715" s="126"/>
      <c r="EP715" s="126"/>
      <c r="EQ715" s="126"/>
      <c r="ER715" s="126"/>
      <c r="ES715" s="126"/>
      <c r="ET715" s="126"/>
      <c r="EU715" s="126"/>
      <c r="EV715" s="126"/>
      <c r="EW715" s="126"/>
      <c r="EX715" s="126"/>
      <c r="EY715" s="126"/>
      <c r="EZ715" s="126"/>
      <c r="FA715" s="126"/>
      <c r="FB715" s="126"/>
      <c r="FC715" s="126"/>
      <c r="FD715" s="126"/>
      <c r="FE715" s="126"/>
      <c r="FF715" s="126"/>
      <c r="FG715" s="126"/>
      <c r="FH715" s="126"/>
      <c r="FI715" s="126"/>
      <c r="FJ715" s="126"/>
      <c r="FK715" s="126"/>
      <c r="FL715" s="126"/>
      <c r="FM715" s="126"/>
      <c r="FN715" s="126"/>
      <c r="FO715" s="126"/>
      <c r="FP715" s="126"/>
      <c r="FQ715" s="126"/>
      <c r="FR715" s="126"/>
      <c r="FS715" s="126"/>
      <c r="FT715" s="126"/>
      <c r="FU715" s="126"/>
      <c r="FV715" s="126"/>
      <c r="FW715" s="126"/>
      <c r="FX715" s="126"/>
      <c r="FY715" s="126"/>
      <c r="FZ715" s="126"/>
      <c r="GA715" s="126"/>
      <c r="GB715" s="126"/>
      <c r="GC715" s="126"/>
      <c r="GD715" s="126"/>
      <c r="GE715" s="126"/>
      <c r="GF715" s="126"/>
      <c r="GG715" s="126"/>
      <c r="GH715" s="126"/>
      <c r="GI715" s="126"/>
      <c r="GJ715" s="126"/>
      <c r="GK715" s="126"/>
      <c r="GL715" s="126"/>
      <c r="GM715" s="126"/>
      <c r="GN715" s="126"/>
      <c r="GO715" s="126"/>
      <c r="GP715" s="126"/>
      <c r="GQ715" s="126"/>
      <c r="GR715" s="126"/>
      <c r="GS715" s="126"/>
      <c r="GT715" s="126"/>
      <c r="GU715" s="126"/>
      <c r="GV715" s="126"/>
      <c r="GW715" s="126"/>
      <c r="GX715" s="126"/>
      <c r="GY715" s="126"/>
      <c r="GZ715" s="126"/>
      <c r="HA715" s="126"/>
      <c r="HB715" s="126"/>
      <c r="HC715" s="126"/>
      <c r="HD715" s="126"/>
      <c r="HE715" s="126"/>
      <c r="HF715" s="126"/>
      <c r="HG715" s="126"/>
      <c r="HH715" s="126"/>
      <c r="HI715" s="126"/>
      <c r="HJ715" s="126"/>
      <c r="HK715" s="126"/>
      <c r="HL715" s="126"/>
      <c r="HM715" s="126"/>
      <c r="HN715" s="126"/>
      <c r="HO715" s="126"/>
      <c r="HP715" s="126"/>
      <c r="HQ715" s="126"/>
      <c r="HR715" s="126"/>
      <c r="HS715" s="126"/>
      <c r="HT715" s="126"/>
      <c r="HU715" s="126"/>
      <c r="HV715" s="126"/>
      <c r="HW715" s="126"/>
      <c r="HX715" s="126"/>
      <c r="HY715" s="126"/>
      <c r="HZ715" s="126"/>
      <c r="IA715" s="126"/>
      <c r="IB715" s="126"/>
    </row>
    <row r="716" spans="1:236" s="127" customFormat="1">
      <c r="A716" s="121"/>
      <c r="B716" s="67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  <c r="EH716" s="126"/>
      <c r="EI716" s="126"/>
      <c r="EJ716" s="126"/>
      <c r="EK716" s="126"/>
      <c r="EL716" s="126"/>
      <c r="EM716" s="126"/>
      <c r="EN716" s="126"/>
      <c r="EO716" s="126"/>
      <c r="EP716" s="126"/>
      <c r="EQ716" s="126"/>
      <c r="ER716" s="126"/>
      <c r="ES716" s="126"/>
      <c r="ET716" s="126"/>
      <c r="EU716" s="126"/>
      <c r="EV716" s="126"/>
      <c r="EW716" s="126"/>
      <c r="EX716" s="126"/>
      <c r="EY716" s="126"/>
      <c r="EZ716" s="126"/>
      <c r="FA716" s="126"/>
      <c r="FB716" s="126"/>
      <c r="FC716" s="126"/>
      <c r="FD716" s="126"/>
      <c r="FE716" s="126"/>
      <c r="FF716" s="126"/>
      <c r="FG716" s="126"/>
      <c r="FH716" s="126"/>
      <c r="FI716" s="126"/>
      <c r="FJ716" s="126"/>
      <c r="FK716" s="126"/>
      <c r="FL716" s="126"/>
      <c r="FM716" s="126"/>
      <c r="FN716" s="126"/>
      <c r="FO716" s="126"/>
      <c r="FP716" s="126"/>
      <c r="FQ716" s="126"/>
      <c r="FR716" s="126"/>
      <c r="FS716" s="126"/>
      <c r="FT716" s="126"/>
      <c r="FU716" s="126"/>
      <c r="FV716" s="126"/>
      <c r="FW716" s="126"/>
      <c r="FX716" s="126"/>
      <c r="FY716" s="126"/>
      <c r="FZ716" s="126"/>
      <c r="GA716" s="126"/>
      <c r="GB716" s="126"/>
      <c r="GC716" s="126"/>
      <c r="GD716" s="126"/>
      <c r="GE716" s="126"/>
      <c r="GF716" s="126"/>
      <c r="GG716" s="126"/>
      <c r="GH716" s="126"/>
      <c r="GI716" s="126"/>
      <c r="GJ716" s="126"/>
      <c r="GK716" s="126"/>
      <c r="GL716" s="126"/>
      <c r="GM716" s="126"/>
      <c r="GN716" s="126"/>
      <c r="GO716" s="126"/>
      <c r="GP716" s="126"/>
      <c r="GQ716" s="126"/>
      <c r="GR716" s="126"/>
      <c r="GS716" s="126"/>
      <c r="GT716" s="126"/>
      <c r="GU716" s="126"/>
      <c r="GV716" s="126"/>
      <c r="GW716" s="126"/>
      <c r="GX716" s="126"/>
      <c r="GY716" s="126"/>
      <c r="GZ716" s="126"/>
      <c r="HA716" s="126"/>
      <c r="HB716" s="126"/>
      <c r="HC716" s="126"/>
      <c r="HD716" s="126"/>
      <c r="HE716" s="126"/>
      <c r="HF716" s="126"/>
      <c r="HG716" s="126"/>
      <c r="HH716" s="126"/>
      <c r="HI716" s="126"/>
      <c r="HJ716" s="126"/>
      <c r="HK716" s="126"/>
      <c r="HL716" s="126"/>
      <c r="HM716" s="126"/>
      <c r="HN716" s="126"/>
      <c r="HO716" s="126"/>
      <c r="HP716" s="126"/>
      <c r="HQ716" s="126"/>
      <c r="HR716" s="126"/>
      <c r="HS716" s="126"/>
      <c r="HT716" s="126"/>
      <c r="HU716" s="126"/>
      <c r="HV716" s="126"/>
      <c r="HW716" s="126"/>
      <c r="HX716" s="126"/>
      <c r="HY716" s="126"/>
      <c r="HZ716" s="126"/>
      <c r="IA716" s="126"/>
      <c r="IB716" s="126"/>
    </row>
    <row r="717" spans="1:236" s="127" customFormat="1">
      <c r="A717" s="121"/>
      <c r="B717" s="67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  <c r="EH717" s="126"/>
      <c r="EI717" s="126"/>
      <c r="EJ717" s="126"/>
      <c r="EK717" s="126"/>
      <c r="EL717" s="126"/>
      <c r="EM717" s="126"/>
      <c r="EN717" s="126"/>
      <c r="EO717" s="126"/>
      <c r="EP717" s="126"/>
      <c r="EQ717" s="126"/>
      <c r="ER717" s="126"/>
      <c r="ES717" s="126"/>
      <c r="ET717" s="126"/>
      <c r="EU717" s="126"/>
      <c r="EV717" s="126"/>
      <c r="EW717" s="126"/>
      <c r="EX717" s="126"/>
      <c r="EY717" s="126"/>
      <c r="EZ717" s="126"/>
      <c r="FA717" s="126"/>
      <c r="FB717" s="126"/>
      <c r="FC717" s="126"/>
      <c r="FD717" s="126"/>
      <c r="FE717" s="126"/>
      <c r="FF717" s="126"/>
      <c r="FG717" s="126"/>
      <c r="FH717" s="126"/>
      <c r="FI717" s="126"/>
      <c r="FJ717" s="126"/>
      <c r="FK717" s="126"/>
      <c r="FL717" s="126"/>
      <c r="FM717" s="126"/>
      <c r="FN717" s="126"/>
      <c r="FO717" s="126"/>
      <c r="FP717" s="126"/>
      <c r="FQ717" s="126"/>
      <c r="FR717" s="126"/>
      <c r="FS717" s="126"/>
      <c r="FT717" s="126"/>
      <c r="FU717" s="126"/>
      <c r="FV717" s="126"/>
      <c r="FW717" s="126"/>
      <c r="FX717" s="126"/>
      <c r="FY717" s="126"/>
      <c r="FZ717" s="126"/>
      <c r="GA717" s="126"/>
      <c r="GB717" s="126"/>
      <c r="GC717" s="126"/>
      <c r="GD717" s="126"/>
      <c r="GE717" s="126"/>
      <c r="GF717" s="126"/>
      <c r="GG717" s="126"/>
      <c r="GH717" s="126"/>
      <c r="GI717" s="126"/>
      <c r="GJ717" s="126"/>
      <c r="GK717" s="126"/>
      <c r="GL717" s="126"/>
      <c r="GM717" s="126"/>
      <c r="GN717" s="126"/>
      <c r="GO717" s="126"/>
      <c r="GP717" s="126"/>
      <c r="GQ717" s="126"/>
      <c r="GR717" s="126"/>
      <c r="GS717" s="126"/>
      <c r="GT717" s="126"/>
      <c r="GU717" s="126"/>
      <c r="GV717" s="126"/>
      <c r="GW717" s="126"/>
      <c r="GX717" s="126"/>
      <c r="GY717" s="126"/>
      <c r="GZ717" s="126"/>
      <c r="HA717" s="126"/>
      <c r="HB717" s="126"/>
      <c r="HC717" s="126"/>
      <c r="HD717" s="126"/>
      <c r="HE717" s="126"/>
      <c r="HF717" s="126"/>
      <c r="HG717" s="126"/>
      <c r="HH717" s="126"/>
      <c r="HI717" s="126"/>
      <c r="HJ717" s="126"/>
      <c r="HK717" s="126"/>
      <c r="HL717" s="126"/>
      <c r="HM717" s="126"/>
      <c r="HN717" s="126"/>
      <c r="HO717" s="126"/>
      <c r="HP717" s="126"/>
      <c r="HQ717" s="126"/>
      <c r="HR717" s="126"/>
      <c r="HS717" s="126"/>
      <c r="HT717" s="126"/>
      <c r="HU717" s="126"/>
      <c r="HV717" s="126"/>
      <c r="HW717" s="126"/>
      <c r="HX717" s="126"/>
      <c r="HY717" s="126"/>
      <c r="HZ717" s="126"/>
      <c r="IA717" s="126"/>
      <c r="IB717" s="126"/>
    </row>
    <row r="718" spans="1:236" s="127" customFormat="1">
      <c r="A718" s="121"/>
      <c r="B718" s="67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  <c r="EH718" s="126"/>
      <c r="EI718" s="126"/>
      <c r="EJ718" s="126"/>
      <c r="EK718" s="126"/>
      <c r="EL718" s="126"/>
      <c r="EM718" s="126"/>
      <c r="EN718" s="126"/>
      <c r="EO718" s="126"/>
      <c r="EP718" s="126"/>
      <c r="EQ718" s="126"/>
      <c r="ER718" s="126"/>
      <c r="ES718" s="126"/>
      <c r="ET718" s="126"/>
      <c r="EU718" s="126"/>
      <c r="EV718" s="126"/>
      <c r="EW718" s="126"/>
      <c r="EX718" s="126"/>
      <c r="EY718" s="126"/>
      <c r="EZ718" s="126"/>
      <c r="FA718" s="126"/>
      <c r="FB718" s="126"/>
      <c r="FC718" s="126"/>
      <c r="FD718" s="126"/>
      <c r="FE718" s="126"/>
      <c r="FF718" s="126"/>
      <c r="FG718" s="126"/>
      <c r="FH718" s="126"/>
      <c r="FI718" s="126"/>
      <c r="FJ718" s="126"/>
      <c r="FK718" s="126"/>
      <c r="FL718" s="126"/>
      <c r="FM718" s="126"/>
      <c r="FN718" s="126"/>
      <c r="FO718" s="126"/>
      <c r="FP718" s="126"/>
      <c r="FQ718" s="126"/>
      <c r="FR718" s="126"/>
      <c r="FS718" s="126"/>
      <c r="FT718" s="126"/>
      <c r="FU718" s="126"/>
      <c r="FV718" s="126"/>
      <c r="FW718" s="126"/>
      <c r="FX718" s="126"/>
      <c r="FY718" s="126"/>
      <c r="FZ718" s="126"/>
      <c r="GA718" s="126"/>
      <c r="GB718" s="126"/>
      <c r="GC718" s="126"/>
      <c r="GD718" s="126"/>
      <c r="GE718" s="126"/>
      <c r="GF718" s="126"/>
      <c r="GG718" s="126"/>
      <c r="GH718" s="126"/>
      <c r="GI718" s="126"/>
      <c r="GJ718" s="126"/>
      <c r="GK718" s="126"/>
      <c r="GL718" s="126"/>
      <c r="GM718" s="126"/>
      <c r="GN718" s="126"/>
      <c r="GO718" s="126"/>
      <c r="GP718" s="126"/>
      <c r="GQ718" s="126"/>
      <c r="GR718" s="126"/>
      <c r="GS718" s="126"/>
      <c r="GT718" s="126"/>
      <c r="GU718" s="126"/>
      <c r="GV718" s="126"/>
      <c r="GW718" s="126"/>
      <c r="GX718" s="126"/>
      <c r="GY718" s="126"/>
      <c r="GZ718" s="126"/>
      <c r="HA718" s="126"/>
      <c r="HB718" s="126"/>
      <c r="HC718" s="126"/>
      <c r="HD718" s="126"/>
      <c r="HE718" s="126"/>
      <c r="HF718" s="126"/>
      <c r="HG718" s="126"/>
      <c r="HH718" s="126"/>
      <c r="HI718" s="126"/>
      <c r="HJ718" s="126"/>
      <c r="HK718" s="126"/>
      <c r="HL718" s="126"/>
      <c r="HM718" s="126"/>
      <c r="HN718" s="126"/>
      <c r="HO718" s="126"/>
      <c r="HP718" s="126"/>
      <c r="HQ718" s="126"/>
      <c r="HR718" s="126"/>
      <c r="HS718" s="126"/>
      <c r="HT718" s="126"/>
      <c r="HU718" s="126"/>
      <c r="HV718" s="126"/>
      <c r="HW718" s="126"/>
      <c r="HX718" s="126"/>
      <c r="HY718" s="126"/>
      <c r="HZ718" s="126"/>
      <c r="IA718" s="126"/>
      <c r="IB718" s="126"/>
    </row>
    <row r="719" spans="1:236" s="127" customFormat="1">
      <c r="A719" s="121"/>
      <c r="B719" s="67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  <c r="EH719" s="126"/>
      <c r="EI719" s="126"/>
      <c r="EJ719" s="126"/>
      <c r="EK719" s="126"/>
      <c r="EL719" s="126"/>
      <c r="EM719" s="126"/>
      <c r="EN719" s="126"/>
      <c r="EO719" s="126"/>
      <c r="EP719" s="126"/>
      <c r="EQ719" s="126"/>
      <c r="ER719" s="126"/>
      <c r="ES719" s="126"/>
      <c r="ET719" s="126"/>
      <c r="EU719" s="126"/>
      <c r="EV719" s="126"/>
      <c r="EW719" s="126"/>
      <c r="EX719" s="126"/>
      <c r="EY719" s="126"/>
      <c r="EZ719" s="126"/>
      <c r="FA719" s="126"/>
      <c r="FB719" s="126"/>
      <c r="FC719" s="126"/>
      <c r="FD719" s="126"/>
      <c r="FE719" s="126"/>
      <c r="FF719" s="126"/>
      <c r="FG719" s="126"/>
      <c r="FH719" s="126"/>
      <c r="FI719" s="126"/>
      <c r="FJ719" s="126"/>
      <c r="FK719" s="126"/>
      <c r="FL719" s="126"/>
      <c r="FM719" s="126"/>
      <c r="FN719" s="126"/>
      <c r="FO719" s="126"/>
      <c r="FP719" s="126"/>
      <c r="FQ719" s="126"/>
      <c r="FR719" s="126"/>
      <c r="FS719" s="126"/>
      <c r="FT719" s="126"/>
      <c r="FU719" s="126"/>
      <c r="FV719" s="126"/>
      <c r="FW719" s="126"/>
      <c r="FX719" s="126"/>
      <c r="FY719" s="126"/>
      <c r="FZ719" s="126"/>
      <c r="GA719" s="126"/>
      <c r="GB719" s="126"/>
      <c r="GC719" s="126"/>
      <c r="GD719" s="126"/>
      <c r="GE719" s="126"/>
      <c r="GF719" s="126"/>
      <c r="GG719" s="126"/>
      <c r="GH719" s="126"/>
      <c r="GI719" s="126"/>
      <c r="GJ719" s="126"/>
      <c r="GK719" s="126"/>
      <c r="GL719" s="126"/>
      <c r="GM719" s="126"/>
      <c r="GN719" s="126"/>
      <c r="GO719" s="126"/>
      <c r="GP719" s="126"/>
      <c r="GQ719" s="126"/>
      <c r="GR719" s="126"/>
      <c r="GS719" s="126"/>
      <c r="GT719" s="126"/>
      <c r="GU719" s="126"/>
      <c r="GV719" s="126"/>
      <c r="GW719" s="126"/>
      <c r="GX719" s="126"/>
      <c r="GY719" s="126"/>
      <c r="GZ719" s="126"/>
      <c r="HA719" s="126"/>
      <c r="HB719" s="126"/>
      <c r="HC719" s="126"/>
      <c r="HD719" s="126"/>
      <c r="HE719" s="126"/>
      <c r="HF719" s="126"/>
      <c r="HG719" s="126"/>
      <c r="HH719" s="126"/>
      <c r="HI719" s="126"/>
      <c r="HJ719" s="126"/>
      <c r="HK719" s="126"/>
      <c r="HL719" s="126"/>
      <c r="HM719" s="126"/>
      <c r="HN719" s="126"/>
      <c r="HO719" s="126"/>
      <c r="HP719" s="126"/>
      <c r="HQ719" s="126"/>
      <c r="HR719" s="126"/>
      <c r="HS719" s="126"/>
      <c r="HT719" s="126"/>
      <c r="HU719" s="126"/>
      <c r="HV719" s="126"/>
      <c r="HW719" s="126"/>
      <c r="HX719" s="126"/>
      <c r="HY719" s="126"/>
      <c r="HZ719" s="126"/>
      <c r="IA719" s="126"/>
      <c r="IB719" s="126"/>
    </row>
    <row r="720" spans="1:236" s="127" customFormat="1">
      <c r="A720" s="121"/>
      <c r="B720" s="67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  <c r="EH720" s="126"/>
      <c r="EI720" s="126"/>
      <c r="EJ720" s="126"/>
      <c r="EK720" s="126"/>
      <c r="EL720" s="126"/>
      <c r="EM720" s="126"/>
      <c r="EN720" s="126"/>
      <c r="EO720" s="126"/>
      <c r="EP720" s="126"/>
      <c r="EQ720" s="126"/>
      <c r="ER720" s="126"/>
      <c r="ES720" s="126"/>
      <c r="ET720" s="126"/>
      <c r="EU720" s="126"/>
      <c r="EV720" s="126"/>
      <c r="EW720" s="126"/>
      <c r="EX720" s="126"/>
      <c r="EY720" s="126"/>
      <c r="EZ720" s="126"/>
      <c r="FA720" s="126"/>
      <c r="FB720" s="126"/>
      <c r="FC720" s="126"/>
      <c r="FD720" s="126"/>
      <c r="FE720" s="126"/>
      <c r="FF720" s="126"/>
      <c r="FG720" s="126"/>
      <c r="FH720" s="126"/>
      <c r="FI720" s="126"/>
      <c r="FJ720" s="126"/>
      <c r="FK720" s="126"/>
      <c r="FL720" s="126"/>
      <c r="FM720" s="126"/>
      <c r="FN720" s="126"/>
      <c r="FO720" s="126"/>
      <c r="FP720" s="126"/>
      <c r="FQ720" s="126"/>
      <c r="FR720" s="126"/>
      <c r="FS720" s="126"/>
      <c r="FT720" s="126"/>
      <c r="FU720" s="126"/>
      <c r="FV720" s="126"/>
      <c r="FW720" s="126"/>
      <c r="FX720" s="126"/>
      <c r="FY720" s="126"/>
      <c r="FZ720" s="126"/>
      <c r="GA720" s="126"/>
      <c r="GB720" s="126"/>
      <c r="GC720" s="126"/>
      <c r="GD720" s="126"/>
      <c r="GE720" s="126"/>
      <c r="GF720" s="126"/>
      <c r="GG720" s="126"/>
      <c r="GH720" s="126"/>
      <c r="GI720" s="126"/>
      <c r="GJ720" s="126"/>
      <c r="GK720" s="126"/>
      <c r="GL720" s="126"/>
      <c r="GM720" s="126"/>
      <c r="GN720" s="126"/>
      <c r="GO720" s="126"/>
      <c r="GP720" s="126"/>
      <c r="GQ720" s="126"/>
      <c r="GR720" s="126"/>
      <c r="GS720" s="126"/>
      <c r="GT720" s="126"/>
      <c r="GU720" s="126"/>
      <c r="GV720" s="126"/>
      <c r="GW720" s="126"/>
      <c r="GX720" s="126"/>
      <c r="GY720" s="126"/>
      <c r="GZ720" s="126"/>
      <c r="HA720" s="126"/>
      <c r="HB720" s="126"/>
      <c r="HC720" s="126"/>
      <c r="HD720" s="126"/>
      <c r="HE720" s="126"/>
      <c r="HF720" s="126"/>
      <c r="HG720" s="126"/>
      <c r="HH720" s="126"/>
      <c r="HI720" s="126"/>
      <c r="HJ720" s="126"/>
      <c r="HK720" s="126"/>
      <c r="HL720" s="126"/>
      <c r="HM720" s="126"/>
      <c r="HN720" s="126"/>
      <c r="HO720" s="126"/>
      <c r="HP720" s="126"/>
      <c r="HQ720" s="126"/>
      <c r="HR720" s="126"/>
      <c r="HS720" s="126"/>
      <c r="HT720" s="126"/>
      <c r="HU720" s="126"/>
      <c r="HV720" s="126"/>
      <c r="HW720" s="126"/>
      <c r="HX720" s="126"/>
      <c r="HY720" s="126"/>
      <c r="HZ720" s="126"/>
      <c r="IA720" s="126"/>
      <c r="IB720" s="126"/>
    </row>
    <row r="721" spans="1:236" s="127" customFormat="1">
      <c r="A721" s="121"/>
      <c r="B721" s="67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  <c r="EH721" s="126"/>
      <c r="EI721" s="126"/>
      <c r="EJ721" s="126"/>
      <c r="EK721" s="126"/>
      <c r="EL721" s="126"/>
      <c r="EM721" s="126"/>
      <c r="EN721" s="126"/>
      <c r="EO721" s="126"/>
      <c r="EP721" s="126"/>
      <c r="EQ721" s="126"/>
      <c r="ER721" s="126"/>
      <c r="ES721" s="126"/>
      <c r="ET721" s="126"/>
      <c r="EU721" s="126"/>
      <c r="EV721" s="126"/>
      <c r="EW721" s="126"/>
      <c r="EX721" s="126"/>
      <c r="EY721" s="126"/>
      <c r="EZ721" s="126"/>
      <c r="FA721" s="126"/>
      <c r="FB721" s="126"/>
      <c r="FC721" s="126"/>
      <c r="FD721" s="126"/>
      <c r="FE721" s="126"/>
      <c r="FF721" s="126"/>
      <c r="FG721" s="126"/>
      <c r="FH721" s="126"/>
      <c r="FI721" s="126"/>
      <c r="FJ721" s="126"/>
      <c r="FK721" s="126"/>
      <c r="FL721" s="126"/>
      <c r="FM721" s="126"/>
      <c r="FN721" s="126"/>
      <c r="FO721" s="126"/>
      <c r="FP721" s="126"/>
      <c r="FQ721" s="126"/>
      <c r="FR721" s="126"/>
      <c r="FS721" s="126"/>
      <c r="FT721" s="126"/>
      <c r="FU721" s="126"/>
      <c r="FV721" s="126"/>
      <c r="FW721" s="126"/>
      <c r="FX721" s="126"/>
      <c r="FY721" s="126"/>
      <c r="FZ721" s="126"/>
      <c r="GA721" s="126"/>
      <c r="GB721" s="126"/>
      <c r="GC721" s="126"/>
      <c r="GD721" s="126"/>
      <c r="GE721" s="126"/>
      <c r="GF721" s="126"/>
      <c r="GG721" s="126"/>
      <c r="GH721" s="126"/>
      <c r="GI721" s="126"/>
      <c r="GJ721" s="126"/>
      <c r="GK721" s="126"/>
      <c r="GL721" s="126"/>
      <c r="GM721" s="126"/>
      <c r="GN721" s="126"/>
      <c r="GO721" s="126"/>
      <c r="GP721" s="126"/>
      <c r="GQ721" s="126"/>
      <c r="GR721" s="126"/>
      <c r="GS721" s="126"/>
      <c r="GT721" s="126"/>
      <c r="GU721" s="126"/>
      <c r="GV721" s="126"/>
      <c r="GW721" s="126"/>
      <c r="GX721" s="126"/>
      <c r="GY721" s="126"/>
      <c r="GZ721" s="126"/>
      <c r="HA721" s="126"/>
      <c r="HB721" s="126"/>
      <c r="HC721" s="126"/>
      <c r="HD721" s="126"/>
      <c r="HE721" s="126"/>
      <c r="HF721" s="126"/>
      <c r="HG721" s="126"/>
      <c r="HH721" s="126"/>
      <c r="HI721" s="126"/>
      <c r="HJ721" s="126"/>
      <c r="HK721" s="126"/>
      <c r="HL721" s="126"/>
      <c r="HM721" s="126"/>
      <c r="HN721" s="126"/>
      <c r="HO721" s="126"/>
      <c r="HP721" s="126"/>
      <c r="HQ721" s="126"/>
      <c r="HR721" s="126"/>
      <c r="HS721" s="126"/>
      <c r="HT721" s="126"/>
      <c r="HU721" s="126"/>
      <c r="HV721" s="126"/>
      <c r="HW721" s="126"/>
      <c r="HX721" s="126"/>
      <c r="HY721" s="126"/>
      <c r="HZ721" s="126"/>
      <c r="IA721" s="126"/>
      <c r="IB721" s="126"/>
    </row>
    <row r="722" spans="1:236" s="127" customFormat="1">
      <c r="A722" s="121"/>
      <c r="B722" s="67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  <c r="EH722" s="126"/>
      <c r="EI722" s="126"/>
      <c r="EJ722" s="126"/>
      <c r="EK722" s="126"/>
      <c r="EL722" s="126"/>
      <c r="EM722" s="126"/>
      <c r="EN722" s="126"/>
      <c r="EO722" s="126"/>
      <c r="EP722" s="126"/>
      <c r="EQ722" s="126"/>
      <c r="ER722" s="126"/>
      <c r="ES722" s="126"/>
      <c r="ET722" s="126"/>
      <c r="EU722" s="126"/>
      <c r="EV722" s="126"/>
      <c r="EW722" s="126"/>
      <c r="EX722" s="126"/>
      <c r="EY722" s="126"/>
      <c r="EZ722" s="126"/>
      <c r="FA722" s="126"/>
      <c r="FB722" s="126"/>
      <c r="FC722" s="126"/>
      <c r="FD722" s="126"/>
      <c r="FE722" s="126"/>
      <c r="FF722" s="126"/>
      <c r="FG722" s="126"/>
      <c r="FH722" s="126"/>
      <c r="FI722" s="126"/>
      <c r="FJ722" s="126"/>
      <c r="FK722" s="126"/>
      <c r="FL722" s="126"/>
      <c r="FM722" s="126"/>
      <c r="FN722" s="126"/>
      <c r="FO722" s="126"/>
      <c r="FP722" s="126"/>
      <c r="FQ722" s="126"/>
      <c r="FR722" s="126"/>
      <c r="FS722" s="126"/>
      <c r="FT722" s="126"/>
      <c r="FU722" s="126"/>
      <c r="FV722" s="126"/>
      <c r="FW722" s="126"/>
      <c r="FX722" s="126"/>
      <c r="FY722" s="126"/>
      <c r="FZ722" s="126"/>
      <c r="GA722" s="126"/>
      <c r="GB722" s="126"/>
      <c r="GC722" s="126"/>
      <c r="GD722" s="126"/>
      <c r="GE722" s="126"/>
      <c r="GF722" s="126"/>
      <c r="GG722" s="126"/>
      <c r="GH722" s="126"/>
      <c r="GI722" s="126"/>
      <c r="GJ722" s="126"/>
      <c r="GK722" s="126"/>
      <c r="GL722" s="126"/>
      <c r="GM722" s="126"/>
      <c r="GN722" s="126"/>
      <c r="GO722" s="126"/>
      <c r="GP722" s="126"/>
      <c r="GQ722" s="126"/>
      <c r="GR722" s="126"/>
      <c r="GS722" s="126"/>
      <c r="GT722" s="126"/>
      <c r="GU722" s="126"/>
      <c r="GV722" s="126"/>
      <c r="GW722" s="126"/>
      <c r="GX722" s="126"/>
      <c r="GY722" s="126"/>
      <c r="GZ722" s="126"/>
      <c r="HA722" s="126"/>
      <c r="HB722" s="126"/>
      <c r="HC722" s="126"/>
      <c r="HD722" s="126"/>
      <c r="HE722" s="126"/>
      <c r="HF722" s="126"/>
      <c r="HG722" s="126"/>
      <c r="HH722" s="126"/>
      <c r="HI722" s="126"/>
      <c r="HJ722" s="126"/>
      <c r="HK722" s="126"/>
      <c r="HL722" s="126"/>
      <c r="HM722" s="126"/>
      <c r="HN722" s="126"/>
      <c r="HO722" s="126"/>
      <c r="HP722" s="126"/>
      <c r="HQ722" s="126"/>
      <c r="HR722" s="126"/>
      <c r="HS722" s="126"/>
      <c r="HT722" s="126"/>
      <c r="HU722" s="126"/>
      <c r="HV722" s="126"/>
      <c r="HW722" s="126"/>
      <c r="HX722" s="126"/>
      <c r="HY722" s="126"/>
      <c r="HZ722" s="126"/>
      <c r="IA722" s="126"/>
      <c r="IB722" s="126"/>
    </row>
    <row r="723" spans="1:236" s="127" customFormat="1">
      <c r="A723" s="121"/>
      <c r="B723" s="67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  <c r="EH723" s="126"/>
      <c r="EI723" s="126"/>
      <c r="EJ723" s="126"/>
      <c r="EK723" s="126"/>
      <c r="EL723" s="126"/>
      <c r="EM723" s="126"/>
      <c r="EN723" s="126"/>
      <c r="EO723" s="126"/>
      <c r="EP723" s="126"/>
      <c r="EQ723" s="126"/>
      <c r="ER723" s="126"/>
      <c r="ES723" s="126"/>
      <c r="ET723" s="126"/>
      <c r="EU723" s="126"/>
      <c r="EV723" s="126"/>
      <c r="EW723" s="126"/>
      <c r="EX723" s="126"/>
      <c r="EY723" s="126"/>
      <c r="EZ723" s="126"/>
      <c r="FA723" s="126"/>
      <c r="FB723" s="126"/>
      <c r="FC723" s="126"/>
      <c r="FD723" s="126"/>
      <c r="FE723" s="126"/>
      <c r="FF723" s="126"/>
      <c r="FG723" s="126"/>
      <c r="FH723" s="126"/>
      <c r="FI723" s="126"/>
      <c r="FJ723" s="126"/>
      <c r="FK723" s="126"/>
      <c r="FL723" s="126"/>
      <c r="FM723" s="126"/>
      <c r="FN723" s="126"/>
      <c r="FO723" s="126"/>
      <c r="FP723" s="126"/>
      <c r="FQ723" s="126"/>
      <c r="FR723" s="126"/>
      <c r="FS723" s="126"/>
      <c r="FT723" s="126"/>
      <c r="FU723" s="126"/>
      <c r="FV723" s="126"/>
      <c r="FW723" s="126"/>
      <c r="FX723" s="126"/>
      <c r="FY723" s="126"/>
      <c r="FZ723" s="126"/>
      <c r="GA723" s="126"/>
      <c r="GB723" s="126"/>
      <c r="GC723" s="126"/>
      <c r="GD723" s="126"/>
      <c r="GE723" s="126"/>
      <c r="GF723" s="126"/>
      <c r="GG723" s="126"/>
      <c r="GH723" s="126"/>
      <c r="GI723" s="126"/>
      <c r="GJ723" s="126"/>
      <c r="GK723" s="126"/>
      <c r="GL723" s="126"/>
      <c r="GM723" s="126"/>
      <c r="GN723" s="126"/>
      <c r="GO723" s="126"/>
      <c r="GP723" s="126"/>
      <c r="GQ723" s="126"/>
      <c r="GR723" s="126"/>
      <c r="GS723" s="126"/>
      <c r="GT723" s="126"/>
      <c r="GU723" s="126"/>
      <c r="GV723" s="126"/>
      <c r="GW723" s="126"/>
      <c r="GX723" s="126"/>
      <c r="GY723" s="126"/>
      <c r="GZ723" s="126"/>
      <c r="HA723" s="126"/>
      <c r="HB723" s="126"/>
      <c r="HC723" s="126"/>
      <c r="HD723" s="126"/>
      <c r="HE723" s="126"/>
      <c r="HF723" s="126"/>
      <c r="HG723" s="126"/>
      <c r="HH723" s="126"/>
      <c r="HI723" s="126"/>
      <c r="HJ723" s="126"/>
      <c r="HK723" s="126"/>
      <c r="HL723" s="126"/>
      <c r="HM723" s="126"/>
      <c r="HN723" s="126"/>
      <c r="HO723" s="126"/>
      <c r="HP723" s="126"/>
      <c r="HQ723" s="126"/>
      <c r="HR723" s="126"/>
      <c r="HS723" s="126"/>
      <c r="HT723" s="126"/>
      <c r="HU723" s="126"/>
      <c r="HV723" s="126"/>
      <c r="HW723" s="126"/>
      <c r="HX723" s="126"/>
      <c r="HY723" s="126"/>
      <c r="HZ723" s="126"/>
      <c r="IA723" s="126"/>
      <c r="IB723" s="126"/>
    </row>
    <row r="724" spans="1:236" s="127" customFormat="1">
      <c r="A724" s="121"/>
      <c r="B724" s="67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  <c r="EH724" s="126"/>
      <c r="EI724" s="126"/>
      <c r="EJ724" s="126"/>
      <c r="EK724" s="126"/>
      <c r="EL724" s="126"/>
      <c r="EM724" s="126"/>
      <c r="EN724" s="126"/>
      <c r="EO724" s="126"/>
      <c r="EP724" s="126"/>
      <c r="EQ724" s="126"/>
      <c r="ER724" s="126"/>
      <c r="ES724" s="126"/>
      <c r="ET724" s="126"/>
      <c r="EU724" s="126"/>
      <c r="EV724" s="126"/>
      <c r="EW724" s="126"/>
      <c r="EX724" s="126"/>
      <c r="EY724" s="126"/>
      <c r="EZ724" s="126"/>
      <c r="FA724" s="126"/>
      <c r="FB724" s="126"/>
      <c r="FC724" s="126"/>
      <c r="FD724" s="126"/>
      <c r="FE724" s="126"/>
      <c r="FF724" s="126"/>
      <c r="FG724" s="126"/>
      <c r="FH724" s="126"/>
      <c r="FI724" s="126"/>
      <c r="FJ724" s="126"/>
      <c r="FK724" s="126"/>
      <c r="FL724" s="126"/>
      <c r="FM724" s="126"/>
      <c r="FN724" s="126"/>
      <c r="FO724" s="126"/>
      <c r="FP724" s="126"/>
      <c r="FQ724" s="126"/>
      <c r="FR724" s="126"/>
      <c r="FS724" s="126"/>
      <c r="FT724" s="126"/>
      <c r="FU724" s="126"/>
      <c r="FV724" s="126"/>
      <c r="FW724" s="126"/>
      <c r="FX724" s="126"/>
      <c r="FY724" s="126"/>
      <c r="FZ724" s="126"/>
      <c r="GA724" s="126"/>
      <c r="GB724" s="126"/>
      <c r="GC724" s="126"/>
      <c r="GD724" s="126"/>
      <c r="GE724" s="126"/>
      <c r="GF724" s="126"/>
      <c r="GG724" s="126"/>
      <c r="GH724" s="126"/>
      <c r="GI724" s="126"/>
      <c r="GJ724" s="126"/>
      <c r="GK724" s="126"/>
      <c r="GL724" s="126"/>
      <c r="GM724" s="126"/>
      <c r="GN724" s="126"/>
      <c r="GO724" s="126"/>
      <c r="GP724" s="126"/>
      <c r="GQ724" s="126"/>
      <c r="GR724" s="126"/>
      <c r="GS724" s="126"/>
      <c r="GT724" s="126"/>
      <c r="GU724" s="126"/>
      <c r="GV724" s="126"/>
      <c r="GW724" s="126"/>
      <c r="GX724" s="126"/>
      <c r="GY724" s="126"/>
      <c r="GZ724" s="126"/>
      <c r="HA724" s="126"/>
      <c r="HB724" s="126"/>
      <c r="HC724" s="126"/>
      <c r="HD724" s="126"/>
      <c r="HE724" s="126"/>
      <c r="HF724" s="126"/>
      <c r="HG724" s="126"/>
      <c r="HH724" s="126"/>
      <c r="HI724" s="126"/>
      <c r="HJ724" s="126"/>
      <c r="HK724" s="126"/>
      <c r="HL724" s="126"/>
      <c r="HM724" s="126"/>
      <c r="HN724" s="126"/>
      <c r="HO724" s="126"/>
      <c r="HP724" s="126"/>
      <c r="HQ724" s="126"/>
      <c r="HR724" s="126"/>
      <c r="HS724" s="126"/>
      <c r="HT724" s="126"/>
      <c r="HU724" s="126"/>
      <c r="HV724" s="126"/>
      <c r="HW724" s="126"/>
      <c r="HX724" s="126"/>
      <c r="HY724" s="126"/>
      <c r="HZ724" s="126"/>
      <c r="IA724" s="126"/>
      <c r="IB724" s="126"/>
    </row>
    <row r="725" spans="1:236" s="127" customFormat="1">
      <c r="A725" s="121"/>
      <c r="B725" s="67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  <c r="EH725" s="126"/>
      <c r="EI725" s="126"/>
      <c r="EJ725" s="126"/>
      <c r="EK725" s="126"/>
      <c r="EL725" s="126"/>
      <c r="EM725" s="126"/>
      <c r="EN725" s="126"/>
      <c r="EO725" s="126"/>
      <c r="EP725" s="126"/>
      <c r="EQ725" s="126"/>
      <c r="ER725" s="126"/>
      <c r="ES725" s="126"/>
      <c r="ET725" s="126"/>
      <c r="EU725" s="126"/>
      <c r="EV725" s="126"/>
      <c r="EW725" s="126"/>
      <c r="EX725" s="126"/>
      <c r="EY725" s="126"/>
      <c r="EZ725" s="126"/>
      <c r="FA725" s="126"/>
      <c r="FB725" s="126"/>
      <c r="FC725" s="126"/>
      <c r="FD725" s="126"/>
      <c r="FE725" s="126"/>
      <c r="FF725" s="126"/>
      <c r="FG725" s="126"/>
      <c r="FH725" s="126"/>
      <c r="FI725" s="126"/>
      <c r="FJ725" s="126"/>
      <c r="FK725" s="126"/>
      <c r="FL725" s="126"/>
      <c r="FM725" s="126"/>
      <c r="FN725" s="126"/>
      <c r="FO725" s="126"/>
      <c r="FP725" s="126"/>
      <c r="FQ725" s="126"/>
      <c r="FR725" s="126"/>
      <c r="FS725" s="126"/>
      <c r="FT725" s="126"/>
      <c r="FU725" s="126"/>
      <c r="FV725" s="126"/>
      <c r="FW725" s="126"/>
      <c r="FX725" s="126"/>
      <c r="FY725" s="126"/>
      <c r="FZ725" s="126"/>
      <c r="GA725" s="126"/>
      <c r="GB725" s="126"/>
      <c r="GC725" s="126"/>
      <c r="GD725" s="126"/>
      <c r="GE725" s="126"/>
      <c r="GF725" s="126"/>
      <c r="GG725" s="126"/>
      <c r="GH725" s="126"/>
      <c r="GI725" s="126"/>
      <c r="GJ725" s="126"/>
      <c r="GK725" s="126"/>
      <c r="GL725" s="126"/>
      <c r="GM725" s="126"/>
      <c r="GN725" s="126"/>
      <c r="GO725" s="126"/>
      <c r="GP725" s="126"/>
      <c r="GQ725" s="126"/>
      <c r="GR725" s="126"/>
      <c r="GS725" s="126"/>
      <c r="GT725" s="126"/>
      <c r="GU725" s="126"/>
      <c r="GV725" s="126"/>
      <c r="GW725" s="126"/>
      <c r="GX725" s="126"/>
      <c r="GY725" s="126"/>
      <c r="GZ725" s="126"/>
      <c r="HA725" s="126"/>
      <c r="HB725" s="126"/>
      <c r="HC725" s="126"/>
      <c r="HD725" s="126"/>
      <c r="HE725" s="126"/>
      <c r="HF725" s="126"/>
      <c r="HG725" s="126"/>
      <c r="HH725" s="126"/>
      <c r="HI725" s="126"/>
      <c r="HJ725" s="126"/>
      <c r="HK725" s="126"/>
      <c r="HL725" s="126"/>
      <c r="HM725" s="126"/>
      <c r="HN725" s="126"/>
      <c r="HO725" s="126"/>
      <c r="HP725" s="126"/>
      <c r="HQ725" s="126"/>
      <c r="HR725" s="126"/>
      <c r="HS725" s="126"/>
      <c r="HT725" s="126"/>
      <c r="HU725" s="126"/>
      <c r="HV725" s="126"/>
      <c r="HW725" s="126"/>
      <c r="HX725" s="126"/>
      <c r="HY725" s="126"/>
      <c r="HZ725" s="126"/>
      <c r="IA725" s="126"/>
      <c r="IB725" s="126"/>
    </row>
    <row r="726" spans="1:236" s="127" customFormat="1">
      <c r="A726" s="121"/>
      <c r="B726" s="67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  <c r="EH726" s="126"/>
      <c r="EI726" s="126"/>
      <c r="EJ726" s="126"/>
      <c r="EK726" s="126"/>
      <c r="EL726" s="126"/>
      <c r="EM726" s="126"/>
      <c r="EN726" s="126"/>
      <c r="EO726" s="126"/>
      <c r="EP726" s="126"/>
      <c r="EQ726" s="126"/>
      <c r="ER726" s="126"/>
      <c r="ES726" s="126"/>
      <c r="ET726" s="126"/>
      <c r="EU726" s="126"/>
      <c r="EV726" s="126"/>
      <c r="EW726" s="126"/>
      <c r="EX726" s="126"/>
      <c r="EY726" s="126"/>
      <c r="EZ726" s="126"/>
      <c r="FA726" s="126"/>
      <c r="FB726" s="126"/>
      <c r="FC726" s="126"/>
      <c r="FD726" s="126"/>
      <c r="FE726" s="126"/>
      <c r="FF726" s="126"/>
      <c r="FG726" s="126"/>
      <c r="FH726" s="126"/>
      <c r="FI726" s="126"/>
      <c r="FJ726" s="126"/>
      <c r="FK726" s="126"/>
      <c r="FL726" s="126"/>
      <c r="FM726" s="126"/>
      <c r="FN726" s="126"/>
      <c r="FO726" s="126"/>
      <c r="FP726" s="126"/>
      <c r="FQ726" s="126"/>
      <c r="FR726" s="126"/>
      <c r="FS726" s="126"/>
      <c r="FT726" s="126"/>
      <c r="FU726" s="126"/>
      <c r="FV726" s="126"/>
      <c r="FW726" s="126"/>
      <c r="FX726" s="126"/>
      <c r="FY726" s="126"/>
      <c r="FZ726" s="126"/>
      <c r="GA726" s="126"/>
      <c r="GB726" s="126"/>
      <c r="GC726" s="126"/>
      <c r="GD726" s="126"/>
      <c r="GE726" s="126"/>
      <c r="GF726" s="126"/>
      <c r="GG726" s="126"/>
      <c r="GH726" s="126"/>
      <c r="GI726" s="126"/>
      <c r="GJ726" s="126"/>
      <c r="GK726" s="126"/>
      <c r="GL726" s="126"/>
      <c r="GM726" s="126"/>
      <c r="GN726" s="126"/>
      <c r="GO726" s="126"/>
      <c r="GP726" s="126"/>
      <c r="GQ726" s="126"/>
      <c r="GR726" s="126"/>
      <c r="GS726" s="126"/>
      <c r="GT726" s="126"/>
      <c r="GU726" s="126"/>
      <c r="GV726" s="126"/>
      <c r="GW726" s="126"/>
      <c r="GX726" s="126"/>
      <c r="GY726" s="126"/>
      <c r="GZ726" s="126"/>
      <c r="HA726" s="126"/>
      <c r="HB726" s="126"/>
      <c r="HC726" s="126"/>
      <c r="HD726" s="126"/>
      <c r="HE726" s="126"/>
      <c r="HF726" s="126"/>
      <c r="HG726" s="126"/>
      <c r="HH726" s="126"/>
      <c r="HI726" s="126"/>
      <c r="HJ726" s="126"/>
      <c r="HK726" s="126"/>
      <c r="HL726" s="126"/>
      <c r="HM726" s="126"/>
      <c r="HN726" s="126"/>
      <c r="HO726" s="126"/>
      <c r="HP726" s="126"/>
      <c r="HQ726" s="126"/>
      <c r="HR726" s="126"/>
      <c r="HS726" s="126"/>
      <c r="HT726" s="126"/>
      <c r="HU726" s="126"/>
      <c r="HV726" s="126"/>
      <c r="HW726" s="126"/>
      <c r="HX726" s="126"/>
      <c r="HY726" s="126"/>
      <c r="HZ726" s="126"/>
      <c r="IA726" s="126"/>
      <c r="IB726" s="126"/>
    </row>
    <row r="727" spans="1:236" s="127" customFormat="1">
      <c r="A727" s="121"/>
      <c r="B727" s="67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  <c r="EH727" s="126"/>
      <c r="EI727" s="126"/>
      <c r="EJ727" s="126"/>
      <c r="EK727" s="126"/>
      <c r="EL727" s="126"/>
      <c r="EM727" s="126"/>
      <c r="EN727" s="126"/>
      <c r="EO727" s="126"/>
      <c r="EP727" s="126"/>
      <c r="EQ727" s="126"/>
      <c r="ER727" s="126"/>
      <c r="ES727" s="126"/>
      <c r="ET727" s="126"/>
      <c r="EU727" s="126"/>
      <c r="EV727" s="126"/>
      <c r="EW727" s="126"/>
      <c r="EX727" s="126"/>
      <c r="EY727" s="126"/>
      <c r="EZ727" s="126"/>
      <c r="FA727" s="126"/>
      <c r="FB727" s="126"/>
      <c r="FC727" s="126"/>
      <c r="FD727" s="126"/>
      <c r="FE727" s="126"/>
      <c r="FF727" s="126"/>
      <c r="FG727" s="126"/>
      <c r="FH727" s="126"/>
      <c r="FI727" s="126"/>
      <c r="FJ727" s="126"/>
      <c r="FK727" s="126"/>
      <c r="FL727" s="126"/>
      <c r="FM727" s="126"/>
      <c r="FN727" s="126"/>
      <c r="FO727" s="126"/>
      <c r="FP727" s="126"/>
      <c r="FQ727" s="126"/>
      <c r="FR727" s="126"/>
      <c r="FS727" s="126"/>
      <c r="FT727" s="126"/>
      <c r="FU727" s="126"/>
      <c r="FV727" s="126"/>
      <c r="FW727" s="126"/>
      <c r="FX727" s="126"/>
      <c r="FY727" s="126"/>
      <c r="FZ727" s="126"/>
      <c r="GA727" s="126"/>
      <c r="GB727" s="126"/>
      <c r="GC727" s="126"/>
      <c r="GD727" s="126"/>
      <c r="GE727" s="126"/>
      <c r="GF727" s="126"/>
      <c r="GG727" s="126"/>
      <c r="GH727" s="126"/>
      <c r="GI727" s="126"/>
      <c r="GJ727" s="126"/>
      <c r="GK727" s="126"/>
      <c r="GL727" s="126"/>
      <c r="GM727" s="126"/>
      <c r="GN727" s="126"/>
      <c r="GO727" s="126"/>
      <c r="GP727" s="126"/>
      <c r="GQ727" s="126"/>
      <c r="GR727" s="126"/>
      <c r="GS727" s="126"/>
      <c r="GT727" s="126"/>
      <c r="GU727" s="126"/>
      <c r="GV727" s="126"/>
      <c r="GW727" s="126"/>
      <c r="GX727" s="126"/>
      <c r="GY727" s="126"/>
      <c r="GZ727" s="126"/>
      <c r="HA727" s="126"/>
      <c r="HB727" s="126"/>
      <c r="HC727" s="126"/>
      <c r="HD727" s="126"/>
      <c r="HE727" s="126"/>
      <c r="HF727" s="126"/>
      <c r="HG727" s="126"/>
      <c r="HH727" s="126"/>
      <c r="HI727" s="126"/>
      <c r="HJ727" s="126"/>
      <c r="HK727" s="126"/>
      <c r="HL727" s="126"/>
      <c r="HM727" s="126"/>
      <c r="HN727" s="126"/>
      <c r="HO727" s="126"/>
      <c r="HP727" s="126"/>
      <c r="HQ727" s="126"/>
      <c r="HR727" s="126"/>
      <c r="HS727" s="126"/>
      <c r="HT727" s="126"/>
      <c r="HU727" s="126"/>
      <c r="HV727" s="126"/>
      <c r="HW727" s="126"/>
      <c r="HX727" s="126"/>
      <c r="HY727" s="126"/>
      <c r="HZ727" s="126"/>
      <c r="IA727" s="126"/>
      <c r="IB727" s="126"/>
    </row>
    <row r="728" spans="1:236" s="127" customFormat="1">
      <c r="A728" s="121"/>
      <c r="B728" s="67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  <c r="EH728" s="126"/>
      <c r="EI728" s="126"/>
      <c r="EJ728" s="126"/>
      <c r="EK728" s="126"/>
      <c r="EL728" s="126"/>
      <c r="EM728" s="126"/>
      <c r="EN728" s="126"/>
      <c r="EO728" s="126"/>
      <c r="EP728" s="126"/>
      <c r="EQ728" s="126"/>
      <c r="ER728" s="126"/>
      <c r="ES728" s="126"/>
      <c r="ET728" s="126"/>
      <c r="EU728" s="126"/>
      <c r="EV728" s="126"/>
      <c r="EW728" s="126"/>
      <c r="EX728" s="126"/>
      <c r="EY728" s="126"/>
      <c r="EZ728" s="126"/>
      <c r="FA728" s="126"/>
      <c r="FB728" s="126"/>
      <c r="FC728" s="126"/>
      <c r="FD728" s="126"/>
      <c r="FE728" s="126"/>
      <c r="FF728" s="126"/>
      <c r="FG728" s="126"/>
      <c r="FH728" s="126"/>
      <c r="FI728" s="126"/>
      <c r="FJ728" s="126"/>
      <c r="FK728" s="126"/>
      <c r="FL728" s="126"/>
      <c r="FM728" s="126"/>
      <c r="FN728" s="126"/>
      <c r="FO728" s="126"/>
      <c r="FP728" s="126"/>
      <c r="FQ728" s="126"/>
      <c r="FR728" s="126"/>
      <c r="FS728" s="126"/>
      <c r="FT728" s="126"/>
      <c r="FU728" s="126"/>
      <c r="FV728" s="126"/>
      <c r="FW728" s="126"/>
      <c r="FX728" s="126"/>
      <c r="FY728" s="126"/>
      <c r="FZ728" s="126"/>
      <c r="GA728" s="126"/>
      <c r="GB728" s="126"/>
      <c r="GC728" s="126"/>
      <c r="GD728" s="126"/>
      <c r="GE728" s="126"/>
      <c r="GF728" s="126"/>
      <c r="GG728" s="126"/>
      <c r="GH728" s="126"/>
      <c r="GI728" s="126"/>
      <c r="GJ728" s="126"/>
      <c r="GK728" s="126"/>
      <c r="GL728" s="126"/>
      <c r="GM728" s="126"/>
      <c r="GN728" s="126"/>
      <c r="GO728" s="126"/>
      <c r="GP728" s="126"/>
      <c r="GQ728" s="126"/>
      <c r="GR728" s="126"/>
      <c r="GS728" s="126"/>
      <c r="GT728" s="126"/>
      <c r="GU728" s="126"/>
      <c r="GV728" s="126"/>
      <c r="GW728" s="126"/>
      <c r="GX728" s="126"/>
      <c r="GY728" s="126"/>
      <c r="GZ728" s="126"/>
      <c r="HA728" s="126"/>
      <c r="HB728" s="126"/>
      <c r="HC728" s="126"/>
      <c r="HD728" s="126"/>
      <c r="HE728" s="126"/>
      <c r="HF728" s="126"/>
      <c r="HG728" s="126"/>
      <c r="HH728" s="126"/>
      <c r="HI728" s="126"/>
      <c r="HJ728" s="126"/>
      <c r="HK728" s="126"/>
      <c r="HL728" s="126"/>
      <c r="HM728" s="126"/>
      <c r="HN728" s="126"/>
      <c r="HO728" s="126"/>
      <c r="HP728" s="126"/>
      <c r="HQ728" s="126"/>
      <c r="HR728" s="126"/>
      <c r="HS728" s="126"/>
      <c r="HT728" s="126"/>
      <c r="HU728" s="126"/>
      <c r="HV728" s="126"/>
      <c r="HW728" s="126"/>
      <c r="HX728" s="126"/>
      <c r="HY728" s="126"/>
      <c r="HZ728" s="126"/>
      <c r="IA728" s="126"/>
      <c r="IB728" s="126"/>
    </row>
    <row r="729" spans="1:236" s="127" customFormat="1">
      <c r="A729" s="121"/>
      <c r="B729" s="67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  <c r="EH729" s="126"/>
      <c r="EI729" s="126"/>
      <c r="EJ729" s="126"/>
      <c r="EK729" s="126"/>
      <c r="EL729" s="126"/>
      <c r="EM729" s="126"/>
      <c r="EN729" s="126"/>
      <c r="EO729" s="126"/>
      <c r="EP729" s="126"/>
      <c r="EQ729" s="126"/>
      <c r="ER729" s="126"/>
      <c r="ES729" s="126"/>
      <c r="ET729" s="126"/>
      <c r="EU729" s="126"/>
      <c r="EV729" s="126"/>
      <c r="EW729" s="126"/>
      <c r="EX729" s="126"/>
      <c r="EY729" s="126"/>
      <c r="EZ729" s="126"/>
      <c r="FA729" s="126"/>
      <c r="FB729" s="126"/>
      <c r="FC729" s="126"/>
      <c r="FD729" s="126"/>
      <c r="FE729" s="126"/>
      <c r="FF729" s="126"/>
      <c r="FG729" s="126"/>
      <c r="FH729" s="126"/>
      <c r="FI729" s="126"/>
      <c r="FJ729" s="126"/>
      <c r="FK729" s="126"/>
      <c r="FL729" s="126"/>
      <c r="FM729" s="126"/>
      <c r="FN729" s="126"/>
      <c r="FO729" s="126"/>
      <c r="FP729" s="126"/>
      <c r="FQ729" s="126"/>
      <c r="FR729" s="126"/>
      <c r="FS729" s="126"/>
      <c r="FT729" s="126"/>
      <c r="FU729" s="126"/>
      <c r="FV729" s="126"/>
      <c r="FW729" s="126"/>
      <c r="FX729" s="126"/>
      <c r="FY729" s="126"/>
      <c r="FZ729" s="126"/>
      <c r="GA729" s="126"/>
      <c r="GB729" s="126"/>
      <c r="GC729" s="126"/>
      <c r="GD729" s="126"/>
      <c r="GE729" s="126"/>
      <c r="GF729" s="126"/>
      <c r="GG729" s="126"/>
      <c r="GH729" s="126"/>
      <c r="GI729" s="126"/>
      <c r="GJ729" s="126"/>
      <c r="GK729" s="126"/>
      <c r="GL729" s="126"/>
      <c r="GM729" s="126"/>
      <c r="GN729" s="126"/>
      <c r="GO729" s="126"/>
      <c r="GP729" s="126"/>
      <c r="GQ729" s="126"/>
      <c r="GR729" s="126"/>
      <c r="GS729" s="126"/>
      <c r="GT729" s="126"/>
      <c r="GU729" s="126"/>
      <c r="GV729" s="126"/>
      <c r="GW729" s="126"/>
      <c r="GX729" s="126"/>
      <c r="GY729" s="126"/>
      <c r="GZ729" s="126"/>
      <c r="HA729" s="126"/>
      <c r="HB729" s="126"/>
      <c r="HC729" s="126"/>
      <c r="HD729" s="126"/>
      <c r="HE729" s="126"/>
      <c r="HF729" s="126"/>
      <c r="HG729" s="126"/>
      <c r="HH729" s="126"/>
      <c r="HI729" s="126"/>
      <c r="HJ729" s="126"/>
      <c r="HK729" s="126"/>
      <c r="HL729" s="126"/>
      <c r="HM729" s="126"/>
      <c r="HN729" s="126"/>
      <c r="HO729" s="126"/>
      <c r="HP729" s="126"/>
      <c r="HQ729" s="126"/>
      <c r="HR729" s="126"/>
      <c r="HS729" s="126"/>
      <c r="HT729" s="126"/>
      <c r="HU729" s="126"/>
      <c r="HV729" s="126"/>
      <c r="HW729" s="126"/>
      <c r="HX729" s="126"/>
      <c r="HY729" s="126"/>
      <c r="HZ729" s="126"/>
      <c r="IA729" s="126"/>
      <c r="IB729" s="126"/>
    </row>
    <row r="730" spans="1:236" s="127" customFormat="1">
      <c r="A730" s="121"/>
      <c r="B730" s="67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  <c r="EH730" s="126"/>
      <c r="EI730" s="126"/>
      <c r="EJ730" s="126"/>
      <c r="EK730" s="126"/>
      <c r="EL730" s="126"/>
      <c r="EM730" s="126"/>
      <c r="EN730" s="126"/>
      <c r="EO730" s="126"/>
      <c r="EP730" s="126"/>
      <c r="EQ730" s="126"/>
      <c r="ER730" s="126"/>
      <c r="ES730" s="126"/>
      <c r="ET730" s="126"/>
      <c r="EU730" s="126"/>
      <c r="EV730" s="126"/>
      <c r="EW730" s="126"/>
      <c r="EX730" s="126"/>
      <c r="EY730" s="126"/>
      <c r="EZ730" s="126"/>
      <c r="FA730" s="126"/>
      <c r="FB730" s="126"/>
      <c r="FC730" s="126"/>
      <c r="FD730" s="126"/>
      <c r="FE730" s="126"/>
      <c r="FF730" s="126"/>
      <c r="FG730" s="126"/>
      <c r="FH730" s="126"/>
      <c r="FI730" s="126"/>
      <c r="FJ730" s="126"/>
      <c r="FK730" s="126"/>
      <c r="FL730" s="126"/>
      <c r="FM730" s="126"/>
      <c r="FN730" s="126"/>
      <c r="FO730" s="126"/>
      <c r="FP730" s="126"/>
      <c r="FQ730" s="126"/>
      <c r="FR730" s="126"/>
      <c r="FS730" s="126"/>
      <c r="FT730" s="126"/>
      <c r="FU730" s="126"/>
      <c r="FV730" s="126"/>
      <c r="FW730" s="126"/>
      <c r="FX730" s="126"/>
      <c r="FY730" s="126"/>
      <c r="FZ730" s="126"/>
      <c r="GA730" s="126"/>
      <c r="GB730" s="126"/>
      <c r="GC730" s="126"/>
      <c r="GD730" s="126"/>
      <c r="GE730" s="126"/>
      <c r="GF730" s="126"/>
      <c r="GG730" s="126"/>
      <c r="GH730" s="126"/>
      <c r="GI730" s="126"/>
      <c r="GJ730" s="126"/>
      <c r="GK730" s="126"/>
      <c r="GL730" s="126"/>
      <c r="GM730" s="126"/>
      <c r="GN730" s="126"/>
      <c r="GO730" s="126"/>
      <c r="GP730" s="126"/>
      <c r="GQ730" s="126"/>
      <c r="GR730" s="126"/>
      <c r="GS730" s="126"/>
      <c r="GT730" s="126"/>
      <c r="GU730" s="126"/>
      <c r="GV730" s="126"/>
      <c r="GW730" s="126"/>
      <c r="GX730" s="126"/>
      <c r="GY730" s="126"/>
      <c r="GZ730" s="126"/>
      <c r="HA730" s="126"/>
      <c r="HB730" s="126"/>
      <c r="HC730" s="126"/>
      <c r="HD730" s="126"/>
      <c r="HE730" s="126"/>
      <c r="HF730" s="126"/>
      <c r="HG730" s="126"/>
      <c r="HH730" s="126"/>
      <c r="HI730" s="126"/>
      <c r="HJ730" s="126"/>
      <c r="HK730" s="126"/>
      <c r="HL730" s="126"/>
      <c r="HM730" s="126"/>
      <c r="HN730" s="126"/>
      <c r="HO730" s="126"/>
      <c r="HP730" s="126"/>
      <c r="HQ730" s="126"/>
      <c r="HR730" s="126"/>
      <c r="HS730" s="126"/>
      <c r="HT730" s="126"/>
      <c r="HU730" s="126"/>
      <c r="HV730" s="126"/>
      <c r="HW730" s="126"/>
      <c r="HX730" s="126"/>
      <c r="HY730" s="126"/>
      <c r="HZ730" s="126"/>
      <c r="IA730" s="126"/>
      <c r="IB730" s="126"/>
    </row>
    <row r="731" spans="1:236" s="127" customFormat="1">
      <c r="A731" s="121"/>
      <c r="B731" s="67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  <c r="EH731" s="126"/>
      <c r="EI731" s="126"/>
      <c r="EJ731" s="126"/>
      <c r="EK731" s="126"/>
      <c r="EL731" s="126"/>
      <c r="EM731" s="126"/>
      <c r="EN731" s="126"/>
      <c r="EO731" s="126"/>
      <c r="EP731" s="126"/>
      <c r="EQ731" s="126"/>
      <c r="ER731" s="126"/>
      <c r="ES731" s="126"/>
      <c r="ET731" s="126"/>
      <c r="EU731" s="126"/>
      <c r="EV731" s="126"/>
      <c r="EW731" s="126"/>
      <c r="EX731" s="126"/>
      <c r="EY731" s="126"/>
      <c r="EZ731" s="126"/>
      <c r="FA731" s="126"/>
      <c r="FB731" s="126"/>
      <c r="FC731" s="126"/>
      <c r="FD731" s="126"/>
      <c r="FE731" s="126"/>
      <c r="FF731" s="126"/>
      <c r="FG731" s="126"/>
      <c r="FH731" s="126"/>
      <c r="FI731" s="126"/>
      <c r="FJ731" s="126"/>
      <c r="FK731" s="126"/>
      <c r="FL731" s="126"/>
      <c r="FM731" s="126"/>
      <c r="FN731" s="126"/>
      <c r="FO731" s="126"/>
      <c r="FP731" s="126"/>
      <c r="FQ731" s="126"/>
      <c r="FR731" s="126"/>
      <c r="FS731" s="126"/>
      <c r="FT731" s="126"/>
      <c r="FU731" s="126"/>
      <c r="FV731" s="126"/>
      <c r="FW731" s="126"/>
      <c r="FX731" s="126"/>
      <c r="FY731" s="126"/>
      <c r="FZ731" s="126"/>
      <c r="GA731" s="126"/>
      <c r="GB731" s="126"/>
      <c r="GC731" s="126"/>
      <c r="GD731" s="126"/>
      <c r="GE731" s="126"/>
      <c r="GF731" s="126"/>
      <c r="GG731" s="126"/>
      <c r="GH731" s="126"/>
      <c r="GI731" s="126"/>
      <c r="GJ731" s="126"/>
      <c r="GK731" s="126"/>
      <c r="GL731" s="126"/>
      <c r="GM731" s="126"/>
      <c r="GN731" s="126"/>
      <c r="GO731" s="126"/>
      <c r="GP731" s="126"/>
      <c r="GQ731" s="126"/>
      <c r="GR731" s="126"/>
      <c r="GS731" s="126"/>
      <c r="GT731" s="126"/>
      <c r="GU731" s="126"/>
      <c r="GV731" s="126"/>
      <c r="GW731" s="126"/>
      <c r="GX731" s="126"/>
      <c r="GY731" s="126"/>
      <c r="GZ731" s="126"/>
      <c r="HA731" s="126"/>
      <c r="HB731" s="126"/>
      <c r="HC731" s="126"/>
      <c r="HD731" s="126"/>
      <c r="HE731" s="126"/>
      <c r="HF731" s="126"/>
      <c r="HG731" s="126"/>
      <c r="HH731" s="126"/>
      <c r="HI731" s="126"/>
      <c r="HJ731" s="126"/>
      <c r="HK731" s="126"/>
      <c r="HL731" s="126"/>
      <c r="HM731" s="126"/>
      <c r="HN731" s="126"/>
      <c r="HO731" s="126"/>
      <c r="HP731" s="126"/>
      <c r="HQ731" s="126"/>
      <c r="HR731" s="126"/>
      <c r="HS731" s="126"/>
      <c r="HT731" s="126"/>
      <c r="HU731" s="126"/>
      <c r="HV731" s="126"/>
      <c r="HW731" s="126"/>
      <c r="HX731" s="126"/>
      <c r="HY731" s="126"/>
      <c r="HZ731" s="126"/>
      <c r="IA731" s="126"/>
      <c r="IB731" s="126"/>
    </row>
    <row r="732" spans="1:236" s="127" customFormat="1">
      <c r="A732" s="121"/>
      <c r="B732" s="67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  <c r="EH732" s="126"/>
      <c r="EI732" s="126"/>
      <c r="EJ732" s="126"/>
      <c r="EK732" s="126"/>
      <c r="EL732" s="126"/>
      <c r="EM732" s="126"/>
      <c r="EN732" s="126"/>
      <c r="EO732" s="126"/>
      <c r="EP732" s="126"/>
      <c r="EQ732" s="126"/>
      <c r="ER732" s="126"/>
      <c r="ES732" s="126"/>
      <c r="ET732" s="126"/>
      <c r="EU732" s="126"/>
      <c r="EV732" s="126"/>
      <c r="EW732" s="126"/>
      <c r="EX732" s="126"/>
      <c r="EY732" s="126"/>
      <c r="EZ732" s="126"/>
      <c r="FA732" s="126"/>
      <c r="FB732" s="126"/>
      <c r="FC732" s="126"/>
      <c r="FD732" s="126"/>
      <c r="FE732" s="126"/>
      <c r="FF732" s="126"/>
      <c r="FG732" s="126"/>
      <c r="FH732" s="126"/>
      <c r="FI732" s="126"/>
      <c r="FJ732" s="126"/>
      <c r="FK732" s="126"/>
      <c r="FL732" s="126"/>
      <c r="FM732" s="126"/>
      <c r="FN732" s="126"/>
      <c r="FO732" s="126"/>
      <c r="FP732" s="126"/>
      <c r="FQ732" s="126"/>
      <c r="FR732" s="126"/>
      <c r="FS732" s="126"/>
      <c r="FT732" s="126"/>
      <c r="FU732" s="126"/>
      <c r="FV732" s="126"/>
      <c r="FW732" s="126"/>
      <c r="FX732" s="126"/>
      <c r="FY732" s="126"/>
      <c r="FZ732" s="126"/>
      <c r="GA732" s="126"/>
      <c r="GB732" s="126"/>
      <c r="GC732" s="126"/>
      <c r="GD732" s="126"/>
      <c r="GE732" s="126"/>
      <c r="GF732" s="126"/>
      <c r="GG732" s="126"/>
      <c r="GH732" s="126"/>
      <c r="GI732" s="126"/>
      <c r="GJ732" s="126"/>
      <c r="GK732" s="126"/>
      <c r="GL732" s="126"/>
      <c r="GM732" s="126"/>
      <c r="GN732" s="126"/>
      <c r="GO732" s="126"/>
      <c r="GP732" s="126"/>
      <c r="GQ732" s="126"/>
      <c r="GR732" s="126"/>
      <c r="GS732" s="126"/>
      <c r="GT732" s="126"/>
      <c r="GU732" s="126"/>
      <c r="GV732" s="126"/>
      <c r="GW732" s="126"/>
      <c r="GX732" s="126"/>
      <c r="GY732" s="126"/>
      <c r="GZ732" s="126"/>
      <c r="HA732" s="126"/>
      <c r="HB732" s="126"/>
      <c r="HC732" s="126"/>
      <c r="HD732" s="126"/>
      <c r="HE732" s="126"/>
      <c r="HF732" s="126"/>
      <c r="HG732" s="126"/>
      <c r="HH732" s="126"/>
      <c r="HI732" s="126"/>
      <c r="HJ732" s="126"/>
      <c r="HK732" s="126"/>
      <c r="HL732" s="126"/>
      <c r="HM732" s="126"/>
      <c r="HN732" s="126"/>
      <c r="HO732" s="126"/>
      <c r="HP732" s="126"/>
      <c r="HQ732" s="126"/>
      <c r="HR732" s="126"/>
      <c r="HS732" s="126"/>
      <c r="HT732" s="126"/>
      <c r="HU732" s="126"/>
      <c r="HV732" s="126"/>
      <c r="HW732" s="126"/>
      <c r="HX732" s="126"/>
      <c r="HY732" s="126"/>
      <c r="HZ732" s="126"/>
      <c r="IA732" s="126"/>
      <c r="IB732" s="126"/>
    </row>
    <row r="733" spans="1:236" s="127" customFormat="1">
      <c r="A733" s="121"/>
      <c r="B733" s="67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  <c r="EH733" s="126"/>
      <c r="EI733" s="126"/>
      <c r="EJ733" s="126"/>
      <c r="EK733" s="126"/>
      <c r="EL733" s="126"/>
      <c r="EM733" s="126"/>
      <c r="EN733" s="126"/>
      <c r="EO733" s="126"/>
      <c r="EP733" s="126"/>
      <c r="EQ733" s="126"/>
      <c r="ER733" s="126"/>
      <c r="ES733" s="126"/>
      <c r="ET733" s="126"/>
      <c r="EU733" s="126"/>
      <c r="EV733" s="126"/>
      <c r="EW733" s="126"/>
      <c r="EX733" s="126"/>
      <c r="EY733" s="126"/>
      <c r="EZ733" s="126"/>
      <c r="FA733" s="126"/>
      <c r="FB733" s="126"/>
      <c r="FC733" s="126"/>
      <c r="FD733" s="126"/>
      <c r="FE733" s="126"/>
      <c r="FF733" s="126"/>
      <c r="FG733" s="126"/>
      <c r="FH733" s="126"/>
      <c r="FI733" s="126"/>
      <c r="FJ733" s="126"/>
      <c r="FK733" s="126"/>
      <c r="FL733" s="126"/>
      <c r="FM733" s="126"/>
      <c r="FN733" s="126"/>
      <c r="FO733" s="126"/>
      <c r="FP733" s="126"/>
      <c r="FQ733" s="126"/>
      <c r="FR733" s="126"/>
      <c r="FS733" s="126"/>
      <c r="FT733" s="126"/>
      <c r="FU733" s="126"/>
      <c r="FV733" s="126"/>
      <c r="FW733" s="126"/>
      <c r="FX733" s="126"/>
      <c r="FY733" s="126"/>
      <c r="FZ733" s="126"/>
      <c r="GA733" s="126"/>
      <c r="GB733" s="126"/>
      <c r="GC733" s="126"/>
      <c r="GD733" s="126"/>
      <c r="GE733" s="126"/>
      <c r="GF733" s="126"/>
      <c r="GG733" s="126"/>
      <c r="GH733" s="126"/>
      <c r="GI733" s="126"/>
      <c r="GJ733" s="126"/>
      <c r="GK733" s="126"/>
      <c r="GL733" s="126"/>
      <c r="GM733" s="126"/>
      <c r="GN733" s="126"/>
      <c r="GO733" s="126"/>
      <c r="GP733" s="126"/>
      <c r="GQ733" s="126"/>
      <c r="GR733" s="126"/>
      <c r="GS733" s="126"/>
      <c r="GT733" s="126"/>
      <c r="GU733" s="126"/>
      <c r="GV733" s="126"/>
      <c r="GW733" s="126"/>
      <c r="GX733" s="126"/>
      <c r="GY733" s="126"/>
      <c r="GZ733" s="126"/>
      <c r="HA733" s="126"/>
      <c r="HB733" s="126"/>
      <c r="HC733" s="126"/>
      <c r="HD733" s="126"/>
      <c r="HE733" s="126"/>
      <c r="HF733" s="126"/>
      <c r="HG733" s="126"/>
      <c r="HH733" s="126"/>
      <c r="HI733" s="126"/>
      <c r="HJ733" s="126"/>
      <c r="HK733" s="126"/>
      <c r="HL733" s="126"/>
      <c r="HM733" s="126"/>
      <c r="HN733" s="126"/>
      <c r="HO733" s="126"/>
      <c r="HP733" s="126"/>
      <c r="HQ733" s="126"/>
      <c r="HR733" s="126"/>
      <c r="HS733" s="126"/>
      <c r="HT733" s="126"/>
      <c r="HU733" s="126"/>
      <c r="HV733" s="126"/>
      <c r="HW733" s="126"/>
      <c r="HX733" s="126"/>
      <c r="HY733" s="126"/>
      <c r="HZ733" s="126"/>
      <c r="IA733" s="126"/>
      <c r="IB733" s="126"/>
    </row>
    <row r="734" spans="1:236" s="127" customFormat="1">
      <c r="A734" s="121"/>
      <c r="B734" s="67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  <c r="EH734" s="126"/>
      <c r="EI734" s="126"/>
      <c r="EJ734" s="126"/>
      <c r="EK734" s="126"/>
      <c r="EL734" s="126"/>
      <c r="EM734" s="126"/>
      <c r="EN734" s="126"/>
      <c r="EO734" s="126"/>
      <c r="EP734" s="126"/>
      <c r="EQ734" s="126"/>
      <c r="ER734" s="126"/>
      <c r="ES734" s="126"/>
      <c r="ET734" s="126"/>
      <c r="EU734" s="126"/>
      <c r="EV734" s="126"/>
      <c r="EW734" s="126"/>
      <c r="EX734" s="126"/>
      <c r="EY734" s="126"/>
      <c r="EZ734" s="126"/>
      <c r="FA734" s="126"/>
      <c r="FB734" s="126"/>
      <c r="FC734" s="126"/>
      <c r="FD734" s="126"/>
      <c r="FE734" s="126"/>
      <c r="FF734" s="126"/>
      <c r="FG734" s="126"/>
      <c r="FH734" s="126"/>
      <c r="FI734" s="126"/>
      <c r="FJ734" s="126"/>
      <c r="FK734" s="126"/>
      <c r="FL734" s="126"/>
      <c r="FM734" s="126"/>
      <c r="FN734" s="126"/>
      <c r="FO734" s="126"/>
      <c r="FP734" s="126"/>
      <c r="FQ734" s="126"/>
      <c r="FR734" s="126"/>
      <c r="FS734" s="126"/>
      <c r="FT734" s="126"/>
      <c r="FU734" s="126"/>
      <c r="FV734" s="126"/>
      <c r="FW734" s="126"/>
      <c r="FX734" s="126"/>
      <c r="FY734" s="126"/>
      <c r="FZ734" s="126"/>
      <c r="GA734" s="126"/>
      <c r="GB734" s="126"/>
      <c r="GC734" s="126"/>
      <c r="GD734" s="126"/>
      <c r="GE734" s="126"/>
      <c r="GF734" s="126"/>
      <c r="GG734" s="126"/>
      <c r="GH734" s="126"/>
      <c r="GI734" s="126"/>
      <c r="GJ734" s="126"/>
      <c r="GK734" s="126"/>
      <c r="GL734" s="126"/>
      <c r="GM734" s="126"/>
      <c r="GN734" s="126"/>
      <c r="GO734" s="126"/>
      <c r="GP734" s="126"/>
      <c r="GQ734" s="126"/>
      <c r="GR734" s="126"/>
      <c r="GS734" s="126"/>
      <c r="GT734" s="126"/>
      <c r="GU734" s="126"/>
      <c r="GV734" s="126"/>
      <c r="GW734" s="126"/>
      <c r="GX734" s="126"/>
      <c r="GY734" s="126"/>
      <c r="GZ734" s="126"/>
      <c r="HA734" s="126"/>
      <c r="HB734" s="126"/>
      <c r="HC734" s="126"/>
      <c r="HD734" s="126"/>
      <c r="HE734" s="126"/>
      <c r="HF734" s="126"/>
      <c r="HG734" s="126"/>
      <c r="HH734" s="126"/>
      <c r="HI734" s="126"/>
      <c r="HJ734" s="126"/>
      <c r="HK734" s="126"/>
      <c r="HL734" s="126"/>
      <c r="HM734" s="126"/>
      <c r="HN734" s="126"/>
      <c r="HO734" s="126"/>
      <c r="HP734" s="126"/>
      <c r="HQ734" s="126"/>
      <c r="HR734" s="126"/>
      <c r="HS734" s="126"/>
      <c r="HT734" s="126"/>
      <c r="HU734" s="126"/>
      <c r="HV734" s="126"/>
      <c r="HW734" s="126"/>
      <c r="HX734" s="126"/>
      <c r="HY734" s="126"/>
      <c r="HZ734" s="126"/>
      <c r="IA734" s="126"/>
      <c r="IB734" s="126"/>
    </row>
    <row r="735" spans="1:236" s="127" customFormat="1">
      <c r="A735" s="121"/>
      <c r="B735" s="67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  <c r="EH735" s="126"/>
      <c r="EI735" s="126"/>
      <c r="EJ735" s="126"/>
      <c r="EK735" s="126"/>
      <c r="EL735" s="126"/>
      <c r="EM735" s="126"/>
      <c r="EN735" s="126"/>
      <c r="EO735" s="126"/>
      <c r="EP735" s="126"/>
      <c r="EQ735" s="126"/>
      <c r="ER735" s="126"/>
      <c r="ES735" s="126"/>
      <c r="ET735" s="126"/>
      <c r="EU735" s="126"/>
      <c r="EV735" s="126"/>
      <c r="EW735" s="126"/>
      <c r="EX735" s="126"/>
      <c r="EY735" s="126"/>
      <c r="EZ735" s="126"/>
      <c r="FA735" s="126"/>
      <c r="FB735" s="126"/>
      <c r="FC735" s="126"/>
      <c r="FD735" s="126"/>
      <c r="FE735" s="126"/>
      <c r="FF735" s="126"/>
      <c r="FG735" s="126"/>
      <c r="FH735" s="126"/>
      <c r="FI735" s="126"/>
      <c r="FJ735" s="126"/>
      <c r="FK735" s="126"/>
      <c r="FL735" s="126"/>
      <c r="FM735" s="126"/>
      <c r="FN735" s="126"/>
      <c r="FO735" s="126"/>
      <c r="FP735" s="126"/>
      <c r="FQ735" s="126"/>
      <c r="FR735" s="126"/>
      <c r="FS735" s="126"/>
      <c r="FT735" s="126"/>
      <c r="FU735" s="126"/>
      <c r="FV735" s="126"/>
      <c r="FW735" s="126"/>
      <c r="FX735" s="126"/>
      <c r="FY735" s="126"/>
      <c r="FZ735" s="126"/>
      <c r="GA735" s="126"/>
      <c r="GB735" s="126"/>
      <c r="GC735" s="126"/>
      <c r="GD735" s="126"/>
      <c r="GE735" s="126"/>
      <c r="GF735" s="126"/>
      <c r="GG735" s="126"/>
      <c r="GH735" s="126"/>
      <c r="GI735" s="126"/>
      <c r="GJ735" s="126"/>
      <c r="GK735" s="126"/>
      <c r="GL735" s="126"/>
      <c r="GM735" s="126"/>
      <c r="GN735" s="126"/>
      <c r="GO735" s="126"/>
      <c r="GP735" s="126"/>
      <c r="GQ735" s="126"/>
      <c r="GR735" s="126"/>
      <c r="GS735" s="126"/>
      <c r="GT735" s="126"/>
      <c r="GU735" s="126"/>
      <c r="GV735" s="126"/>
      <c r="GW735" s="126"/>
      <c r="GX735" s="126"/>
      <c r="GY735" s="126"/>
      <c r="GZ735" s="126"/>
      <c r="HA735" s="126"/>
      <c r="HB735" s="126"/>
      <c r="HC735" s="126"/>
      <c r="HD735" s="126"/>
      <c r="HE735" s="126"/>
      <c r="HF735" s="126"/>
      <c r="HG735" s="126"/>
      <c r="HH735" s="126"/>
      <c r="HI735" s="126"/>
      <c r="HJ735" s="126"/>
      <c r="HK735" s="126"/>
      <c r="HL735" s="126"/>
      <c r="HM735" s="126"/>
      <c r="HN735" s="126"/>
      <c r="HO735" s="126"/>
      <c r="HP735" s="126"/>
      <c r="HQ735" s="126"/>
      <c r="HR735" s="126"/>
      <c r="HS735" s="126"/>
      <c r="HT735" s="126"/>
      <c r="HU735" s="126"/>
      <c r="HV735" s="126"/>
      <c r="HW735" s="126"/>
      <c r="HX735" s="126"/>
      <c r="HY735" s="126"/>
      <c r="HZ735" s="126"/>
      <c r="IA735" s="126"/>
      <c r="IB735" s="126"/>
    </row>
    <row r="736" spans="1:236" s="127" customFormat="1">
      <c r="A736" s="121"/>
      <c r="B736" s="67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  <c r="EH736" s="126"/>
      <c r="EI736" s="126"/>
      <c r="EJ736" s="126"/>
      <c r="EK736" s="126"/>
      <c r="EL736" s="126"/>
      <c r="EM736" s="126"/>
      <c r="EN736" s="126"/>
      <c r="EO736" s="126"/>
      <c r="EP736" s="126"/>
      <c r="EQ736" s="126"/>
      <c r="ER736" s="126"/>
      <c r="ES736" s="126"/>
      <c r="ET736" s="126"/>
      <c r="EU736" s="126"/>
      <c r="EV736" s="126"/>
      <c r="EW736" s="126"/>
      <c r="EX736" s="126"/>
      <c r="EY736" s="126"/>
      <c r="EZ736" s="126"/>
      <c r="FA736" s="126"/>
      <c r="FB736" s="126"/>
      <c r="FC736" s="126"/>
      <c r="FD736" s="126"/>
      <c r="FE736" s="126"/>
      <c r="FF736" s="126"/>
      <c r="FG736" s="126"/>
      <c r="FH736" s="126"/>
      <c r="FI736" s="126"/>
      <c r="FJ736" s="126"/>
      <c r="FK736" s="126"/>
      <c r="FL736" s="126"/>
      <c r="FM736" s="126"/>
      <c r="FN736" s="126"/>
      <c r="FO736" s="126"/>
      <c r="FP736" s="126"/>
      <c r="FQ736" s="126"/>
      <c r="FR736" s="126"/>
      <c r="FS736" s="126"/>
      <c r="FT736" s="126"/>
      <c r="FU736" s="126"/>
      <c r="FV736" s="126"/>
      <c r="FW736" s="126"/>
      <c r="FX736" s="126"/>
      <c r="FY736" s="126"/>
      <c r="FZ736" s="126"/>
      <c r="GA736" s="126"/>
      <c r="GB736" s="126"/>
      <c r="GC736" s="126"/>
      <c r="GD736" s="126"/>
      <c r="GE736" s="126"/>
      <c r="GF736" s="126"/>
      <c r="GG736" s="126"/>
      <c r="GH736" s="126"/>
      <c r="GI736" s="126"/>
      <c r="GJ736" s="126"/>
      <c r="GK736" s="126"/>
      <c r="GL736" s="126"/>
      <c r="GM736" s="126"/>
      <c r="GN736" s="126"/>
      <c r="GO736" s="126"/>
      <c r="GP736" s="126"/>
      <c r="GQ736" s="126"/>
      <c r="GR736" s="126"/>
      <c r="GS736" s="126"/>
      <c r="GT736" s="126"/>
      <c r="GU736" s="126"/>
      <c r="GV736" s="126"/>
      <c r="GW736" s="126"/>
      <c r="GX736" s="126"/>
      <c r="GY736" s="126"/>
      <c r="GZ736" s="126"/>
      <c r="HA736" s="126"/>
      <c r="HB736" s="126"/>
      <c r="HC736" s="126"/>
      <c r="HD736" s="126"/>
      <c r="HE736" s="126"/>
      <c r="HF736" s="126"/>
      <c r="HG736" s="126"/>
      <c r="HH736" s="126"/>
      <c r="HI736" s="126"/>
      <c r="HJ736" s="126"/>
      <c r="HK736" s="126"/>
      <c r="HL736" s="126"/>
      <c r="HM736" s="126"/>
      <c r="HN736" s="126"/>
      <c r="HO736" s="126"/>
      <c r="HP736" s="126"/>
      <c r="HQ736" s="126"/>
      <c r="HR736" s="126"/>
      <c r="HS736" s="126"/>
      <c r="HT736" s="126"/>
      <c r="HU736" s="126"/>
      <c r="HV736" s="126"/>
      <c r="HW736" s="126"/>
      <c r="HX736" s="126"/>
      <c r="HY736" s="126"/>
      <c r="HZ736" s="126"/>
      <c r="IA736" s="126"/>
      <c r="IB736" s="126"/>
    </row>
    <row r="737" spans="1:236" s="127" customFormat="1">
      <c r="A737" s="121"/>
      <c r="B737" s="67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  <c r="EH737" s="126"/>
      <c r="EI737" s="126"/>
      <c r="EJ737" s="126"/>
      <c r="EK737" s="126"/>
      <c r="EL737" s="126"/>
      <c r="EM737" s="126"/>
      <c r="EN737" s="126"/>
      <c r="EO737" s="126"/>
      <c r="EP737" s="126"/>
      <c r="EQ737" s="126"/>
      <c r="ER737" s="126"/>
      <c r="ES737" s="126"/>
      <c r="ET737" s="126"/>
      <c r="EU737" s="126"/>
      <c r="EV737" s="126"/>
      <c r="EW737" s="126"/>
      <c r="EX737" s="126"/>
      <c r="EY737" s="126"/>
      <c r="EZ737" s="126"/>
      <c r="FA737" s="126"/>
      <c r="FB737" s="126"/>
      <c r="FC737" s="126"/>
      <c r="FD737" s="126"/>
      <c r="FE737" s="126"/>
      <c r="FF737" s="126"/>
      <c r="FG737" s="126"/>
      <c r="FH737" s="126"/>
      <c r="FI737" s="126"/>
      <c r="FJ737" s="126"/>
      <c r="FK737" s="126"/>
      <c r="FL737" s="126"/>
      <c r="FM737" s="126"/>
      <c r="FN737" s="126"/>
      <c r="FO737" s="126"/>
      <c r="FP737" s="126"/>
      <c r="FQ737" s="126"/>
      <c r="FR737" s="126"/>
      <c r="FS737" s="126"/>
      <c r="FT737" s="126"/>
      <c r="FU737" s="126"/>
      <c r="FV737" s="126"/>
      <c r="FW737" s="126"/>
      <c r="FX737" s="126"/>
      <c r="FY737" s="126"/>
      <c r="FZ737" s="126"/>
      <c r="GA737" s="126"/>
      <c r="GB737" s="126"/>
      <c r="GC737" s="126"/>
      <c r="GD737" s="126"/>
      <c r="GE737" s="126"/>
      <c r="GF737" s="126"/>
      <c r="GG737" s="126"/>
      <c r="GH737" s="126"/>
      <c r="GI737" s="126"/>
      <c r="GJ737" s="126"/>
      <c r="GK737" s="126"/>
      <c r="GL737" s="126"/>
      <c r="GM737" s="126"/>
      <c r="GN737" s="126"/>
      <c r="GO737" s="126"/>
      <c r="GP737" s="126"/>
      <c r="GQ737" s="126"/>
      <c r="GR737" s="126"/>
      <c r="GS737" s="126"/>
      <c r="GT737" s="126"/>
      <c r="GU737" s="126"/>
      <c r="GV737" s="126"/>
      <c r="GW737" s="126"/>
      <c r="GX737" s="126"/>
      <c r="GY737" s="126"/>
      <c r="GZ737" s="126"/>
      <c r="HA737" s="126"/>
      <c r="HB737" s="126"/>
      <c r="HC737" s="126"/>
      <c r="HD737" s="126"/>
      <c r="HE737" s="126"/>
      <c r="HF737" s="126"/>
      <c r="HG737" s="126"/>
      <c r="HH737" s="126"/>
      <c r="HI737" s="126"/>
      <c r="HJ737" s="126"/>
      <c r="HK737" s="126"/>
      <c r="HL737" s="126"/>
      <c r="HM737" s="126"/>
      <c r="HN737" s="126"/>
      <c r="HO737" s="126"/>
      <c r="HP737" s="126"/>
      <c r="HQ737" s="126"/>
      <c r="HR737" s="126"/>
      <c r="HS737" s="126"/>
      <c r="HT737" s="126"/>
      <c r="HU737" s="126"/>
      <c r="HV737" s="126"/>
      <c r="HW737" s="126"/>
      <c r="HX737" s="126"/>
      <c r="HY737" s="126"/>
      <c r="HZ737" s="126"/>
      <c r="IA737" s="126"/>
      <c r="IB737" s="126"/>
    </row>
    <row r="738" spans="1:236" s="127" customFormat="1">
      <c r="A738" s="121"/>
      <c r="B738" s="67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  <c r="EH738" s="126"/>
      <c r="EI738" s="126"/>
      <c r="EJ738" s="126"/>
      <c r="EK738" s="126"/>
      <c r="EL738" s="126"/>
      <c r="EM738" s="126"/>
      <c r="EN738" s="126"/>
      <c r="EO738" s="126"/>
      <c r="EP738" s="126"/>
      <c r="EQ738" s="126"/>
      <c r="ER738" s="126"/>
      <c r="ES738" s="126"/>
      <c r="ET738" s="126"/>
      <c r="EU738" s="126"/>
      <c r="EV738" s="126"/>
      <c r="EW738" s="126"/>
      <c r="EX738" s="126"/>
      <c r="EY738" s="126"/>
      <c r="EZ738" s="126"/>
      <c r="FA738" s="126"/>
      <c r="FB738" s="126"/>
      <c r="FC738" s="126"/>
      <c r="FD738" s="126"/>
      <c r="FE738" s="126"/>
      <c r="FF738" s="126"/>
      <c r="FG738" s="126"/>
      <c r="FH738" s="126"/>
      <c r="FI738" s="126"/>
      <c r="FJ738" s="126"/>
      <c r="FK738" s="126"/>
      <c r="FL738" s="126"/>
      <c r="FM738" s="126"/>
      <c r="FN738" s="126"/>
      <c r="FO738" s="126"/>
      <c r="FP738" s="126"/>
      <c r="FQ738" s="126"/>
      <c r="FR738" s="126"/>
      <c r="FS738" s="126"/>
      <c r="FT738" s="126"/>
      <c r="FU738" s="126"/>
      <c r="FV738" s="126"/>
      <c r="FW738" s="126"/>
      <c r="FX738" s="126"/>
      <c r="FY738" s="126"/>
      <c r="FZ738" s="126"/>
      <c r="GA738" s="126"/>
      <c r="GB738" s="126"/>
      <c r="GC738" s="126"/>
      <c r="GD738" s="126"/>
      <c r="GE738" s="126"/>
      <c r="GF738" s="126"/>
      <c r="GG738" s="126"/>
      <c r="GH738" s="126"/>
      <c r="GI738" s="126"/>
      <c r="GJ738" s="126"/>
      <c r="GK738" s="126"/>
      <c r="GL738" s="126"/>
      <c r="GM738" s="126"/>
      <c r="GN738" s="126"/>
      <c r="GO738" s="126"/>
      <c r="GP738" s="126"/>
      <c r="GQ738" s="126"/>
      <c r="GR738" s="126"/>
      <c r="GS738" s="126"/>
      <c r="GT738" s="126"/>
      <c r="GU738" s="126"/>
      <c r="GV738" s="126"/>
      <c r="GW738" s="126"/>
      <c r="GX738" s="126"/>
      <c r="GY738" s="126"/>
      <c r="GZ738" s="126"/>
      <c r="HA738" s="126"/>
      <c r="HB738" s="126"/>
      <c r="HC738" s="126"/>
      <c r="HD738" s="126"/>
      <c r="HE738" s="126"/>
      <c r="HF738" s="126"/>
      <c r="HG738" s="126"/>
      <c r="HH738" s="126"/>
      <c r="HI738" s="126"/>
      <c r="HJ738" s="126"/>
      <c r="HK738" s="126"/>
      <c r="HL738" s="126"/>
      <c r="HM738" s="126"/>
      <c r="HN738" s="126"/>
      <c r="HO738" s="126"/>
      <c r="HP738" s="126"/>
      <c r="HQ738" s="126"/>
      <c r="HR738" s="126"/>
      <c r="HS738" s="126"/>
      <c r="HT738" s="126"/>
      <c r="HU738" s="126"/>
      <c r="HV738" s="126"/>
      <c r="HW738" s="126"/>
      <c r="HX738" s="126"/>
      <c r="HY738" s="126"/>
      <c r="HZ738" s="126"/>
      <c r="IA738" s="126"/>
      <c r="IB738" s="126"/>
    </row>
    <row r="739" spans="1:236" s="127" customFormat="1">
      <c r="A739" s="121"/>
      <c r="B739" s="67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  <c r="EH739" s="126"/>
      <c r="EI739" s="126"/>
      <c r="EJ739" s="126"/>
      <c r="EK739" s="126"/>
      <c r="EL739" s="126"/>
      <c r="EM739" s="126"/>
      <c r="EN739" s="126"/>
      <c r="EO739" s="126"/>
      <c r="EP739" s="126"/>
      <c r="EQ739" s="126"/>
      <c r="ER739" s="126"/>
      <c r="ES739" s="126"/>
      <c r="ET739" s="126"/>
      <c r="EU739" s="126"/>
      <c r="EV739" s="126"/>
      <c r="EW739" s="126"/>
      <c r="EX739" s="126"/>
      <c r="EY739" s="126"/>
      <c r="EZ739" s="126"/>
      <c r="FA739" s="126"/>
      <c r="FB739" s="126"/>
      <c r="FC739" s="126"/>
      <c r="FD739" s="126"/>
      <c r="FE739" s="126"/>
      <c r="FF739" s="126"/>
      <c r="FG739" s="126"/>
      <c r="FH739" s="126"/>
      <c r="FI739" s="126"/>
      <c r="FJ739" s="126"/>
      <c r="FK739" s="126"/>
      <c r="FL739" s="126"/>
      <c r="FM739" s="126"/>
      <c r="FN739" s="126"/>
      <c r="FO739" s="126"/>
      <c r="FP739" s="126"/>
      <c r="FQ739" s="126"/>
      <c r="FR739" s="126"/>
      <c r="FS739" s="126"/>
      <c r="FT739" s="126"/>
      <c r="FU739" s="126"/>
      <c r="FV739" s="126"/>
      <c r="FW739" s="126"/>
      <c r="FX739" s="126"/>
      <c r="FY739" s="126"/>
      <c r="FZ739" s="126"/>
      <c r="GA739" s="126"/>
      <c r="GB739" s="126"/>
      <c r="GC739" s="126"/>
      <c r="GD739" s="126"/>
      <c r="GE739" s="126"/>
      <c r="GF739" s="126"/>
      <c r="GG739" s="126"/>
      <c r="GH739" s="126"/>
      <c r="GI739" s="126"/>
      <c r="GJ739" s="126"/>
      <c r="GK739" s="126"/>
      <c r="GL739" s="126"/>
      <c r="GM739" s="126"/>
      <c r="GN739" s="126"/>
      <c r="GO739" s="126"/>
      <c r="GP739" s="126"/>
      <c r="GQ739" s="126"/>
      <c r="GR739" s="126"/>
      <c r="GS739" s="126"/>
      <c r="GT739" s="126"/>
      <c r="GU739" s="126"/>
      <c r="GV739" s="126"/>
      <c r="GW739" s="126"/>
      <c r="GX739" s="126"/>
      <c r="GY739" s="126"/>
      <c r="GZ739" s="126"/>
      <c r="HA739" s="126"/>
      <c r="HB739" s="126"/>
      <c r="HC739" s="126"/>
      <c r="HD739" s="126"/>
      <c r="HE739" s="126"/>
      <c r="HF739" s="126"/>
      <c r="HG739" s="126"/>
      <c r="HH739" s="126"/>
      <c r="HI739" s="126"/>
      <c r="HJ739" s="126"/>
      <c r="HK739" s="126"/>
      <c r="HL739" s="126"/>
      <c r="HM739" s="126"/>
      <c r="HN739" s="126"/>
      <c r="HO739" s="126"/>
      <c r="HP739" s="126"/>
      <c r="HQ739" s="126"/>
      <c r="HR739" s="126"/>
      <c r="HS739" s="126"/>
      <c r="HT739" s="126"/>
      <c r="HU739" s="126"/>
      <c r="HV739" s="126"/>
      <c r="HW739" s="126"/>
      <c r="HX739" s="126"/>
      <c r="HY739" s="126"/>
      <c r="HZ739" s="126"/>
      <c r="IA739" s="126"/>
      <c r="IB739" s="126"/>
    </row>
    <row r="740" spans="1:236" s="127" customFormat="1">
      <c r="A740" s="121"/>
      <c r="B740" s="67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  <c r="EH740" s="126"/>
      <c r="EI740" s="126"/>
      <c r="EJ740" s="126"/>
      <c r="EK740" s="126"/>
      <c r="EL740" s="126"/>
      <c r="EM740" s="126"/>
      <c r="EN740" s="126"/>
      <c r="EO740" s="126"/>
      <c r="EP740" s="126"/>
      <c r="EQ740" s="126"/>
      <c r="ER740" s="126"/>
      <c r="ES740" s="126"/>
      <c r="ET740" s="126"/>
      <c r="EU740" s="126"/>
      <c r="EV740" s="126"/>
      <c r="EW740" s="126"/>
      <c r="EX740" s="126"/>
      <c r="EY740" s="126"/>
      <c r="EZ740" s="126"/>
      <c r="FA740" s="126"/>
      <c r="FB740" s="126"/>
      <c r="FC740" s="126"/>
      <c r="FD740" s="126"/>
      <c r="FE740" s="126"/>
      <c r="FF740" s="126"/>
      <c r="FG740" s="126"/>
      <c r="FH740" s="126"/>
      <c r="FI740" s="126"/>
      <c r="FJ740" s="126"/>
      <c r="FK740" s="126"/>
      <c r="FL740" s="126"/>
      <c r="FM740" s="126"/>
      <c r="FN740" s="126"/>
      <c r="FO740" s="126"/>
      <c r="FP740" s="126"/>
      <c r="FQ740" s="126"/>
      <c r="FR740" s="126"/>
      <c r="FS740" s="126"/>
      <c r="FT740" s="126"/>
      <c r="FU740" s="126"/>
      <c r="FV740" s="126"/>
      <c r="FW740" s="126"/>
      <c r="FX740" s="126"/>
      <c r="FY740" s="126"/>
      <c r="FZ740" s="126"/>
      <c r="GA740" s="126"/>
      <c r="GB740" s="126"/>
      <c r="GC740" s="126"/>
      <c r="GD740" s="126"/>
      <c r="GE740" s="126"/>
      <c r="GF740" s="126"/>
      <c r="GG740" s="126"/>
      <c r="GH740" s="126"/>
      <c r="GI740" s="126"/>
      <c r="GJ740" s="126"/>
      <c r="GK740" s="126"/>
      <c r="GL740" s="126"/>
      <c r="GM740" s="126"/>
      <c r="GN740" s="126"/>
      <c r="GO740" s="126"/>
      <c r="GP740" s="126"/>
      <c r="GQ740" s="126"/>
      <c r="GR740" s="126"/>
      <c r="GS740" s="126"/>
      <c r="GT740" s="126"/>
      <c r="GU740" s="126"/>
      <c r="GV740" s="126"/>
      <c r="GW740" s="126"/>
      <c r="GX740" s="126"/>
      <c r="GY740" s="126"/>
      <c r="GZ740" s="126"/>
      <c r="HA740" s="126"/>
      <c r="HB740" s="126"/>
      <c r="HC740" s="126"/>
      <c r="HD740" s="126"/>
      <c r="HE740" s="126"/>
      <c r="HF740" s="126"/>
      <c r="HG740" s="126"/>
      <c r="HH740" s="126"/>
      <c r="HI740" s="126"/>
      <c r="HJ740" s="126"/>
      <c r="HK740" s="126"/>
      <c r="HL740" s="126"/>
      <c r="HM740" s="126"/>
      <c r="HN740" s="126"/>
      <c r="HO740" s="126"/>
      <c r="HP740" s="126"/>
      <c r="HQ740" s="126"/>
      <c r="HR740" s="126"/>
      <c r="HS740" s="126"/>
      <c r="HT740" s="126"/>
      <c r="HU740" s="126"/>
      <c r="HV740" s="126"/>
      <c r="HW740" s="126"/>
      <c r="HX740" s="126"/>
      <c r="HY740" s="126"/>
      <c r="HZ740" s="126"/>
      <c r="IA740" s="126"/>
      <c r="IB740" s="126"/>
    </row>
    <row r="741" spans="1:236" s="127" customFormat="1">
      <c r="A741" s="121"/>
      <c r="B741" s="67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  <c r="EH741" s="126"/>
      <c r="EI741" s="126"/>
      <c r="EJ741" s="126"/>
      <c r="EK741" s="126"/>
      <c r="EL741" s="126"/>
      <c r="EM741" s="126"/>
      <c r="EN741" s="126"/>
      <c r="EO741" s="126"/>
      <c r="EP741" s="126"/>
      <c r="EQ741" s="126"/>
      <c r="ER741" s="126"/>
      <c r="ES741" s="126"/>
      <c r="ET741" s="126"/>
      <c r="EU741" s="126"/>
      <c r="EV741" s="126"/>
      <c r="EW741" s="126"/>
      <c r="EX741" s="126"/>
      <c r="EY741" s="126"/>
      <c r="EZ741" s="126"/>
      <c r="FA741" s="126"/>
      <c r="FB741" s="126"/>
      <c r="FC741" s="126"/>
      <c r="FD741" s="126"/>
      <c r="FE741" s="126"/>
      <c r="FF741" s="126"/>
      <c r="FG741" s="126"/>
      <c r="FH741" s="126"/>
      <c r="FI741" s="126"/>
      <c r="FJ741" s="126"/>
      <c r="FK741" s="126"/>
      <c r="FL741" s="126"/>
      <c r="FM741" s="126"/>
      <c r="FN741" s="126"/>
      <c r="FO741" s="126"/>
      <c r="FP741" s="126"/>
      <c r="FQ741" s="126"/>
      <c r="FR741" s="126"/>
      <c r="FS741" s="126"/>
      <c r="FT741" s="126"/>
      <c r="FU741" s="126"/>
      <c r="FV741" s="126"/>
      <c r="FW741" s="126"/>
      <c r="FX741" s="126"/>
      <c r="FY741" s="126"/>
      <c r="FZ741" s="126"/>
      <c r="GA741" s="126"/>
      <c r="GB741" s="126"/>
      <c r="GC741" s="126"/>
      <c r="GD741" s="126"/>
      <c r="GE741" s="126"/>
      <c r="GF741" s="126"/>
      <c r="GG741" s="126"/>
      <c r="GH741" s="126"/>
      <c r="GI741" s="126"/>
      <c r="GJ741" s="126"/>
      <c r="GK741" s="126"/>
      <c r="GL741" s="126"/>
      <c r="GM741" s="126"/>
      <c r="GN741" s="126"/>
      <c r="GO741" s="126"/>
      <c r="GP741" s="126"/>
      <c r="GQ741" s="126"/>
      <c r="GR741" s="126"/>
      <c r="GS741" s="126"/>
      <c r="GT741" s="126"/>
      <c r="GU741" s="126"/>
      <c r="GV741" s="126"/>
      <c r="GW741" s="126"/>
      <c r="GX741" s="126"/>
      <c r="GY741" s="126"/>
      <c r="GZ741" s="126"/>
      <c r="HA741" s="126"/>
      <c r="HB741" s="126"/>
      <c r="HC741" s="126"/>
      <c r="HD741" s="126"/>
      <c r="HE741" s="126"/>
      <c r="HF741" s="126"/>
      <c r="HG741" s="126"/>
      <c r="HH741" s="126"/>
      <c r="HI741" s="126"/>
      <c r="HJ741" s="126"/>
      <c r="HK741" s="126"/>
      <c r="HL741" s="126"/>
      <c r="HM741" s="126"/>
      <c r="HN741" s="126"/>
      <c r="HO741" s="126"/>
      <c r="HP741" s="126"/>
      <c r="HQ741" s="126"/>
      <c r="HR741" s="126"/>
      <c r="HS741" s="126"/>
      <c r="HT741" s="126"/>
      <c r="HU741" s="126"/>
      <c r="HV741" s="126"/>
      <c r="HW741" s="126"/>
      <c r="HX741" s="126"/>
      <c r="HY741" s="126"/>
      <c r="HZ741" s="126"/>
      <c r="IA741" s="126"/>
      <c r="IB741" s="126"/>
    </row>
    <row r="742" spans="1:236" s="127" customFormat="1">
      <c r="A742" s="121"/>
      <c r="B742" s="67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  <c r="EH742" s="126"/>
      <c r="EI742" s="126"/>
      <c r="EJ742" s="126"/>
      <c r="EK742" s="126"/>
      <c r="EL742" s="126"/>
      <c r="EM742" s="126"/>
      <c r="EN742" s="126"/>
      <c r="EO742" s="126"/>
      <c r="EP742" s="126"/>
      <c r="EQ742" s="126"/>
      <c r="ER742" s="126"/>
      <c r="ES742" s="126"/>
      <c r="ET742" s="126"/>
      <c r="EU742" s="126"/>
      <c r="EV742" s="126"/>
      <c r="EW742" s="126"/>
      <c r="EX742" s="126"/>
      <c r="EY742" s="126"/>
      <c r="EZ742" s="126"/>
      <c r="FA742" s="126"/>
      <c r="FB742" s="126"/>
      <c r="FC742" s="126"/>
      <c r="FD742" s="126"/>
      <c r="FE742" s="126"/>
      <c r="FF742" s="126"/>
      <c r="FG742" s="126"/>
      <c r="FH742" s="126"/>
      <c r="FI742" s="126"/>
      <c r="FJ742" s="126"/>
      <c r="FK742" s="126"/>
      <c r="FL742" s="126"/>
      <c r="FM742" s="126"/>
      <c r="FN742" s="126"/>
      <c r="FO742" s="126"/>
      <c r="FP742" s="126"/>
      <c r="FQ742" s="126"/>
      <c r="FR742" s="126"/>
      <c r="FS742" s="126"/>
      <c r="FT742" s="126"/>
      <c r="FU742" s="126"/>
      <c r="FV742" s="126"/>
      <c r="FW742" s="126"/>
      <c r="FX742" s="126"/>
      <c r="FY742" s="126"/>
      <c r="FZ742" s="126"/>
      <c r="GA742" s="126"/>
      <c r="GB742" s="126"/>
      <c r="GC742" s="126"/>
      <c r="GD742" s="126"/>
      <c r="GE742" s="126"/>
      <c r="GF742" s="126"/>
      <c r="GG742" s="126"/>
      <c r="GH742" s="126"/>
      <c r="GI742" s="126"/>
      <c r="GJ742" s="126"/>
      <c r="GK742" s="126"/>
      <c r="GL742" s="126"/>
      <c r="GM742" s="126"/>
      <c r="GN742" s="126"/>
      <c r="GO742" s="126"/>
      <c r="GP742" s="126"/>
      <c r="GQ742" s="126"/>
      <c r="GR742" s="126"/>
      <c r="GS742" s="126"/>
      <c r="GT742" s="126"/>
      <c r="GU742" s="126"/>
      <c r="GV742" s="126"/>
      <c r="GW742" s="126"/>
      <c r="GX742" s="126"/>
      <c r="GY742" s="126"/>
      <c r="GZ742" s="126"/>
      <c r="HA742" s="126"/>
      <c r="HB742" s="126"/>
      <c r="HC742" s="126"/>
      <c r="HD742" s="126"/>
      <c r="HE742" s="126"/>
      <c r="HF742" s="126"/>
      <c r="HG742" s="126"/>
      <c r="HH742" s="126"/>
      <c r="HI742" s="126"/>
      <c r="HJ742" s="126"/>
      <c r="HK742" s="126"/>
      <c r="HL742" s="126"/>
      <c r="HM742" s="126"/>
      <c r="HN742" s="126"/>
      <c r="HO742" s="126"/>
      <c r="HP742" s="126"/>
      <c r="HQ742" s="126"/>
      <c r="HR742" s="126"/>
      <c r="HS742" s="126"/>
      <c r="HT742" s="126"/>
      <c r="HU742" s="126"/>
      <c r="HV742" s="126"/>
      <c r="HW742" s="126"/>
      <c r="HX742" s="126"/>
      <c r="HY742" s="126"/>
      <c r="HZ742" s="126"/>
      <c r="IA742" s="126"/>
      <c r="IB742" s="126"/>
    </row>
    <row r="743" spans="1:236" s="127" customFormat="1">
      <c r="A743" s="121"/>
      <c r="B743" s="67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  <c r="EH743" s="126"/>
      <c r="EI743" s="126"/>
      <c r="EJ743" s="126"/>
      <c r="EK743" s="126"/>
      <c r="EL743" s="126"/>
      <c r="EM743" s="126"/>
      <c r="EN743" s="126"/>
      <c r="EO743" s="126"/>
      <c r="EP743" s="126"/>
      <c r="EQ743" s="126"/>
      <c r="ER743" s="126"/>
      <c r="ES743" s="126"/>
      <c r="ET743" s="126"/>
      <c r="EU743" s="126"/>
      <c r="EV743" s="126"/>
      <c r="EW743" s="126"/>
      <c r="EX743" s="126"/>
      <c r="EY743" s="126"/>
      <c r="EZ743" s="126"/>
      <c r="FA743" s="126"/>
      <c r="FB743" s="126"/>
      <c r="FC743" s="126"/>
      <c r="FD743" s="126"/>
      <c r="FE743" s="126"/>
      <c r="FF743" s="126"/>
      <c r="FG743" s="126"/>
      <c r="FH743" s="126"/>
      <c r="FI743" s="126"/>
      <c r="FJ743" s="126"/>
      <c r="FK743" s="126"/>
      <c r="FL743" s="126"/>
      <c r="FM743" s="126"/>
      <c r="FN743" s="126"/>
      <c r="FO743" s="126"/>
      <c r="FP743" s="126"/>
      <c r="FQ743" s="126"/>
      <c r="FR743" s="126"/>
      <c r="FS743" s="126"/>
      <c r="FT743" s="126"/>
      <c r="FU743" s="126"/>
      <c r="FV743" s="126"/>
      <c r="FW743" s="126"/>
      <c r="FX743" s="126"/>
      <c r="FY743" s="126"/>
      <c r="FZ743" s="126"/>
      <c r="GA743" s="126"/>
      <c r="GB743" s="126"/>
      <c r="GC743" s="126"/>
      <c r="GD743" s="126"/>
      <c r="GE743" s="126"/>
      <c r="GF743" s="126"/>
      <c r="GG743" s="126"/>
      <c r="GH743" s="126"/>
      <c r="GI743" s="126"/>
      <c r="GJ743" s="126"/>
      <c r="GK743" s="126"/>
      <c r="GL743" s="126"/>
      <c r="GM743" s="126"/>
      <c r="GN743" s="126"/>
      <c r="GO743" s="126"/>
      <c r="GP743" s="126"/>
      <c r="GQ743" s="126"/>
      <c r="GR743" s="126"/>
      <c r="GS743" s="126"/>
      <c r="GT743" s="126"/>
      <c r="GU743" s="126"/>
      <c r="GV743" s="126"/>
      <c r="GW743" s="126"/>
      <c r="GX743" s="126"/>
      <c r="GY743" s="126"/>
      <c r="GZ743" s="126"/>
      <c r="HA743" s="126"/>
      <c r="HB743" s="126"/>
      <c r="HC743" s="126"/>
      <c r="HD743" s="126"/>
      <c r="HE743" s="126"/>
      <c r="HF743" s="126"/>
      <c r="HG743" s="126"/>
      <c r="HH743" s="126"/>
      <c r="HI743" s="126"/>
      <c r="HJ743" s="126"/>
      <c r="HK743" s="126"/>
      <c r="HL743" s="126"/>
      <c r="HM743" s="126"/>
      <c r="HN743" s="126"/>
      <c r="HO743" s="126"/>
      <c r="HP743" s="126"/>
      <c r="HQ743" s="126"/>
      <c r="HR743" s="126"/>
      <c r="HS743" s="126"/>
      <c r="HT743" s="126"/>
      <c r="HU743" s="126"/>
      <c r="HV743" s="126"/>
      <c r="HW743" s="126"/>
      <c r="HX743" s="126"/>
      <c r="HY743" s="126"/>
      <c r="HZ743" s="126"/>
      <c r="IA743" s="126"/>
      <c r="IB743" s="126"/>
    </row>
    <row r="744" spans="1:236" s="127" customFormat="1">
      <c r="A744" s="121"/>
      <c r="B744" s="67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  <c r="EH744" s="126"/>
      <c r="EI744" s="126"/>
      <c r="EJ744" s="126"/>
      <c r="EK744" s="126"/>
      <c r="EL744" s="126"/>
      <c r="EM744" s="126"/>
      <c r="EN744" s="126"/>
      <c r="EO744" s="126"/>
      <c r="EP744" s="126"/>
      <c r="EQ744" s="126"/>
      <c r="ER744" s="126"/>
      <c r="ES744" s="126"/>
      <c r="ET744" s="126"/>
      <c r="EU744" s="126"/>
      <c r="EV744" s="126"/>
      <c r="EW744" s="126"/>
      <c r="EX744" s="126"/>
      <c r="EY744" s="126"/>
      <c r="EZ744" s="126"/>
      <c r="FA744" s="126"/>
      <c r="FB744" s="126"/>
      <c r="FC744" s="126"/>
      <c r="FD744" s="126"/>
      <c r="FE744" s="126"/>
      <c r="FF744" s="126"/>
      <c r="FG744" s="126"/>
      <c r="FH744" s="126"/>
      <c r="FI744" s="126"/>
      <c r="FJ744" s="126"/>
      <c r="FK744" s="126"/>
      <c r="FL744" s="126"/>
      <c r="FM744" s="126"/>
      <c r="FN744" s="126"/>
      <c r="FO744" s="126"/>
      <c r="FP744" s="126"/>
      <c r="FQ744" s="126"/>
      <c r="FR744" s="126"/>
      <c r="FS744" s="126"/>
      <c r="FT744" s="126"/>
      <c r="FU744" s="126"/>
      <c r="FV744" s="126"/>
      <c r="FW744" s="126"/>
      <c r="FX744" s="126"/>
      <c r="FY744" s="126"/>
      <c r="FZ744" s="126"/>
      <c r="GA744" s="126"/>
      <c r="GB744" s="126"/>
      <c r="GC744" s="126"/>
      <c r="GD744" s="126"/>
      <c r="GE744" s="126"/>
      <c r="GF744" s="126"/>
      <c r="GG744" s="126"/>
      <c r="GH744" s="126"/>
      <c r="GI744" s="126"/>
      <c r="GJ744" s="126"/>
      <c r="GK744" s="126"/>
      <c r="GL744" s="126"/>
      <c r="GM744" s="126"/>
      <c r="GN744" s="126"/>
      <c r="GO744" s="126"/>
      <c r="GP744" s="126"/>
      <c r="GQ744" s="126"/>
      <c r="GR744" s="126"/>
      <c r="GS744" s="126"/>
      <c r="GT744" s="126"/>
      <c r="GU744" s="126"/>
      <c r="GV744" s="126"/>
      <c r="GW744" s="126"/>
      <c r="GX744" s="126"/>
      <c r="GY744" s="126"/>
      <c r="GZ744" s="126"/>
      <c r="HA744" s="126"/>
      <c r="HB744" s="126"/>
      <c r="HC744" s="126"/>
      <c r="HD744" s="126"/>
      <c r="HE744" s="126"/>
      <c r="HF744" s="126"/>
      <c r="HG744" s="126"/>
      <c r="HH744" s="126"/>
      <c r="HI744" s="126"/>
      <c r="HJ744" s="126"/>
      <c r="HK744" s="126"/>
      <c r="HL744" s="126"/>
      <c r="HM744" s="126"/>
      <c r="HN744" s="126"/>
      <c r="HO744" s="126"/>
      <c r="HP744" s="126"/>
      <c r="HQ744" s="126"/>
      <c r="HR744" s="126"/>
      <c r="HS744" s="126"/>
      <c r="HT744" s="126"/>
      <c r="HU744" s="126"/>
      <c r="HV744" s="126"/>
      <c r="HW744" s="126"/>
      <c r="HX744" s="126"/>
      <c r="HY744" s="126"/>
      <c r="HZ744" s="126"/>
      <c r="IA744" s="126"/>
      <c r="IB744" s="126"/>
    </row>
    <row r="745" spans="1:236" s="127" customFormat="1">
      <c r="A745" s="121"/>
      <c r="B745" s="67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  <c r="EH745" s="126"/>
      <c r="EI745" s="126"/>
      <c r="EJ745" s="126"/>
      <c r="EK745" s="126"/>
      <c r="EL745" s="126"/>
      <c r="EM745" s="126"/>
      <c r="EN745" s="126"/>
      <c r="EO745" s="126"/>
      <c r="EP745" s="126"/>
      <c r="EQ745" s="126"/>
      <c r="ER745" s="126"/>
      <c r="ES745" s="126"/>
      <c r="ET745" s="126"/>
      <c r="EU745" s="126"/>
      <c r="EV745" s="126"/>
      <c r="EW745" s="126"/>
      <c r="EX745" s="126"/>
      <c r="EY745" s="126"/>
      <c r="EZ745" s="126"/>
      <c r="FA745" s="126"/>
      <c r="FB745" s="126"/>
      <c r="FC745" s="126"/>
      <c r="FD745" s="126"/>
      <c r="FE745" s="126"/>
      <c r="FF745" s="126"/>
      <c r="FG745" s="126"/>
      <c r="FH745" s="126"/>
      <c r="FI745" s="126"/>
      <c r="FJ745" s="126"/>
      <c r="FK745" s="126"/>
      <c r="FL745" s="126"/>
      <c r="FM745" s="126"/>
      <c r="FN745" s="126"/>
      <c r="FO745" s="126"/>
      <c r="FP745" s="126"/>
      <c r="FQ745" s="126"/>
      <c r="FR745" s="126"/>
      <c r="FS745" s="126"/>
      <c r="FT745" s="126"/>
      <c r="FU745" s="126"/>
      <c r="FV745" s="126"/>
      <c r="FW745" s="126"/>
      <c r="FX745" s="126"/>
      <c r="FY745" s="126"/>
      <c r="FZ745" s="126"/>
      <c r="GA745" s="126"/>
      <c r="GB745" s="126"/>
      <c r="GC745" s="126"/>
      <c r="GD745" s="126"/>
      <c r="GE745" s="126"/>
      <c r="GF745" s="126"/>
      <c r="GG745" s="126"/>
      <c r="GH745" s="126"/>
      <c r="GI745" s="126"/>
      <c r="GJ745" s="126"/>
      <c r="GK745" s="126"/>
      <c r="GL745" s="126"/>
      <c r="GM745" s="126"/>
      <c r="GN745" s="126"/>
      <c r="GO745" s="126"/>
      <c r="GP745" s="126"/>
      <c r="GQ745" s="126"/>
      <c r="GR745" s="126"/>
      <c r="GS745" s="126"/>
      <c r="GT745" s="126"/>
      <c r="GU745" s="126"/>
      <c r="GV745" s="126"/>
      <c r="GW745" s="126"/>
      <c r="GX745" s="126"/>
      <c r="GY745" s="126"/>
      <c r="GZ745" s="126"/>
      <c r="HA745" s="126"/>
      <c r="HB745" s="126"/>
      <c r="HC745" s="126"/>
      <c r="HD745" s="126"/>
      <c r="HE745" s="126"/>
      <c r="HF745" s="126"/>
      <c r="HG745" s="126"/>
      <c r="HH745" s="126"/>
      <c r="HI745" s="126"/>
      <c r="HJ745" s="126"/>
      <c r="HK745" s="126"/>
      <c r="HL745" s="126"/>
      <c r="HM745" s="126"/>
      <c r="HN745" s="126"/>
      <c r="HO745" s="126"/>
      <c r="HP745" s="126"/>
      <c r="HQ745" s="126"/>
      <c r="HR745" s="126"/>
      <c r="HS745" s="126"/>
      <c r="HT745" s="126"/>
      <c r="HU745" s="126"/>
      <c r="HV745" s="126"/>
      <c r="HW745" s="126"/>
      <c r="HX745" s="126"/>
      <c r="HY745" s="126"/>
      <c r="HZ745" s="126"/>
      <c r="IA745" s="126"/>
      <c r="IB745" s="126"/>
    </row>
    <row r="746" spans="1:236" s="127" customFormat="1">
      <c r="A746" s="121"/>
      <c r="B746" s="67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  <c r="EH746" s="126"/>
      <c r="EI746" s="126"/>
      <c r="EJ746" s="126"/>
      <c r="EK746" s="126"/>
      <c r="EL746" s="126"/>
      <c r="EM746" s="126"/>
      <c r="EN746" s="126"/>
      <c r="EO746" s="126"/>
      <c r="EP746" s="126"/>
      <c r="EQ746" s="126"/>
      <c r="ER746" s="126"/>
      <c r="ES746" s="126"/>
      <c r="ET746" s="126"/>
      <c r="EU746" s="126"/>
      <c r="EV746" s="126"/>
      <c r="EW746" s="126"/>
      <c r="EX746" s="126"/>
      <c r="EY746" s="126"/>
      <c r="EZ746" s="126"/>
      <c r="FA746" s="126"/>
      <c r="FB746" s="126"/>
      <c r="FC746" s="126"/>
      <c r="FD746" s="126"/>
      <c r="FE746" s="126"/>
      <c r="FF746" s="126"/>
      <c r="FG746" s="126"/>
      <c r="FH746" s="126"/>
      <c r="FI746" s="126"/>
      <c r="FJ746" s="126"/>
      <c r="FK746" s="126"/>
      <c r="FL746" s="126"/>
      <c r="FM746" s="126"/>
      <c r="FN746" s="126"/>
      <c r="FO746" s="126"/>
      <c r="FP746" s="126"/>
      <c r="FQ746" s="126"/>
      <c r="FR746" s="126"/>
      <c r="FS746" s="126"/>
      <c r="FT746" s="126"/>
      <c r="FU746" s="126"/>
      <c r="FV746" s="126"/>
      <c r="FW746" s="126"/>
      <c r="FX746" s="126"/>
      <c r="FY746" s="126"/>
      <c r="FZ746" s="126"/>
      <c r="GA746" s="126"/>
      <c r="GB746" s="126"/>
      <c r="GC746" s="126"/>
      <c r="GD746" s="126"/>
      <c r="GE746" s="126"/>
      <c r="GF746" s="126"/>
      <c r="GG746" s="126"/>
      <c r="GH746" s="126"/>
      <c r="GI746" s="126"/>
      <c r="GJ746" s="126"/>
      <c r="GK746" s="126"/>
      <c r="GL746" s="126"/>
      <c r="GM746" s="126"/>
      <c r="GN746" s="126"/>
      <c r="GO746" s="126"/>
      <c r="GP746" s="126"/>
      <c r="GQ746" s="126"/>
      <c r="GR746" s="126"/>
      <c r="GS746" s="126"/>
      <c r="GT746" s="126"/>
      <c r="GU746" s="126"/>
      <c r="GV746" s="126"/>
      <c r="GW746" s="126"/>
      <c r="GX746" s="126"/>
      <c r="GY746" s="126"/>
      <c r="GZ746" s="126"/>
      <c r="HA746" s="126"/>
      <c r="HB746" s="126"/>
      <c r="HC746" s="126"/>
      <c r="HD746" s="126"/>
      <c r="HE746" s="126"/>
      <c r="HF746" s="126"/>
      <c r="HG746" s="126"/>
      <c r="HH746" s="126"/>
      <c r="HI746" s="126"/>
      <c r="HJ746" s="126"/>
      <c r="HK746" s="126"/>
      <c r="HL746" s="126"/>
      <c r="HM746" s="126"/>
      <c r="HN746" s="126"/>
      <c r="HO746" s="126"/>
      <c r="HP746" s="126"/>
      <c r="HQ746" s="126"/>
      <c r="HR746" s="126"/>
      <c r="HS746" s="126"/>
      <c r="HT746" s="126"/>
      <c r="HU746" s="126"/>
      <c r="HV746" s="126"/>
      <c r="HW746" s="126"/>
      <c r="HX746" s="126"/>
      <c r="HY746" s="126"/>
      <c r="HZ746" s="126"/>
      <c r="IA746" s="126"/>
      <c r="IB746" s="126"/>
    </row>
    <row r="747" spans="1:236" s="127" customFormat="1">
      <c r="A747" s="121"/>
      <c r="B747" s="67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  <c r="EH747" s="126"/>
      <c r="EI747" s="126"/>
      <c r="EJ747" s="126"/>
      <c r="EK747" s="126"/>
      <c r="EL747" s="126"/>
      <c r="EM747" s="126"/>
      <c r="EN747" s="126"/>
      <c r="EO747" s="126"/>
      <c r="EP747" s="126"/>
      <c r="EQ747" s="126"/>
      <c r="ER747" s="126"/>
      <c r="ES747" s="126"/>
      <c r="ET747" s="126"/>
      <c r="EU747" s="126"/>
      <c r="EV747" s="126"/>
      <c r="EW747" s="126"/>
      <c r="EX747" s="126"/>
      <c r="EY747" s="126"/>
      <c r="EZ747" s="126"/>
      <c r="FA747" s="126"/>
      <c r="FB747" s="126"/>
      <c r="FC747" s="126"/>
      <c r="FD747" s="126"/>
      <c r="FE747" s="126"/>
      <c r="FF747" s="126"/>
      <c r="FG747" s="126"/>
      <c r="FH747" s="126"/>
      <c r="FI747" s="126"/>
      <c r="FJ747" s="126"/>
      <c r="FK747" s="126"/>
      <c r="FL747" s="126"/>
      <c r="FM747" s="126"/>
      <c r="FN747" s="126"/>
      <c r="FO747" s="126"/>
      <c r="FP747" s="126"/>
      <c r="FQ747" s="126"/>
      <c r="FR747" s="126"/>
      <c r="FS747" s="126"/>
      <c r="FT747" s="126"/>
      <c r="FU747" s="126"/>
      <c r="FV747" s="126"/>
      <c r="FW747" s="126"/>
      <c r="FX747" s="126"/>
      <c r="FY747" s="126"/>
      <c r="FZ747" s="126"/>
      <c r="GA747" s="126"/>
      <c r="GB747" s="126"/>
      <c r="GC747" s="126"/>
      <c r="GD747" s="126"/>
      <c r="GE747" s="126"/>
      <c r="GF747" s="126"/>
      <c r="GG747" s="126"/>
      <c r="GH747" s="126"/>
      <c r="GI747" s="126"/>
      <c r="GJ747" s="126"/>
      <c r="GK747" s="126"/>
      <c r="GL747" s="126"/>
      <c r="GM747" s="126"/>
      <c r="GN747" s="126"/>
      <c r="GO747" s="126"/>
      <c r="GP747" s="126"/>
      <c r="GQ747" s="126"/>
      <c r="GR747" s="126"/>
      <c r="GS747" s="126"/>
      <c r="GT747" s="126"/>
      <c r="GU747" s="126"/>
      <c r="GV747" s="126"/>
      <c r="GW747" s="126"/>
      <c r="GX747" s="126"/>
      <c r="GY747" s="126"/>
      <c r="GZ747" s="126"/>
      <c r="HA747" s="126"/>
      <c r="HB747" s="126"/>
      <c r="HC747" s="126"/>
      <c r="HD747" s="126"/>
      <c r="HE747" s="126"/>
      <c r="HF747" s="126"/>
      <c r="HG747" s="126"/>
      <c r="HH747" s="126"/>
      <c r="HI747" s="126"/>
      <c r="HJ747" s="126"/>
      <c r="HK747" s="126"/>
      <c r="HL747" s="126"/>
      <c r="HM747" s="126"/>
      <c r="HN747" s="126"/>
      <c r="HO747" s="126"/>
      <c r="HP747" s="126"/>
      <c r="HQ747" s="126"/>
      <c r="HR747" s="126"/>
      <c r="HS747" s="126"/>
      <c r="HT747" s="126"/>
      <c r="HU747" s="126"/>
      <c r="HV747" s="126"/>
      <c r="HW747" s="126"/>
      <c r="HX747" s="126"/>
      <c r="HY747" s="126"/>
      <c r="HZ747" s="126"/>
      <c r="IA747" s="126"/>
      <c r="IB747" s="126"/>
    </row>
    <row r="748" spans="1:236" s="127" customFormat="1">
      <c r="A748" s="121"/>
      <c r="B748" s="67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  <c r="EH748" s="126"/>
      <c r="EI748" s="126"/>
      <c r="EJ748" s="126"/>
      <c r="EK748" s="126"/>
      <c r="EL748" s="126"/>
      <c r="EM748" s="126"/>
      <c r="EN748" s="126"/>
      <c r="EO748" s="126"/>
      <c r="EP748" s="126"/>
      <c r="EQ748" s="126"/>
      <c r="ER748" s="126"/>
      <c r="ES748" s="126"/>
      <c r="ET748" s="126"/>
      <c r="EU748" s="126"/>
      <c r="EV748" s="126"/>
      <c r="EW748" s="126"/>
      <c r="EX748" s="126"/>
      <c r="EY748" s="126"/>
      <c r="EZ748" s="126"/>
      <c r="FA748" s="126"/>
      <c r="FB748" s="126"/>
      <c r="FC748" s="126"/>
      <c r="FD748" s="126"/>
      <c r="FE748" s="126"/>
      <c r="FF748" s="126"/>
      <c r="FG748" s="126"/>
      <c r="FH748" s="126"/>
      <c r="FI748" s="126"/>
      <c r="FJ748" s="126"/>
      <c r="FK748" s="126"/>
      <c r="FL748" s="126"/>
      <c r="FM748" s="126"/>
      <c r="FN748" s="126"/>
      <c r="FO748" s="126"/>
      <c r="FP748" s="126"/>
      <c r="FQ748" s="126"/>
      <c r="FR748" s="126"/>
      <c r="FS748" s="126"/>
      <c r="FT748" s="126"/>
      <c r="FU748" s="126"/>
      <c r="FV748" s="126"/>
      <c r="FW748" s="126"/>
      <c r="FX748" s="126"/>
      <c r="FY748" s="126"/>
      <c r="FZ748" s="126"/>
      <c r="GA748" s="126"/>
      <c r="GB748" s="126"/>
      <c r="GC748" s="126"/>
      <c r="GD748" s="126"/>
      <c r="GE748" s="126"/>
      <c r="GF748" s="126"/>
      <c r="GG748" s="126"/>
      <c r="GH748" s="126"/>
      <c r="GI748" s="126"/>
      <c r="GJ748" s="126"/>
      <c r="GK748" s="126"/>
      <c r="GL748" s="126"/>
      <c r="GM748" s="126"/>
      <c r="GN748" s="126"/>
      <c r="GO748" s="126"/>
      <c r="GP748" s="126"/>
      <c r="GQ748" s="126"/>
      <c r="GR748" s="126"/>
      <c r="GS748" s="126"/>
      <c r="GT748" s="126"/>
      <c r="GU748" s="126"/>
      <c r="GV748" s="126"/>
      <c r="GW748" s="126"/>
      <c r="GX748" s="126"/>
      <c r="GY748" s="126"/>
      <c r="GZ748" s="126"/>
      <c r="HA748" s="126"/>
      <c r="HB748" s="126"/>
      <c r="HC748" s="126"/>
      <c r="HD748" s="126"/>
      <c r="HE748" s="126"/>
      <c r="HF748" s="126"/>
      <c r="HG748" s="126"/>
      <c r="HH748" s="126"/>
      <c r="HI748" s="126"/>
      <c r="HJ748" s="126"/>
      <c r="HK748" s="126"/>
      <c r="HL748" s="126"/>
      <c r="HM748" s="126"/>
      <c r="HN748" s="126"/>
      <c r="HO748" s="126"/>
      <c r="HP748" s="126"/>
      <c r="HQ748" s="126"/>
      <c r="HR748" s="126"/>
      <c r="HS748" s="126"/>
      <c r="HT748" s="126"/>
      <c r="HU748" s="126"/>
      <c r="HV748" s="126"/>
      <c r="HW748" s="126"/>
      <c r="HX748" s="126"/>
      <c r="HY748" s="126"/>
      <c r="HZ748" s="126"/>
      <c r="IA748" s="126"/>
      <c r="IB748" s="126"/>
    </row>
    <row r="749" spans="1:236" s="127" customFormat="1">
      <c r="A749" s="121"/>
      <c r="B749" s="67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  <c r="EH749" s="126"/>
      <c r="EI749" s="126"/>
      <c r="EJ749" s="126"/>
      <c r="EK749" s="126"/>
      <c r="EL749" s="126"/>
      <c r="EM749" s="126"/>
      <c r="EN749" s="126"/>
      <c r="EO749" s="126"/>
      <c r="EP749" s="126"/>
      <c r="EQ749" s="126"/>
      <c r="ER749" s="126"/>
      <c r="ES749" s="126"/>
      <c r="ET749" s="126"/>
      <c r="EU749" s="126"/>
      <c r="EV749" s="126"/>
      <c r="EW749" s="126"/>
      <c r="EX749" s="126"/>
      <c r="EY749" s="126"/>
      <c r="EZ749" s="126"/>
      <c r="FA749" s="126"/>
      <c r="FB749" s="126"/>
      <c r="FC749" s="126"/>
      <c r="FD749" s="126"/>
      <c r="FE749" s="126"/>
      <c r="FF749" s="126"/>
      <c r="FG749" s="126"/>
      <c r="FH749" s="126"/>
      <c r="FI749" s="126"/>
      <c r="FJ749" s="126"/>
      <c r="FK749" s="126"/>
      <c r="FL749" s="126"/>
      <c r="FM749" s="126"/>
      <c r="FN749" s="126"/>
      <c r="FO749" s="126"/>
      <c r="FP749" s="126"/>
      <c r="FQ749" s="126"/>
      <c r="FR749" s="126"/>
      <c r="FS749" s="126"/>
      <c r="FT749" s="126"/>
      <c r="FU749" s="126"/>
      <c r="FV749" s="126"/>
      <c r="FW749" s="126"/>
      <c r="FX749" s="126"/>
      <c r="FY749" s="126"/>
      <c r="FZ749" s="126"/>
      <c r="GA749" s="126"/>
      <c r="GB749" s="126"/>
      <c r="GC749" s="126"/>
      <c r="GD749" s="126"/>
      <c r="GE749" s="126"/>
      <c r="GF749" s="126"/>
      <c r="GG749" s="126"/>
      <c r="GH749" s="126"/>
      <c r="GI749" s="126"/>
      <c r="GJ749" s="126"/>
      <c r="GK749" s="126"/>
      <c r="GL749" s="126"/>
      <c r="GM749" s="126"/>
      <c r="GN749" s="126"/>
      <c r="GO749" s="126"/>
      <c r="GP749" s="126"/>
      <c r="GQ749" s="126"/>
      <c r="GR749" s="126"/>
      <c r="GS749" s="126"/>
      <c r="GT749" s="126"/>
      <c r="GU749" s="126"/>
      <c r="GV749" s="126"/>
      <c r="GW749" s="126"/>
      <c r="GX749" s="126"/>
      <c r="GY749" s="126"/>
      <c r="GZ749" s="126"/>
      <c r="HA749" s="126"/>
      <c r="HB749" s="126"/>
      <c r="HC749" s="126"/>
      <c r="HD749" s="126"/>
      <c r="HE749" s="126"/>
      <c r="HF749" s="126"/>
      <c r="HG749" s="126"/>
      <c r="HH749" s="126"/>
      <c r="HI749" s="126"/>
      <c r="HJ749" s="126"/>
      <c r="HK749" s="126"/>
      <c r="HL749" s="126"/>
      <c r="HM749" s="126"/>
      <c r="HN749" s="126"/>
      <c r="HO749" s="126"/>
      <c r="HP749" s="126"/>
      <c r="HQ749" s="126"/>
      <c r="HR749" s="126"/>
      <c r="HS749" s="126"/>
      <c r="HT749" s="126"/>
      <c r="HU749" s="126"/>
      <c r="HV749" s="126"/>
      <c r="HW749" s="126"/>
      <c r="HX749" s="126"/>
      <c r="HY749" s="126"/>
      <c r="HZ749" s="126"/>
      <c r="IA749" s="126"/>
      <c r="IB749" s="126"/>
    </row>
    <row r="750" spans="1:236" s="127" customFormat="1">
      <c r="A750" s="121"/>
      <c r="B750" s="67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  <c r="EH750" s="126"/>
      <c r="EI750" s="126"/>
      <c r="EJ750" s="126"/>
      <c r="EK750" s="126"/>
      <c r="EL750" s="126"/>
      <c r="EM750" s="126"/>
      <c r="EN750" s="126"/>
      <c r="EO750" s="126"/>
      <c r="EP750" s="126"/>
      <c r="EQ750" s="126"/>
      <c r="ER750" s="126"/>
      <c r="ES750" s="126"/>
      <c r="ET750" s="126"/>
      <c r="EU750" s="126"/>
      <c r="EV750" s="126"/>
      <c r="EW750" s="126"/>
      <c r="EX750" s="126"/>
      <c r="EY750" s="126"/>
      <c r="EZ750" s="126"/>
      <c r="FA750" s="126"/>
      <c r="FB750" s="126"/>
      <c r="FC750" s="126"/>
      <c r="FD750" s="126"/>
      <c r="FE750" s="126"/>
      <c r="FF750" s="126"/>
      <c r="FG750" s="126"/>
      <c r="FH750" s="126"/>
      <c r="FI750" s="126"/>
      <c r="FJ750" s="126"/>
      <c r="FK750" s="126"/>
      <c r="FL750" s="126"/>
      <c r="FM750" s="126"/>
      <c r="FN750" s="126"/>
      <c r="FO750" s="126"/>
      <c r="FP750" s="126"/>
      <c r="FQ750" s="126"/>
      <c r="FR750" s="126"/>
      <c r="FS750" s="126"/>
      <c r="FT750" s="126"/>
      <c r="FU750" s="126"/>
      <c r="FV750" s="126"/>
      <c r="FW750" s="126"/>
      <c r="FX750" s="126"/>
      <c r="FY750" s="126"/>
      <c r="FZ750" s="126"/>
      <c r="GA750" s="126"/>
      <c r="GB750" s="126"/>
      <c r="GC750" s="126"/>
      <c r="GD750" s="126"/>
      <c r="GE750" s="126"/>
      <c r="GF750" s="126"/>
      <c r="GG750" s="126"/>
      <c r="GH750" s="126"/>
      <c r="GI750" s="126"/>
      <c r="GJ750" s="126"/>
      <c r="GK750" s="126"/>
      <c r="GL750" s="126"/>
      <c r="GM750" s="126"/>
      <c r="GN750" s="126"/>
      <c r="GO750" s="126"/>
      <c r="GP750" s="126"/>
      <c r="GQ750" s="126"/>
      <c r="GR750" s="126"/>
      <c r="GS750" s="126"/>
      <c r="GT750" s="126"/>
      <c r="GU750" s="126"/>
      <c r="GV750" s="126"/>
      <c r="GW750" s="126"/>
      <c r="GX750" s="126"/>
      <c r="GY750" s="126"/>
      <c r="GZ750" s="126"/>
      <c r="HA750" s="126"/>
      <c r="HB750" s="126"/>
      <c r="HC750" s="126"/>
      <c r="HD750" s="126"/>
      <c r="HE750" s="126"/>
      <c r="HF750" s="126"/>
      <c r="HG750" s="126"/>
      <c r="HH750" s="126"/>
      <c r="HI750" s="126"/>
      <c r="HJ750" s="126"/>
      <c r="HK750" s="126"/>
      <c r="HL750" s="126"/>
      <c r="HM750" s="126"/>
      <c r="HN750" s="126"/>
      <c r="HO750" s="126"/>
      <c r="HP750" s="126"/>
      <c r="HQ750" s="126"/>
      <c r="HR750" s="126"/>
      <c r="HS750" s="126"/>
      <c r="HT750" s="126"/>
      <c r="HU750" s="126"/>
      <c r="HV750" s="126"/>
      <c r="HW750" s="126"/>
      <c r="HX750" s="126"/>
      <c r="HY750" s="126"/>
      <c r="HZ750" s="126"/>
      <c r="IA750" s="126"/>
      <c r="IB750" s="126"/>
    </row>
    <row r="751" spans="1:236" s="127" customFormat="1">
      <c r="A751" s="121"/>
      <c r="B751" s="67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  <c r="EH751" s="126"/>
      <c r="EI751" s="126"/>
      <c r="EJ751" s="126"/>
      <c r="EK751" s="126"/>
      <c r="EL751" s="126"/>
      <c r="EM751" s="126"/>
      <c r="EN751" s="126"/>
      <c r="EO751" s="126"/>
      <c r="EP751" s="126"/>
      <c r="EQ751" s="126"/>
      <c r="ER751" s="126"/>
      <c r="ES751" s="126"/>
      <c r="ET751" s="126"/>
      <c r="EU751" s="126"/>
      <c r="EV751" s="126"/>
      <c r="EW751" s="126"/>
      <c r="EX751" s="126"/>
      <c r="EY751" s="126"/>
      <c r="EZ751" s="126"/>
      <c r="FA751" s="126"/>
      <c r="FB751" s="126"/>
      <c r="FC751" s="126"/>
      <c r="FD751" s="126"/>
      <c r="FE751" s="126"/>
      <c r="FF751" s="126"/>
      <c r="FG751" s="126"/>
      <c r="FH751" s="126"/>
      <c r="FI751" s="126"/>
      <c r="FJ751" s="126"/>
      <c r="FK751" s="126"/>
      <c r="FL751" s="126"/>
      <c r="FM751" s="126"/>
      <c r="FN751" s="126"/>
      <c r="FO751" s="126"/>
      <c r="FP751" s="126"/>
      <c r="FQ751" s="126"/>
      <c r="FR751" s="126"/>
      <c r="FS751" s="126"/>
      <c r="FT751" s="126"/>
      <c r="FU751" s="126"/>
      <c r="FV751" s="126"/>
      <c r="FW751" s="126"/>
      <c r="FX751" s="126"/>
      <c r="FY751" s="126"/>
      <c r="FZ751" s="126"/>
      <c r="GA751" s="126"/>
      <c r="GB751" s="126"/>
      <c r="GC751" s="126"/>
      <c r="GD751" s="126"/>
      <c r="GE751" s="126"/>
      <c r="GF751" s="126"/>
      <c r="GG751" s="126"/>
      <c r="GH751" s="126"/>
      <c r="GI751" s="126"/>
      <c r="GJ751" s="126"/>
      <c r="GK751" s="126"/>
      <c r="GL751" s="126"/>
      <c r="GM751" s="126"/>
      <c r="GN751" s="126"/>
      <c r="GO751" s="126"/>
      <c r="GP751" s="126"/>
      <c r="GQ751" s="126"/>
      <c r="GR751" s="126"/>
      <c r="GS751" s="126"/>
      <c r="GT751" s="126"/>
      <c r="GU751" s="126"/>
      <c r="GV751" s="126"/>
      <c r="GW751" s="126"/>
      <c r="GX751" s="126"/>
      <c r="GY751" s="126"/>
      <c r="GZ751" s="126"/>
      <c r="HA751" s="126"/>
      <c r="HB751" s="126"/>
      <c r="HC751" s="126"/>
      <c r="HD751" s="126"/>
      <c r="HE751" s="126"/>
      <c r="HF751" s="126"/>
      <c r="HG751" s="126"/>
      <c r="HH751" s="126"/>
      <c r="HI751" s="126"/>
      <c r="HJ751" s="126"/>
      <c r="HK751" s="126"/>
      <c r="HL751" s="126"/>
      <c r="HM751" s="126"/>
      <c r="HN751" s="126"/>
      <c r="HO751" s="126"/>
      <c r="HP751" s="126"/>
      <c r="HQ751" s="126"/>
      <c r="HR751" s="126"/>
      <c r="HS751" s="126"/>
      <c r="HT751" s="126"/>
      <c r="HU751" s="126"/>
      <c r="HV751" s="126"/>
      <c r="HW751" s="126"/>
      <c r="HX751" s="126"/>
      <c r="HY751" s="126"/>
      <c r="HZ751" s="126"/>
      <c r="IA751" s="126"/>
      <c r="IB751" s="126"/>
    </row>
    <row r="752" spans="1:236" s="127" customFormat="1">
      <c r="A752" s="121"/>
      <c r="B752" s="67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  <c r="EH752" s="126"/>
      <c r="EI752" s="126"/>
      <c r="EJ752" s="126"/>
      <c r="EK752" s="126"/>
      <c r="EL752" s="126"/>
      <c r="EM752" s="126"/>
      <c r="EN752" s="126"/>
      <c r="EO752" s="126"/>
      <c r="EP752" s="126"/>
      <c r="EQ752" s="126"/>
      <c r="ER752" s="126"/>
      <c r="ES752" s="126"/>
      <c r="ET752" s="126"/>
      <c r="EU752" s="126"/>
      <c r="EV752" s="126"/>
      <c r="EW752" s="126"/>
      <c r="EX752" s="126"/>
      <c r="EY752" s="126"/>
      <c r="EZ752" s="126"/>
      <c r="FA752" s="126"/>
      <c r="FB752" s="126"/>
      <c r="FC752" s="126"/>
      <c r="FD752" s="126"/>
      <c r="FE752" s="126"/>
      <c r="FF752" s="126"/>
      <c r="FG752" s="126"/>
      <c r="FH752" s="126"/>
      <c r="FI752" s="126"/>
      <c r="FJ752" s="126"/>
      <c r="FK752" s="126"/>
      <c r="FL752" s="126"/>
      <c r="FM752" s="126"/>
      <c r="FN752" s="126"/>
      <c r="FO752" s="126"/>
      <c r="FP752" s="126"/>
      <c r="FQ752" s="126"/>
      <c r="FR752" s="126"/>
      <c r="FS752" s="126"/>
      <c r="FT752" s="126"/>
      <c r="FU752" s="126"/>
      <c r="FV752" s="126"/>
      <c r="FW752" s="126"/>
      <c r="FX752" s="126"/>
      <c r="FY752" s="126"/>
      <c r="FZ752" s="126"/>
      <c r="GA752" s="126"/>
      <c r="GB752" s="126"/>
      <c r="GC752" s="126"/>
      <c r="GD752" s="126"/>
      <c r="GE752" s="126"/>
      <c r="GF752" s="126"/>
      <c r="GG752" s="126"/>
      <c r="GH752" s="126"/>
      <c r="GI752" s="126"/>
      <c r="GJ752" s="126"/>
      <c r="GK752" s="126"/>
      <c r="GL752" s="126"/>
      <c r="GM752" s="126"/>
      <c r="GN752" s="126"/>
      <c r="GO752" s="126"/>
      <c r="GP752" s="126"/>
      <c r="GQ752" s="126"/>
      <c r="GR752" s="126"/>
      <c r="GS752" s="126"/>
      <c r="GT752" s="126"/>
      <c r="GU752" s="126"/>
      <c r="GV752" s="126"/>
      <c r="GW752" s="126"/>
      <c r="GX752" s="126"/>
      <c r="GY752" s="126"/>
      <c r="GZ752" s="126"/>
      <c r="HA752" s="126"/>
      <c r="HB752" s="126"/>
      <c r="HC752" s="126"/>
      <c r="HD752" s="126"/>
      <c r="HE752" s="126"/>
      <c r="HF752" s="126"/>
      <c r="HG752" s="126"/>
      <c r="HH752" s="126"/>
      <c r="HI752" s="126"/>
      <c r="HJ752" s="126"/>
      <c r="HK752" s="126"/>
      <c r="HL752" s="126"/>
      <c r="HM752" s="126"/>
      <c r="HN752" s="126"/>
      <c r="HO752" s="126"/>
      <c r="HP752" s="126"/>
      <c r="HQ752" s="126"/>
      <c r="HR752" s="126"/>
      <c r="HS752" s="126"/>
      <c r="HT752" s="126"/>
      <c r="HU752" s="126"/>
      <c r="HV752" s="126"/>
      <c r="HW752" s="126"/>
      <c r="HX752" s="126"/>
      <c r="HY752" s="126"/>
      <c r="HZ752" s="126"/>
      <c r="IA752" s="126"/>
      <c r="IB752" s="126"/>
    </row>
    <row r="753" spans="1:236" s="127" customFormat="1">
      <c r="A753" s="121"/>
      <c r="B753" s="67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  <c r="EH753" s="126"/>
      <c r="EI753" s="126"/>
      <c r="EJ753" s="126"/>
      <c r="EK753" s="126"/>
      <c r="EL753" s="126"/>
      <c r="EM753" s="126"/>
      <c r="EN753" s="126"/>
      <c r="EO753" s="126"/>
      <c r="EP753" s="126"/>
      <c r="EQ753" s="126"/>
      <c r="ER753" s="126"/>
      <c r="ES753" s="126"/>
      <c r="ET753" s="126"/>
      <c r="EU753" s="126"/>
      <c r="EV753" s="126"/>
      <c r="EW753" s="126"/>
      <c r="EX753" s="126"/>
      <c r="EY753" s="126"/>
      <c r="EZ753" s="126"/>
      <c r="FA753" s="126"/>
      <c r="FB753" s="126"/>
      <c r="FC753" s="126"/>
      <c r="FD753" s="126"/>
      <c r="FE753" s="126"/>
      <c r="FF753" s="126"/>
      <c r="FG753" s="126"/>
      <c r="FH753" s="126"/>
      <c r="FI753" s="126"/>
      <c r="FJ753" s="126"/>
      <c r="FK753" s="126"/>
      <c r="FL753" s="126"/>
      <c r="FM753" s="126"/>
      <c r="FN753" s="126"/>
      <c r="FO753" s="126"/>
      <c r="FP753" s="126"/>
      <c r="FQ753" s="126"/>
      <c r="FR753" s="126"/>
      <c r="FS753" s="126"/>
      <c r="FT753" s="126"/>
      <c r="FU753" s="126"/>
      <c r="FV753" s="126"/>
      <c r="FW753" s="126"/>
      <c r="FX753" s="126"/>
      <c r="FY753" s="126"/>
      <c r="FZ753" s="126"/>
      <c r="GA753" s="126"/>
      <c r="GB753" s="126"/>
      <c r="GC753" s="126"/>
      <c r="GD753" s="126"/>
      <c r="GE753" s="126"/>
      <c r="GF753" s="126"/>
      <c r="GG753" s="126"/>
      <c r="GH753" s="126"/>
      <c r="GI753" s="126"/>
      <c r="GJ753" s="126"/>
      <c r="GK753" s="126"/>
      <c r="GL753" s="126"/>
      <c r="GM753" s="126"/>
      <c r="GN753" s="126"/>
      <c r="GO753" s="126"/>
      <c r="GP753" s="126"/>
      <c r="GQ753" s="126"/>
      <c r="GR753" s="126"/>
      <c r="GS753" s="126"/>
      <c r="GT753" s="126"/>
      <c r="GU753" s="126"/>
      <c r="GV753" s="126"/>
      <c r="GW753" s="126"/>
      <c r="GX753" s="126"/>
      <c r="GY753" s="126"/>
      <c r="GZ753" s="126"/>
      <c r="HA753" s="126"/>
      <c r="HB753" s="126"/>
      <c r="HC753" s="126"/>
      <c r="HD753" s="126"/>
      <c r="HE753" s="126"/>
      <c r="HF753" s="126"/>
      <c r="HG753" s="126"/>
      <c r="HH753" s="126"/>
      <c r="HI753" s="126"/>
      <c r="HJ753" s="126"/>
      <c r="HK753" s="126"/>
      <c r="HL753" s="126"/>
      <c r="HM753" s="126"/>
      <c r="HN753" s="126"/>
      <c r="HO753" s="126"/>
      <c r="HP753" s="126"/>
      <c r="HQ753" s="126"/>
      <c r="HR753" s="126"/>
      <c r="HS753" s="126"/>
      <c r="HT753" s="126"/>
      <c r="HU753" s="126"/>
      <c r="HV753" s="126"/>
      <c r="HW753" s="126"/>
      <c r="HX753" s="126"/>
      <c r="HY753" s="126"/>
      <c r="HZ753" s="126"/>
      <c r="IA753" s="126"/>
      <c r="IB753" s="126"/>
    </row>
    <row r="754" spans="1:236" s="127" customFormat="1">
      <c r="A754" s="121"/>
      <c r="B754" s="67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  <c r="EH754" s="126"/>
      <c r="EI754" s="126"/>
      <c r="EJ754" s="126"/>
      <c r="EK754" s="126"/>
      <c r="EL754" s="126"/>
      <c r="EM754" s="126"/>
      <c r="EN754" s="126"/>
      <c r="EO754" s="126"/>
      <c r="EP754" s="126"/>
      <c r="EQ754" s="126"/>
      <c r="ER754" s="126"/>
      <c r="ES754" s="126"/>
      <c r="ET754" s="126"/>
      <c r="EU754" s="126"/>
      <c r="EV754" s="126"/>
      <c r="EW754" s="126"/>
      <c r="EX754" s="126"/>
      <c r="EY754" s="126"/>
      <c r="EZ754" s="126"/>
      <c r="FA754" s="126"/>
      <c r="FB754" s="126"/>
      <c r="FC754" s="126"/>
      <c r="FD754" s="126"/>
      <c r="FE754" s="126"/>
      <c r="FF754" s="126"/>
      <c r="FG754" s="126"/>
      <c r="FH754" s="126"/>
      <c r="FI754" s="126"/>
      <c r="FJ754" s="126"/>
      <c r="FK754" s="126"/>
      <c r="FL754" s="126"/>
      <c r="FM754" s="126"/>
      <c r="FN754" s="126"/>
      <c r="FO754" s="126"/>
      <c r="FP754" s="126"/>
      <c r="FQ754" s="126"/>
      <c r="FR754" s="126"/>
      <c r="FS754" s="126"/>
      <c r="FT754" s="126"/>
      <c r="FU754" s="126"/>
      <c r="FV754" s="126"/>
      <c r="FW754" s="126"/>
      <c r="FX754" s="126"/>
      <c r="FY754" s="126"/>
      <c r="FZ754" s="126"/>
      <c r="GA754" s="126"/>
      <c r="GB754" s="126"/>
      <c r="GC754" s="126"/>
      <c r="GD754" s="126"/>
      <c r="GE754" s="126"/>
      <c r="GF754" s="126"/>
      <c r="GG754" s="126"/>
      <c r="GH754" s="126"/>
      <c r="GI754" s="126"/>
      <c r="GJ754" s="126"/>
      <c r="GK754" s="126"/>
      <c r="GL754" s="126"/>
      <c r="GM754" s="126"/>
      <c r="GN754" s="126"/>
      <c r="GO754" s="126"/>
      <c r="GP754" s="126"/>
      <c r="GQ754" s="126"/>
      <c r="GR754" s="126"/>
      <c r="GS754" s="126"/>
      <c r="GT754" s="126"/>
      <c r="GU754" s="126"/>
      <c r="GV754" s="126"/>
      <c r="GW754" s="126"/>
      <c r="GX754" s="126"/>
      <c r="GY754" s="126"/>
      <c r="GZ754" s="126"/>
      <c r="HA754" s="126"/>
      <c r="HB754" s="126"/>
      <c r="HC754" s="126"/>
      <c r="HD754" s="126"/>
      <c r="HE754" s="126"/>
      <c r="HF754" s="126"/>
      <c r="HG754" s="126"/>
      <c r="HH754" s="126"/>
      <c r="HI754" s="126"/>
      <c r="HJ754" s="126"/>
      <c r="HK754" s="126"/>
      <c r="HL754" s="126"/>
      <c r="HM754" s="126"/>
      <c r="HN754" s="126"/>
      <c r="HO754" s="126"/>
      <c r="HP754" s="126"/>
      <c r="HQ754" s="126"/>
      <c r="HR754" s="126"/>
      <c r="HS754" s="126"/>
      <c r="HT754" s="126"/>
      <c r="HU754" s="126"/>
      <c r="HV754" s="126"/>
      <c r="HW754" s="126"/>
      <c r="HX754" s="126"/>
      <c r="HY754" s="126"/>
      <c r="HZ754" s="126"/>
      <c r="IA754" s="126"/>
      <c r="IB754" s="126"/>
    </row>
    <row r="755" spans="1:236" s="127" customFormat="1">
      <c r="A755" s="121"/>
      <c r="B755" s="67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  <c r="EH755" s="126"/>
      <c r="EI755" s="126"/>
      <c r="EJ755" s="126"/>
      <c r="EK755" s="126"/>
      <c r="EL755" s="126"/>
      <c r="EM755" s="126"/>
      <c r="EN755" s="126"/>
      <c r="EO755" s="126"/>
      <c r="EP755" s="126"/>
      <c r="EQ755" s="126"/>
      <c r="ER755" s="126"/>
      <c r="ES755" s="126"/>
      <c r="ET755" s="126"/>
      <c r="EU755" s="126"/>
      <c r="EV755" s="126"/>
      <c r="EW755" s="126"/>
      <c r="EX755" s="126"/>
      <c r="EY755" s="126"/>
      <c r="EZ755" s="126"/>
      <c r="FA755" s="126"/>
      <c r="FB755" s="126"/>
      <c r="FC755" s="126"/>
      <c r="FD755" s="126"/>
      <c r="FE755" s="126"/>
      <c r="FF755" s="126"/>
      <c r="FG755" s="126"/>
      <c r="FH755" s="126"/>
      <c r="FI755" s="126"/>
      <c r="FJ755" s="126"/>
      <c r="FK755" s="126"/>
      <c r="FL755" s="126"/>
      <c r="FM755" s="126"/>
      <c r="FN755" s="126"/>
      <c r="FO755" s="126"/>
      <c r="FP755" s="126"/>
      <c r="FQ755" s="126"/>
      <c r="FR755" s="126"/>
      <c r="FS755" s="126"/>
      <c r="FT755" s="126"/>
      <c r="FU755" s="126"/>
      <c r="FV755" s="126"/>
      <c r="FW755" s="126"/>
      <c r="FX755" s="126"/>
      <c r="FY755" s="126"/>
      <c r="FZ755" s="126"/>
      <c r="GA755" s="126"/>
      <c r="GB755" s="126"/>
      <c r="GC755" s="126"/>
      <c r="GD755" s="126"/>
      <c r="GE755" s="126"/>
      <c r="GF755" s="126"/>
      <c r="GG755" s="126"/>
      <c r="GH755" s="126"/>
      <c r="GI755" s="126"/>
      <c r="GJ755" s="126"/>
      <c r="GK755" s="126"/>
      <c r="GL755" s="126"/>
      <c r="GM755" s="126"/>
      <c r="GN755" s="126"/>
      <c r="GO755" s="126"/>
      <c r="GP755" s="126"/>
      <c r="GQ755" s="126"/>
      <c r="GR755" s="126"/>
      <c r="GS755" s="126"/>
      <c r="GT755" s="126"/>
      <c r="GU755" s="126"/>
      <c r="GV755" s="126"/>
      <c r="GW755" s="126"/>
      <c r="GX755" s="126"/>
      <c r="GY755" s="126"/>
      <c r="GZ755" s="126"/>
      <c r="HA755" s="126"/>
      <c r="HB755" s="126"/>
      <c r="HC755" s="126"/>
      <c r="HD755" s="126"/>
      <c r="HE755" s="126"/>
      <c r="HF755" s="126"/>
      <c r="HG755" s="126"/>
      <c r="HH755" s="126"/>
      <c r="HI755" s="126"/>
      <c r="HJ755" s="126"/>
      <c r="HK755" s="126"/>
      <c r="HL755" s="126"/>
      <c r="HM755" s="126"/>
      <c r="HN755" s="126"/>
      <c r="HO755" s="126"/>
      <c r="HP755" s="126"/>
      <c r="HQ755" s="126"/>
      <c r="HR755" s="126"/>
      <c r="HS755" s="126"/>
      <c r="HT755" s="126"/>
      <c r="HU755" s="126"/>
      <c r="HV755" s="126"/>
      <c r="HW755" s="126"/>
      <c r="HX755" s="126"/>
      <c r="HY755" s="126"/>
      <c r="HZ755" s="126"/>
      <c r="IA755" s="126"/>
      <c r="IB755" s="126"/>
    </row>
    <row r="756" spans="1:236" s="127" customFormat="1">
      <c r="A756" s="121"/>
      <c r="B756" s="67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  <c r="EH756" s="126"/>
      <c r="EI756" s="126"/>
      <c r="EJ756" s="126"/>
      <c r="EK756" s="126"/>
      <c r="EL756" s="126"/>
      <c r="EM756" s="126"/>
      <c r="EN756" s="126"/>
      <c r="EO756" s="126"/>
      <c r="EP756" s="126"/>
      <c r="EQ756" s="126"/>
      <c r="ER756" s="126"/>
      <c r="ES756" s="126"/>
      <c r="ET756" s="126"/>
      <c r="EU756" s="126"/>
      <c r="EV756" s="126"/>
      <c r="EW756" s="126"/>
      <c r="EX756" s="126"/>
      <c r="EY756" s="126"/>
      <c r="EZ756" s="126"/>
      <c r="FA756" s="126"/>
      <c r="FB756" s="126"/>
      <c r="FC756" s="126"/>
      <c r="FD756" s="126"/>
      <c r="FE756" s="126"/>
      <c r="FF756" s="126"/>
      <c r="FG756" s="126"/>
      <c r="FH756" s="126"/>
      <c r="FI756" s="126"/>
      <c r="FJ756" s="126"/>
      <c r="FK756" s="126"/>
      <c r="FL756" s="126"/>
      <c r="FM756" s="126"/>
      <c r="FN756" s="126"/>
      <c r="FO756" s="126"/>
      <c r="FP756" s="126"/>
      <c r="FQ756" s="126"/>
      <c r="FR756" s="126"/>
      <c r="FS756" s="126"/>
      <c r="FT756" s="126"/>
      <c r="FU756" s="126"/>
      <c r="FV756" s="126"/>
      <c r="FW756" s="126"/>
      <c r="FX756" s="126"/>
      <c r="FY756" s="126"/>
      <c r="FZ756" s="126"/>
      <c r="GA756" s="126"/>
      <c r="GB756" s="126"/>
      <c r="GC756" s="126"/>
      <c r="GD756" s="126"/>
      <c r="GE756" s="126"/>
      <c r="GF756" s="126"/>
      <c r="GG756" s="126"/>
      <c r="GH756" s="126"/>
      <c r="GI756" s="126"/>
      <c r="GJ756" s="126"/>
      <c r="GK756" s="126"/>
      <c r="GL756" s="126"/>
      <c r="GM756" s="126"/>
      <c r="GN756" s="126"/>
      <c r="GO756" s="126"/>
      <c r="GP756" s="126"/>
      <c r="GQ756" s="126"/>
      <c r="GR756" s="126"/>
      <c r="GS756" s="126"/>
      <c r="GT756" s="126"/>
      <c r="GU756" s="126"/>
      <c r="GV756" s="126"/>
      <c r="GW756" s="126"/>
      <c r="GX756" s="126"/>
      <c r="GY756" s="126"/>
      <c r="GZ756" s="126"/>
      <c r="HA756" s="126"/>
      <c r="HB756" s="126"/>
      <c r="HC756" s="126"/>
      <c r="HD756" s="126"/>
      <c r="HE756" s="126"/>
      <c r="HF756" s="126"/>
      <c r="HG756" s="126"/>
      <c r="HH756" s="126"/>
      <c r="HI756" s="126"/>
      <c r="HJ756" s="126"/>
      <c r="HK756" s="126"/>
      <c r="HL756" s="126"/>
      <c r="HM756" s="126"/>
      <c r="HN756" s="126"/>
      <c r="HO756" s="126"/>
      <c r="HP756" s="126"/>
      <c r="HQ756" s="126"/>
      <c r="HR756" s="126"/>
      <c r="HS756" s="126"/>
      <c r="HT756" s="126"/>
      <c r="HU756" s="126"/>
      <c r="HV756" s="126"/>
      <c r="HW756" s="126"/>
      <c r="HX756" s="126"/>
      <c r="HY756" s="126"/>
      <c r="HZ756" s="126"/>
      <c r="IA756" s="126"/>
      <c r="IB756" s="126"/>
    </row>
    <row r="757" spans="1:236" s="127" customFormat="1">
      <c r="A757" s="121"/>
      <c r="B757" s="67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  <c r="EH757" s="126"/>
      <c r="EI757" s="126"/>
      <c r="EJ757" s="126"/>
      <c r="EK757" s="126"/>
      <c r="EL757" s="126"/>
      <c r="EM757" s="126"/>
      <c r="EN757" s="126"/>
      <c r="EO757" s="126"/>
      <c r="EP757" s="126"/>
      <c r="EQ757" s="126"/>
      <c r="ER757" s="126"/>
      <c r="ES757" s="126"/>
      <c r="ET757" s="126"/>
      <c r="EU757" s="126"/>
      <c r="EV757" s="126"/>
      <c r="EW757" s="126"/>
      <c r="EX757" s="126"/>
      <c r="EY757" s="126"/>
      <c r="EZ757" s="126"/>
      <c r="FA757" s="126"/>
      <c r="FB757" s="126"/>
      <c r="FC757" s="126"/>
      <c r="FD757" s="126"/>
      <c r="FE757" s="126"/>
      <c r="FF757" s="126"/>
      <c r="FG757" s="126"/>
      <c r="FH757" s="126"/>
      <c r="FI757" s="126"/>
      <c r="FJ757" s="126"/>
      <c r="FK757" s="126"/>
      <c r="FL757" s="126"/>
      <c r="FM757" s="126"/>
      <c r="FN757" s="126"/>
      <c r="FO757" s="126"/>
      <c r="FP757" s="126"/>
      <c r="FQ757" s="126"/>
      <c r="FR757" s="126"/>
      <c r="FS757" s="126"/>
      <c r="FT757" s="126"/>
      <c r="FU757" s="126"/>
      <c r="FV757" s="126"/>
      <c r="FW757" s="126"/>
      <c r="FX757" s="126"/>
      <c r="FY757" s="126"/>
      <c r="FZ757" s="126"/>
      <c r="GA757" s="126"/>
      <c r="GB757" s="126"/>
      <c r="GC757" s="126"/>
      <c r="GD757" s="126"/>
      <c r="GE757" s="126"/>
      <c r="GF757" s="126"/>
      <c r="GG757" s="126"/>
      <c r="GH757" s="126"/>
      <c r="GI757" s="126"/>
      <c r="GJ757" s="126"/>
      <c r="GK757" s="126"/>
      <c r="GL757" s="126"/>
      <c r="GM757" s="126"/>
      <c r="GN757" s="126"/>
      <c r="GO757" s="126"/>
      <c r="GP757" s="126"/>
      <c r="GQ757" s="126"/>
      <c r="GR757" s="126"/>
      <c r="GS757" s="126"/>
      <c r="GT757" s="126"/>
      <c r="GU757" s="126"/>
      <c r="GV757" s="126"/>
      <c r="GW757" s="126"/>
      <c r="GX757" s="126"/>
      <c r="GY757" s="126"/>
      <c r="GZ757" s="126"/>
      <c r="HA757" s="126"/>
      <c r="HB757" s="126"/>
      <c r="HC757" s="126"/>
      <c r="HD757" s="126"/>
      <c r="HE757" s="126"/>
      <c r="HF757" s="126"/>
      <c r="HG757" s="126"/>
      <c r="HH757" s="126"/>
      <c r="HI757" s="126"/>
      <c r="HJ757" s="126"/>
      <c r="HK757" s="126"/>
      <c r="HL757" s="126"/>
      <c r="HM757" s="126"/>
      <c r="HN757" s="126"/>
      <c r="HO757" s="126"/>
      <c r="HP757" s="126"/>
      <c r="HQ757" s="126"/>
      <c r="HR757" s="126"/>
      <c r="HS757" s="126"/>
      <c r="HT757" s="126"/>
      <c r="HU757" s="126"/>
      <c r="HV757" s="126"/>
      <c r="HW757" s="126"/>
      <c r="HX757" s="126"/>
      <c r="HY757" s="126"/>
      <c r="HZ757" s="126"/>
      <c r="IA757" s="126"/>
      <c r="IB757" s="126"/>
    </row>
    <row r="758" spans="1:236" s="127" customFormat="1">
      <c r="A758" s="121"/>
      <c r="B758" s="67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  <c r="EH758" s="126"/>
      <c r="EI758" s="126"/>
      <c r="EJ758" s="126"/>
      <c r="EK758" s="126"/>
      <c r="EL758" s="126"/>
      <c r="EM758" s="126"/>
      <c r="EN758" s="126"/>
      <c r="EO758" s="126"/>
      <c r="EP758" s="126"/>
      <c r="EQ758" s="126"/>
      <c r="ER758" s="126"/>
      <c r="ES758" s="126"/>
      <c r="ET758" s="126"/>
      <c r="EU758" s="126"/>
      <c r="EV758" s="126"/>
      <c r="EW758" s="126"/>
      <c r="EX758" s="126"/>
      <c r="EY758" s="126"/>
      <c r="EZ758" s="126"/>
      <c r="FA758" s="126"/>
      <c r="FB758" s="126"/>
      <c r="FC758" s="126"/>
      <c r="FD758" s="126"/>
      <c r="FE758" s="126"/>
      <c r="FF758" s="126"/>
      <c r="FG758" s="126"/>
      <c r="FH758" s="126"/>
      <c r="FI758" s="126"/>
      <c r="FJ758" s="126"/>
      <c r="FK758" s="126"/>
      <c r="FL758" s="126"/>
      <c r="FM758" s="126"/>
      <c r="FN758" s="126"/>
      <c r="FO758" s="126"/>
      <c r="FP758" s="126"/>
      <c r="FQ758" s="126"/>
      <c r="FR758" s="126"/>
      <c r="FS758" s="126"/>
      <c r="FT758" s="126"/>
      <c r="FU758" s="126"/>
      <c r="FV758" s="126"/>
      <c r="FW758" s="126"/>
      <c r="FX758" s="126"/>
      <c r="FY758" s="126"/>
      <c r="FZ758" s="126"/>
      <c r="GA758" s="126"/>
      <c r="GB758" s="126"/>
      <c r="GC758" s="126"/>
      <c r="GD758" s="126"/>
      <c r="GE758" s="126"/>
      <c r="GF758" s="126"/>
      <c r="GG758" s="126"/>
      <c r="GH758" s="126"/>
      <c r="GI758" s="126"/>
      <c r="GJ758" s="126"/>
      <c r="GK758" s="126"/>
      <c r="GL758" s="126"/>
      <c r="GM758" s="126"/>
      <c r="GN758" s="126"/>
      <c r="GO758" s="126"/>
      <c r="GP758" s="126"/>
      <c r="GQ758" s="126"/>
      <c r="GR758" s="126"/>
      <c r="GS758" s="126"/>
      <c r="GT758" s="126"/>
      <c r="GU758" s="126"/>
      <c r="GV758" s="126"/>
      <c r="GW758" s="126"/>
      <c r="GX758" s="126"/>
      <c r="GY758" s="126"/>
      <c r="GZ758" s="126"/>
      <c r="HA758" s="126"/>
      <c r="HB758" s="126"/>
      <c r="HC758" s="126"/>
      <c r="HD758" s="126"/>
      <c r="HE758" s="126"/>
      <c r="HF758" s="126"/>
      <c r="HG758" s="126"/>
      <c r="HH758" s="126"/>
      <c r="HI758" s="126"/>
      <c r="HJ758" s="126"/>
      <c r="HK758" s="126"/>
      <c r="HL758" s="126"/>
      <c r="HM758" s="126"/>
      <c r="HN758" s="126"/>
      <c r="HO758" s="126"/>
      <c r="HP758" s="126"/>
      <c r="HQ758" s="126"/>
      <c r="HR758" s="126"/>
      <c r="HS758" s="126"/>
      <c r="HT758" s="126"/>
      <c r="HU758" s="126"/>
      <c r="HV758" s="126"/>
      <c r="HW758" s="126"/>
      <c r="HX758" s="126"/>
      <c r="HY758" s="126"/>
      <c r="HZ758" s="126"/>
      <c r="IA758" s="126"/>
      <c r="IB758" s="126"/>
    </row>
    <row r="759" spans="1:236" s="127" customFormat="1">
      <c r="A759" s="121"/>
      <c r="B759" s="67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  <c r="EH759" s="126"/>
      <c r="EI759" s="126"/>
      <c r="EJ759" s="126"/>
      <c r="EK759" s="126"/>
      <c r="EL759" s="126"/>
      <c r="EM759" s="126"/>
      <c r="EN759" s="126"/>
      <c r="EO759" s="126"/>
      <c r="EP759" s="126"/>
      <c r="EQ759" s="126"/>
      <c r="ER759" s="126"/>
      <c r="ES759" s="126"/>
      <c r="ET759" s="126"/>
      <c r="EU759" s="126"/>
      <c r="EV759" s="126"/>
      <c r="EW759" s="126"/>
      <c r="EX759" s="126"/>
      <c r="EY759" s="126"/>
      <c r="EZ759" s="126"/>
      <c r="FA759" s="126"/>
      <c r="FB759" s="126"/>
      <c r="FC759" s="126"/>
      <c r="FD759" s="126"/>
      <c r="FE759" s="126"/>
      <c r="FF759" s="126"/>
      <c r="FG759" s="126"/>
      <c r="FH759" s="126"/>
      <c r="FI759" s="126"/>
      <c r="FJ759" s="126"/>
      <c r="FK759" s="126"/>
      <c r="FL759" s="126"/>
      <c r="FM759" s="126"/>
      <c r="FN759" s="126"/>
      <c r="FO759" s="126"/>
      <c r="FP759" s="126"/>
      <c r="FQ759" s="126"/>
      <c r="FR759" s="126"/>
      <c r="FS759" s="126"/>
      <c r="FT759" s="126"/>
      <c r="FU759" s="126"/>
      <c r="FV759" s="126"/>
      <c r="FW759" s="126"/>
      <c r="FX759" s="126"/>
      <c r="FY759" s="126"/>
      <c r="FZ759" s="126"/>
      <c r="GA759" s="126"/>
      <c r="GB759" s="126"/>
      <c r="GC759" s="126"/>
      <c r="GD759" s="126"/>
      <c r="GE759" s="126"/>
      <c r="GF759" s="126"/>
      <c r="GG759" s="126"/>
      <c r="GH759" s="126"/>
      <c r="GI759" s="126"/>
      <c r="GJ759" s="126"/>
      <c r="GK759" s="126"/>
      <c r="GL759" s="126"/>
      <c r="GM759" s="126"/>
      <c r="GN759" s="126"/>
      <c r="GO759" s="126"/>
      <c r="GP759" s="126"/>
      <c r="GQ759" s="126"/>
      <c r="GR759" s="126"/>
      <c r="GS759" s="126"/>
      <c r="GT759" s="126"/>
      <c r="GU759" s="126"/>
      <c r="GV759" s="126"/>
      <c r="GW759" s="126"/>
      <c r="GX759" s="126"/>
      <c r="GY759" s="126"/>
      <c r="GZ759" s="126"/>
      <c r="HA759" s="126"/>
      <c r="HB759" s="126"/>
      <c r="HC759" s="126"/>
      <c r="HD759" s="126"/>
      <c r="HE759" s="126"/>
      <c r="HF759" s="126"/>
      <c r="HG759" s="126"/>
      <c r="HH759" s="126"/>
      <c r="HI759" s="126"/>
      <c r="HJ759" s="126"/>
      <c r="HK759" s="126"/>
      <c r="HL759" s="126"/>
      <c r="HM759" s="126"/>
      <c r="HN759" s="126"/>
      <c r="HO759" s="126"/>
      <c r="HP759" s="126"/>
      <c r="HQ759" s="126"/>
      <c r="HR759" s="126"/>
      <c r="HS759" s="126"/>
      <c r="HT759" s="126"/>
      <c r="HU759" s="126"/>
      <c r="HV759" s="126"/>
      <c r="HW759" s="126"/>
      <c r="HX759" s="126"/>
      <c r="HY759" s="126"/>
      <c r="HZ759" s="126"/>
      <c r="IA759" s="126"/>
      <c r="IB759" s="126"/>
    </row>
    <row r="760" spans="1:236" s="127" customFormat="1">
      <c r="A760" s="121"/>
      <c r="B760" s="67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  <c r="EH760" s="126"/>
      <c r="EI760" s="126"/>
      <c r="EJ760" s="126"/>
      <c r="EK760" s="126"/>
      <c r="EL760" s="126"/>
      <c r="EM760" s="126"/>
      <c r="EN760" s="126"/>
      <c r="EO760" s="126"/>
      <c r="EP760" s="126"/>
      <c r="EQ760" s="126"/>
      <c r="ER760" s="126"/>
      <c r="ES760" s="126"/>
      <c r="ET760" s="126"/>
      <c r="EU760" s="126"/>
      <c r="EV760" s="126"/>
      <c r="EW760" s="126"/>
      <c r="EX760" s="126"/>
      <c r="EY760" s="126"/>
      <c r="EZ760" s="126"/>
      <c r="FA760" s="126"/>
      <c r="FB760" s="126"/>
      <c r="FC760" s="126"/>
      <c r="FD760" s="126"/>
      <c r="FE760" s="126"/>
      <c r="FF760" s="126"/>
      <c r="FG760" s="126"/>
      <c r="FH760" s="126"/>
      <c r="FI760" s="126"/>
      <c r="FJ760" s="126"/>
      <c r="FK760" s="126"/>
      <c r="FL760" s="126"/>
      <c r="FM760" s="126"/>
      <c r="FN760" s="126"/>
      <c r="FO760" s="126"/>
      <c r="FP760" s="126"/>
      <c r="FQ760" s="126"/>
      <c r="FR760" s="126"/>
      <c r="FS760" s="126"/>
      <c r="FT760" s="126"/>
      <c r="FU760" s="126"/>
      <c r="FV760" s="126"/>
      <c r="FW760" s="126"/>
      <c r="FX760" s="126"/>
      <c r="FY760" s="126"/>
      <c r="FZ760" s="126"/>
      <c r="GA760" s="126"/>
      <c r="GB760" s="126"/>
      <c r="GC760" s="126"/>
      <c r="GD760" s="126"/>
      <c r="GE760" s="126"/>
      <c r="GF760" s="126"/>
      <c r="GG760" s="126"/>
      <c r="GH760" s="126"/>
      <c r="GI760" s="126"/>
      <c r="GJ760" s="126"/>
      <c r="GK760" s="126"/>
      <c r="GL760" s="126"/>
      <c r="GM760" s="126"/>
      <c r="GN760" s="126"/>
      <c r="GO760" s="126"/>
      <c r="GP760" s="126"/>
      <c r="GQ760" s="126"/>
      <c r="GR760" s="126"/>
      <c r="GS760" s="126"/>
      <c r="GT760" s="126"/>
      <c r="GU760" s="126"/>
      <c r="GV760" s="126"/>
      <c r="GW760" s="126"/>
      <c r="GX760" s="126"/>
      <c r="GY760" s="126"/>
      <c r="GZ760" s="126"/>
      <c r="HA760" s="126"/>
      <c r="HB760" s="126"/>
      <c r="HC760" s="126"/>
      <c r="HD760" s="126"/>
      <c r="HE760" s="126"/>
      <c r="HF760" s="126"/>
      <c r="HG760" s="126"/>
      <c r="HH760" s="126"/>
      <c r="HI760" s="126"/>
      <c r="HJ760" s="126"/>
      <c r="HK760" s="126"/>
      <c r="HL760" s="126"/>
      <c r="HM760" s="126"/>
      <c r="HN760" s="126"/>
      <c r="HO760" s="126"/>
      <c r="HP760" s="126"/>
      <c r="HQ760" s="126"/>
      <c r="HR760" s="126"/>
      <c r="HS760" s="126"/>
      <c r="HT760" s="126"/>
      <c r="HU760" s="126"/>
      <c r="HV760" s="126"/>
      <c r="HW760" s="126"/>
      <c r="HX760" s="126"/>
      <c r="HY760" s="126"/>
      <c r="HZ760" s="126"/>
      <c r="IA760" s="126"/>
      <c r="IB760" s="126"/>
    </row>
    <row r="761" spans="1:236" s="127" customFormat="1">
      <c r="A761" s="121"/>
      <c r="B761" s="67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  <c r="EH761" s="126"/>
      <c r="EI761" s="126"/>
      <c r="EJ761" s="126"/>
      <c r="EK761" s="126"/>
      <c r="EL761" s="126"/>
      <c r="EM761" s="126"/>
      <c r="EN761" s="126"/>
      <c r="EO761" s="126"/>
      <c r="EP761" s="126"/>
      <c r="EQ761" s="126"/>
      <c r="ER761" s="126"/>
      <c r="ES761" s="126"/>
      <c r="ET761" s="126"/>
      <c r="EU761" s="126"/>
      <c r="EV761" s="126"/>
      <c r="EW761" s="126"/>
      <c r="EX761" s="126"/>
      <c r="EY761" s="126"/>
      <c r="EZ761" s="126"/>
      <c r="FA761" s="126"/>
      <c r="FB761" s="126"/>
      <c r="FC761" s="126"/>
      <c r="FD761" s="126"/>
      <c r="FE761" s="126"/>
      <c r="FF761" s="126"/>
      <c r="FG761" s="126"/>
      <c r="FH761" s="126"/>
      <c r="FI761" s="126"/>
      <c r="FJ761" s="126"/>
      <c r="FK761" s="126"/>
      <c r="FL761" s="126"/>
      <c r="FM761" s="126"/>
      <c r="FN761" s="126"/>
      <c r="FO761" s="126"/>
      <c r="FP761" s="126"/>
      <c r="FQ761" s="126"/>
      <c r="FR761" s="126"/>
      <c r="FS761" s="126"/>
      <c r="FT761" s="126"/>
      <c r="FU761" s="126"/>
      <c r="FV761" s="126"/>
      <c r="FW761" s="126"/>
      <c r="FX761" s="126"/>
      <c r="FY761" s="126"/>
      <c r="FZ761" s="126"/>
      <c r="GA761" s="126"/>
      <c r="GB761" s="126"/>
      <c r="GC761" s="126"/>
      <c r="GD761" s="126"/>
      <c r="GE761" s="126"/>
      <c r="GF761" s="126"/>
      <c r="GG761" s="126"/>
      <c r="GH761" s="126"/>
      <c r="GI761" s="126"/>
      <c r="GJ761" s="126"/>
      <c r="GK761" s="126"/>
      <c r="GL761" s="126"/>
      <c r="GM761" s="126"/>
      <c r="GN761" s="126"/>
      <c r="GO761" s="126"/>
      <c r="GP761" s="126"/>
      <c r="GQ761" s="126"/>
      <c r="GR761" s="126"/>
      <c r="GS761" s="126"/>
      <c r="GT761" s="126"/>
      <c r="GU761" s="126"/>
      <c r="GV761" s="126"/>
      <c r="GW761" s="126"/>
      <c r="GX761" s="126"/>
      <c r="GY761" s="126"/>
      <c r="GZ761" s="126"/>
      <c r="HA761" s="126"/>
      <c r="HB761" s="126"/>
      <c r="HC761" s="126"/>
      <c r="HD761" s="126"/>
      <c r="HE761" s="126"/>
      <c r="HF761" s="126"/>
      <c r="HG761" s="126"/>
      <c r="HH761" s="126"/>
      <c r="HI761" s="126"/>
      <c r="HJ761" s="126"/>
      <c r="HK761" s="126"/>
      <c r="HL761" s="126"/>
      <c r="HM761" s="126"/>
      <c r="HN761" s="126"/>
      <c r="HO761" s="126"/>
      <c r="HP761" s="126"/>
      <c r="HQ761" s="126"/>
      <c r="HR761" s="126"/>
      <c r="HS761" s="126"/>
      <c r="HT761" s="126"/>
      <c r="HU761" s="126"/>
      <c r="HV761" s="126"/>
      <c r="HW761" s="126"/>
      <c r="HX761" s="126"/>
      <c r="HY761" s="126"/>
      <c r="HZ761" s="126"/>
      <c r="IA761" s="126"/>
      <c r="IB761" s="126"/>
    </row>
    <row r="762" spans="1:236" s="127" customFormat="1">
      <c r="A762" s="121"/>
      <c r="B762" s="67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  <c r="EH762" s="126"/>
      <c r="EI762" s="126"/>
      <c r="EJ762" s="126"/>
      <c r="EK762" s="126"/>
      <c r="EL762" s="126"/>
      <c r="EM762" s="126"/>
      <c r="EN762" s="126"/>
      <c r="EO762" s="126"/>
      <c r="EP762" s="126"/>
      <c r="EQ762" s="126"/>
      <c r="ER762" s="126"/>
      <c r="ES762" s="126"/>
      <c r="ET762" s="126"/>
      <c r="EU762" s="126"/>
      <c r="EV762" s="126"/>
      <c r="EW762" s="126"/>
      <c r="EX762" s="126"/>
      <c r="EY762" s="126"/>
      <c r="EZ762" s="126"/>
      <c r="FA762" s="126"/>
      <c r="FB762" s="126"/>
      <c r="FC762" s="126"/>
      <c r="FD762" s="126"/>
      <c r="FE762" s="126"/>
      <c r="FF762" s="126"/>
      <c r="FG762" s="126"/>
      <c r="FH762" s="126"/>
      <c r="FI762" s="126"/>
      <c r="FJ762" s="126"/>
      <c r="FK762" s="126"/>
      <c r="FL762" s="126"/>
      <c r="FM762" s="126"/>
      <c r="FN762" s="126"/>
      <c r="FO762" s="126"/>
      <c r="FP762" s="126"/>
      <c r="FQ762" s="126"/>
      <c r="FR762" s="126"/>
      <c r="FS762" s="126"/>
      <c r="FT762" s="126"/>
      <c r="FU762" s="126"/>
      <c r="FV762" s="126"/>
      <c r="FW762" s="126"/>
      <c r="FX762" s="126"/>
      <c r="FY762" s="126"/>
      <c r="FZ762" s="126"/>
      <c r="GA762" s="126"/>
      <c r="GB762" s="126"/>
      <c r="GC762" s="126"/>
      <c r="GD762" s="126"/>
      <c r="GE762" s="126"/>
      <c r="GF762" s="126"/>
      <c r="GG762" s="126"/>
      <c r="GH762" s="126"/>
      <c r="GI762" s="126"/>
      <c r="GJ762" s="126"/>
      <c r="GK762" s="126"/>
      <c r="GL762" s="126"/>
      <c r="GM762" s="126"/>
      <c r="GN762" s="126"/>
      <c r="GO762" s="126"/>
      <c r="GP762" s="126"/>
      <c r="GQ762" s="126"/>
      <c r="GR762" s="126"/>
      <c r="GS762" s="126"/>
      <c r="GT762" s="126"/>
      <c r="GU762" s="126"/>
      <c r="GV762" s="126"/>
      <c r="GW762" s="126"/>
      <c r="GX762" s="126"/>
      <c r="GY762" s="126"/>
      <c r="GZ762" s="126"/>
      <c r="HA762" s="126"/>
      <c r="HB762" s="126"/>
      <c r="HC762" s="126"/>
      <c r="HD762" s="126"/>
      <c r="HE762" s="126"/>
      <c r="HF762" s="126"/>
      <c r="HG762" s="126"/>
      <c r="HH762" s="126"/>
      <c r="HI762" s="126"/>
      <c r="HJ762" s="126"/>
      <c r="HK762" s="126"/>
      <c r="HL762" s="126"/>
      <c r="HM762" s="126"/>
      <c r="HN762" s="126"/>
      <c r="HO762" s="126"/>
      <c r="HP762" s="126"/>
      <c r="HQ762" s="126"/>
      <c r="HR762" s="126"/>
      <c r="HS762" s="126"/>
      <c r="HT762" s="126"/>
      <c r="HU762" s="126"/>
      <c r="HV762" s="126"/>
      <c r="HW762" s="126"/>
      <c r="HX762" s="126"/>
      <c r="HY762" s="126"/>
      <c r="HZ762" s="126"/>
      <c r="IA762" s="126"/>
      <c r="IB762" s="126"/>
    </row>
    <row r="763" spans="1:236" s="127" customFormat="1">
      <c r="A763" s="121"/>
      <c r="B763" s="67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  <c r="EH763" s="126"/>
      <c r="EI763" s="126"/>
      <c r="EJ763" s="126"/>
      <c r="EK763" s="126"/>
      <c r="EL763" s="126"/>
      <c r="EM763" s="126"/>
      <c r="EN763" s="126"/>
      <c r="EO763" s="126"/>
      <c r="EP763" s="126"/>
      <c r="EQ763" s="126"/>
      <c r="ER763" s="126"/>
      <c r="ES763" s="126"/>
      <c r="ET763" s="126"/>
      <c r="EU763" s="126"/>
      <c r="EV763" s="126"/>
      <c r="EW763" s="126"/>
      <c r="EX763" s="126"/>
      <c r="EY763" s="126"/>
      <c r="EZ763" s="126"/>
      <c r="FA763" s="126"/>
      <c r="FB763" s="126"/>
      <c r="FC763" s="126"/>
      <c r="FD763" s="126"/>
      <c r="FE763" s="126"/>
      <c r="FF763" s="126"/>
      <c r="FG763" s="126"/>
      <c r="FH763" s="126"/>
      <c r="FI763" s="126"/>
      <c r="FJ763" s="126"/>
      <c r="FK763" s="126"/>
      <c r="FL763" s="126"/>
      <c r="FM763" s="126"/>
      <c r="FN763" s="126"/>
      <c r="FO763" s="126"/>
      <c r="FP763" s="126"/>
      <c r="FQ763" s="126"/>
      <c r="FR763" s="126"/>
      <c r="FS763" s="126"/>
      <c r="FT763" s="126"/>
      <c r="FU763" s="126"/>
      <c r="FV763" s="126"/>
      <c r="FW763" s="126"/>
      <c r="FX763" s="126"/>
      <c r="FY763" s="126"/>
      <c r="FZ763" s="126"/>
      <c r="GA763" s="126"/>
      <c r="GB763" s="126"/>
      <c r="GC763" s="126"/>
      <c r="GD763" s="126"/>
      <c r="GE763" s="126"/>
      <c r="GF763" s="126"/>
      <c r="GG763" s="126"/>
      <c r="GH763" s="126"/>
      <c r="GI763" s="126"/>
      <c r="GJ763" s="126"/>
      <c r="GK763" s="126"/>
      <c r="GL763" s="126"/>
      <c r="GM763" s="126"/>
      <c r="GN763" s="126"/>
      <c r="GO763" s="126"/>
      <c r="GP763" s="126"/>
      <c r="GQ763" s="126"/>
      <c r="GR763" s="126"/>
      <c r="GS763" s="126"/>
      <c r="GT763" s="126"/>
      <c r="GU763" s="126"/>
      <c r="GV763" s="126"/>
      <c r="GW763" s="126"/>
      <c r="GX763" s="126"/>
      <c r="GY763" s="126"/>
      <c r="GZ763" s="126"/>
      <c r="HA763" s="126"/>
      <c r="HB763" s="126"/>
      <c r="HC763" s="126"/>
      <c r="HD763" s="126"/>
      <c r="HE763" s="126"/>
      <c r="HF763" s="126"/>
      <c r="HG763" s="126"/>
      <c r="HH763" s="126"/>
      <c r="HI763" s="126"/>
      <c r="HJ763" s="126"/>
      <c r="HK763" s="126"/>
      <c r="HL763" s="126"/>
      <c r="HM763" s="126"/>
      <c r="HN763" s="126"/>
      <c r="HO763" s="126"/>
      <c r="HP763" s="126"/>
      <c r="HQ763" s="126"/>
      <c r="HR763" s="126"/>
      <c r="HS763" s="126"/>
      <c r="HT763" s="126"/>
      <c r="HU763" s="126"/>
      <c r="HV763" s="126"/>
      <c r="HW763" s="126"/>
      <c r="HX763" s="126"/>
      <c r="HY763" s="126"/>
      <c r="HZ763" s="126"/>
      <c r="IA763" s="126"/>
      <c r="IB763" s="126"/>
    </row>
    <row r="764" spans="1:236" s="127" customFormat="1">
      <c r="A764" s="121"/>
      <c r="B764" s="67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  <c r="EH764" s="126"/>
      <c r="EI764" s="126"/>
      <c r="EJ764" s="126"/>
      <c r="EK764" s="126"/>
      <c r="EL764" s="126"/>
      <c r="EM764" s="126"/>
      <c r="EN764" s="126"/>
      <c r="EO764" s="126"/>
      <c r="EP764" s="126"/>
      <c r="EQ764" s="126"/>
      <c r="ER764" s="126"/>
      <c r="ES764" s="126"/>
      <c r="ET764" s="126"/>
      <c r="EU764" s="126"/>
      <c r="EV764" s="126"/>
      <c r="EW764" s="126"/>
      <c r="EX764" s="126"/>
      <c r="EY764" s="126"/>
      <c r="EZ764" s="126"/>
      <c r="FA764" s="126"/>
      <c r="FB764" s="126"/>
      <c r="FC764" s="126"/>
      <c r="FD764" s="126"/>
      <c r="FE764" s="126"/>
      <c r="FF764" s="126"/>
      <c r="FG764" s="126"/>
      <c r="FH764" s="126"/>
      <c r="FI764" s="126"/>
      <c r="FJ764" s="126"/>
      <c r="FK764" s="126"/>
      <c r="FL764" s="126"/>
      <c r="FM764" s="126"/>
      <c r="FN764" s="126"/>
      <c r="FO764" s="126"/>
      <c r="FP764" s="126"/>
      <c r="FQ764" s="126"/>
      <c r="FR764" s="126"/>
      <c r="FS764" s="126"/>
      <c r="FT764" s="126"/>
      <c r="FU764" s="126"/>
      <c r="FV764" s="126"/>
      <c r="FW764" s="126"/>
      <c r="FX764" s="126"/>
      <c r="FY764" s="126"/>
      <c r="FZ764" s="126"/>
      <c r="GA764" s="126"/>
      <c r="GB764" s="126"/>
      <c r="GC764" s="126"/>
      <c r="GD764" s="126"/>
      <c r="GE764" s="126"/>
      <c r="GF764" s="126"/>
      <c r="GG764" s="126"/>
      <c r="GH764" s="126"/>
      <c r="GI764" s="126"/>
      <c r="GJ764" s="126"/>
      <c r="GK764" s="126"/>
      <c r="GL764" s="126"/>
      <c r="GM764" s="126"/>
      <c r="GN764" s="126"/>
      <c r="GO764" s="126"/>
      <c r="GP764" s="126"/>
      <c r="GQ764" s="126"/>
      <c r="GR764" s="126"/>
      <c r="GS764" s="126"/>
      <c r="GT764" s="126"/>
      <c r="GU764" s="126"/>
      <c r="GV764" s="126"/>
      <c r="GW764" s="126"/>
      <c r="GX764" s="126"/>
      <c r="GY764" s="126"/>
      <c r="GZ764" s="126"/>
      <c r="HA764" s="126"/>
      <c r="HB764" s="126"/>
      <c r="HC764" s="126"/>
      <c r="HD764" s="126"/>
      <c r="HE764" s="126"/>
      <c r="HF764" s="126"/>
      <c r="HG764" s="126"/>
      <c r="HH764" s="126"/>
      <c r="HI764" s="126"/>
      <c r="HJ764" s="126"/>
      <c r="HK764" s="126"/>
      <c r="HL764" s="126"/>
      <c r="HM764" s="126"/>
      <c r="HN764" s="126"/>
      <c r="HO764" s="126"/>
      <c r="HP764" s="126"/>
      <c r="HQ764" s="126"/>
      <c r="HR764" s="126"/>
      <c r="HS764" s="126"/>
      <c r="HT764" s="126"/>
      <c r="HU764" s="126"/>
      <c r="HV764" s="126"/>
      <c r="HW764" s="126"/>
      <c r="HX764" s="126"/>
      <c r="HY764" s="126"/>
      <c r="HZ764" s="126"/>
      <c r="IA764" s="126"/>
      <c r="IB764" s="126"/>
    </row>
    <row r="765" spans="1:236" s="127" customFormat="1">
      <c r="A765" s="121"/>
      <c r="B765" s="67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  <c r="EH765" s="126"/>
      <c r="EI765" s="126"/>
      <c r="EJ765" s="126"/>
      <c r="EK765" s="126"/>
      <c r="EL765" s="126"/>
      <c r="EM765" s="126"/>
      <c r="EN765" s="126"/>
      <c r="EO765" s="126"/>
      <c r="EP765" s="126"/>
      <c r="EQ765" s="126"/>
      <c r="ER765" s="126"/>
      <c r="ES765" s="126"/>
      <c r="ET765" s="126"/>
      <c r="EU765" s="126"/>
      <c r="EV765" s="126"/>
      <c r="EW765" s="126"/>
      <c r="EX765" s="126"/>
      <c r="EY765" s="126"/>
      <c r="EZ765" s="126"/>
      <c r="FA765" s="126"/>
      <c r="FB765" s="126"/>
      <c r="FC765" s="126"/>
      <c r="FD765" s="126"/>
      <c r="FE765" s="126"/>
      <c r="FF765" s="126"/>
      <c r="FG765" s="126"/>
      <c r="FH765" s="126"/>
      <c r="FI765" s="126"/>
      <c r="FJ765" s="126"/>
      <c r="FK765" s="126"/>
      <c r="FL765" s="126"/>
      <c r="FM765" s="126"/>
      <c r="FN765" s="126"/>
      <c r="FO765" s="126"/>
      <c r="FP765" s="126"/>
      <c r="FQ765" s="126"/>
      <c r="FR765" s="126"/>
      <c r="FS765" s="126"/>
      <c r="FT765" s="126"/>
      <c r="FU765" s="126"/>
      <c r="FV765" s="126"/>
      <c r="FW765" s="126"/>
      <c r="FX765" s="126"/>
      <c r="FY765" s="126"/>
      <c r="FZ765" s="126"/>
      <c r="GA765" s="126"/>
      <c r="GB765" s="126"/>
      <c r="GC765" s="126"/>
      <c r="GD765" s="126"/>
      <c r="GE765" s="126"/>
      <c r="GF765" s="126"/>
      <c r="GG765" s="126"/>
      <c r="GH765" s="126"/>
      <c r="GI765" s="126"/>
      <c r="GJ765" s="126"/>
      <c r="GK765" s="126"/>
      <c r="GL765" s="126"/>
      <c r="GM765" s="126"/>
      <c r="GN765" s="126"/>
      <c r="GO765" s="126"/>
      <c r="GP765" s="126"/>
      <c r="GQ765" s="126"/>
      <c r="GR765" s="126"/>
      <c r="GS765" s="126"/>
      <c r="GT765" s="126"/>
      <c r="GU765" s="126"/>
      <c r="GV765" s="126"/>
      <c r="GW765" s="126"/>
      <c r="GX765" s="126"/>
      <c r="GY765" s="126"/>
      <c r="GZ765" s="126"/>
      <c r="HA765" s="126"/>
      <c r="HB765" s="126"/>
      <c r="HC765" s="126"/>
      <c r="HD765" s="126"/>
      <c r="HE765" s="126"/>
      <c r="HF765" s="126"/>
      <c r="HG765" s="126"/>
      <c r="HH765" s="126"/>
      <c r="HI765" s="126"/>
      <c r="HJ765" s="126"/>
      <c r="HK765" s="126"/>
      <c r="HL765" s="126"/>
      <c r="HM765" s="126"/>
      <c r="HN765" s="126"/>
      <c r="HO765" s="126"/>
      <c r="HP765" s="126"/>
      <c r="HQ765" s="126"/>
      <c r="HR765" s="126"/>
      <c r="HS765" s="126"/>
      <c r="HT765" s="126"/>
      <c r="HU765" s="126"/>
      <c r="HV765" s="126"/>
      <c r="HW765" s="126"/>
      <c r="HX765" s="126"/>
      <c r="HY765" s="126"/>
      <c r="HZ765" s="126"/>
      <c r="IA765" s="126"/>
      <c r="IB765" s="126"/>
    </row>
    <row r="766" spans="1:236" s="127" customFormat="1">
      <c r="A766" s="121"/>
      <c r="B766" s="67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  <c r="EH766" s="126"/>
      <c r="EI766" s="126"/>
      <c r="EJ766" s="126"/>
      <c r="EK766" s="126"/>
      <c r="EL766" s="126"/>
      <c r="EM766" s="126"/>
      <c r="EN766" s="126"/>
      <c r="EO766" s="126"/>
      <c r="EP766" s="126"/>
      <c r="EQ766" s="126"/>
      <c r="ER766" s="126"/>
      <c r="ES766" s="126"/>
      <c r="ET766" s="126"/>
      <c r="EU766" s="126"/>
      <c r="EV766" s="126"/>
      <c r="EW766" s="126"/>
      <c r="EX766" s="126"/>
      <c r="EY766" s="126"/>
      <c r="EZ766" s="126"/>
      <c r="FA766" s="126"/>
      <c r="FB766" s="126"/>
      <c r="FC766" s="126"/>
      <c r="FD766" s="126"/>
      <c r="FE766" s="126"/>
      <c r="FF766" s="126"/>
      <c r="FG766" s="126"/>
      <c r="FH766" s="126"/>
      <c r="FI766" s="126"/>
      <c r="FJ766" s="126"/>
      <c r="FK766" s="126"/>
      <c r="FL766" s="126"/>
      <c r="FM766" s="126"/>
      <c r="FN766" s="126"/>
      <c r="FO766" s="126"/>
      <c r="FP766" s="126"/>
      <c r="FQ766" s="126"/>
      <c r="FR766" s="126"/>
      <c r="FS766" s="126"/>
      <c r="FT766" s="126"/>
      <c r="FU766" s="126"/>
      <c r="FV766" s="126"/>
      <c r="FW766" s="126"/>
      <c r="FX766" s="126"/>
      <c r="FY766" s="126"/>
      <c r="FZ766" s="126"/>
      <c r="GA766" s="126"/>
      <c r="GB766" s="126"/>
      <c r="GC766" s="126"/>
      <c r="GD766" s="126"/>
      <c r="GE766" s="126"/>
      <c r="GF766" s="126"/>
      <c r="GG766" s="126"/>
      <c r="GH766" s="126"/>
      <c r="GI766" s="126"/>
      <c r="GJ766" s="126"/>
      <c r="GK766" s="126"/>
      <c r="GL766" s="126"/>
      <c r="GM766" s="126"/>
      <c r="GN766" s="126"/>
      <c r="GO766" s="126"/>
      <c r="GP766" s="126"/>
      <c r="GQ766" s="126"/>
      <c r="GR766" s="126"/>
      <c r="GS766" s="126"/>
      <c r="GT766" s="126"/>
      <c r="GU766" s="126"/>
      <c r="GV766" s="126"/>
      <c r="GW766" s="126"/>
      <c r="GX766" s="126"/>
      <c r="GY766" s="126"/>
      <c r="GZ766" s="126"/>
      <c r="HA766" s="126"/>
      <c r="HB766" s="126"/>
      <c r="HC766" s="126"/>
      <c r="HD766" s="126"/>
      <c r="HE766" s="126"/>
      <c r="HF766" s="126"/>
      <c r="HG766" s="126"/>
      <c r="HH766" s="126"/>
      <c r="HI766" s="126"/>
      <c r="HJ766" s="126"/>
      <c r="HK766" s="126"/>
      <c r="HL766" s="126"/>
      <c r="HM766" s="126"/>
      <c r="HN766" s="126"/>
      <c r="HO766" s="126"/>
      <c r="HP766" s="126"/>
      <c r="HQ766" s="126"/>
      <c r="HR766" s="126"/>
      <c r="HS766" s="126"/>
      <c r="HT766" s="126"/>
      <c r="HU766" s="126"/>
      <c r="HV766" s="126"/>
      <c r="HW766" s="126"/>
      <c r="HX766" s="126"/>
      <c r="HY766" s="126"/>
      <c r="HZ766" s="126"/>
      <c r="IA766" s="126"/>
      <c r="IB766" s="126"/>
    </row>
    <row r="767" spans="1:236" s="127" customFormat="1">
      <c r="A767" s="121"/>
      <c r="B767" s="67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  <c r="EH767" s="126"/>
      <c r="EI767" s="126"/>
      <c r="EJ767" s="126"/>
      <c r="EK767" s="126"/>
      <c r="EL767" s="126"/>
      <c r="EM767" s="126"/>
      <c r="EN767" s="126"/>
      <c r="EO767" s="126"/>
      <c r="EP767" s="126"/>
      <c r="EQ767" s="126"/>
      <c r="ER767" s="126"/>
      <c r="ES767" s="126"/>
      <c r="ET767" s="126"/>
      <c r="EU767" s="126"/>
      <c r="EV767" s="126"/>
      <c r="EW767" s="126"/>
      <c r="EX767" s="126"/>
      <c r="EY767" s="126"/>
      <c r="EZ767" s="126"/>
      <c r="FA767" s="126"/>
      <c r="FB767" s="126"/>
      <c r="FC767" s="126"/>
      <c r="FD767" s="126"/>
      <c r="FE767" s="126"/>
      <c r="FF767" s="126"/>
      <c r="FG767" s="126"/>
      <c r="FH767" s="126"/>
      <c r="FI767" s="126"/>
      <c r="FJ767" s="126"/>
      <c r="FK767" s="126"/>
      <c r="FL767" s="126"/>
      <c r="FM767" s="126"/>
      <c r="FN767" s="126"/>
      <c r="FO767" s="126"/>
      <c r="FP767" s="126"/>
      <c r="FQ767" s="126"/>
      <c r="FR767" s="126"/>
      <c r="FS767" s="126"/>
      <c r="FT767" s="126"/>
      <c r="FU767" s="126"/>
      <c r="FV767" s="126"/>
      <c r="FW767" s="126"/>
      <c r="FX767" s="126"/>
      <c r="FY767" s="126"/>
      <c r="FZ767" s="126"/>
      <c r="GA767" s="126"/>
      <c r="GB767" s="126"/>
      <c r="GC767" s="126"/>
      <c r="GD767" s="126"/>
      <c r="GE767" s="126"/>
      <c r="GF767" s="126"/>
      <c r="GG767" s="126"/>
      <c r="GH767" s="126"/>
      <c r="GI767" s="126"/>
      <c r="GJ767" s="126"/>
      <c r="GK767" s="126"/>
      <c r="GL767" s="126"/>
      <c r="GM767" s="126"/>
      <c r="GN767" s="126"/>
      <c r="GO767" s="126"/>
      <c r="GP767" s="126"/>
      <c r="GQ767" s="126"/>
      <c r="GR767" s="126"/>
      <c r="GS767" s="126"/>
      <c r="GT767" s="126"/>
      <c r="GU767" s="126"/>
      <c r="GV767" s="126"/>
      <c r="GW767" s="126"/>
      <c r="GX767" s="126"/>
      <c r="GY767" s="126"/>
      <c r="GZ767" s="126"/>
      <c r="HA767" s="126"/>
      <c r="HB767" s="126"/>
      <c r="HC767" s="126"/>
      <c r="HD767" s="126"/>
      <c r="HE767" s="126"/>
      <c r="HF767" s="126"/>
      <c r="HG767" s="126"/>
      <c r="HH767" s="126"/>
      <c r="HI767" s="126"/>
      <c r="HJ767" s="126"/>
      <c r="HK767" s="126"/>
      <c r="HL767" s="126"/>
      <c r="HM767" s="126"/>
      <c r="HN767" s="126"/>
      <c r="HO767" s="126"/>
      <c r="HP767" s="126"/>
      <c r="HQ767" s="126"/>
      <c r="HR767" s="126"/>
      <c r="HS767" s="126"/>
      <c r="HT767" s="126"/>
      <c r="HU767" s="126"/>
      <c r="HV767" s="126"/>
      <c r="HW767" s="126"/>
      <c r="HX767" s="126"/>
      <c r="HY767" s="126"/>
      <c r="HZ767" s="126"/>
      <c r="IA767" s="126"/>
      <c r="IB767" s="126"/>
    </row>
    <row r="768" spans="1:236" s="127" customFormat="1">
      <c r="A768" s="121"/>
      <c r="B768" s="67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  <c r="EH768" s="126"/>
      <c r="EI768" s="126"/>
      <c r="EJ768" s="126"/>
      <c r="EK768" s="126"/>
      <c r="EL768" s="126"/>
      <c r="EM768" s="126"/>
      <c r="EN768" s="126"/>
      <c r="EO768" s="126"/>
      <c r="EP768" s="126"/>
      <c r="EQ768" s="126"/>
      <c r="ER768" s="126"/>
      <c r="ES768" s="126"/>
      <c r="ET768" s="126"/>
      <c r="EU768" s="126"/>
      <c r="EV768" s="126"/>
      <c r="EW768" s="126"/>
      <c r="EX768" s="126"/>
      <c r="EY768" s="126"/>
      <c r="EZ768" s="126"/>
      <c r="FA768" s="126"/>
      <c r="FB768" s="126"/>
      <c r="FC768" s="126"/>
      <c r="FD768" s="126"/>
      <c r="FE768" s="126"/>
      <c r="FF768" s="126"/>
      <c r="FG768" s="126"/>
      <c r="FH768" s="126"/>
      <c r="FI768" s="126"/>
      <c r="FJ768" s="126"/>
      <c r="FK768" s="126"/>
      <c r="FL768" s="126"/>
      <c r="FM768" s="126"/>
      <c r="FN768" s="126"/>
      <c r="FO768" s="126"/>
      <c r="FP768" s="126"/>
      <c r="FQ768" s="126"/>
      <c r="FR768" s="126"/>
      <c r="FS768" s="126"/>
      <c r="FT768" s="126"/>
      <c r="FU768" s="126"/>
      <c r="FV768" s="126"/>
      <c r="FW768" s="126"/>
      <c r="FX768" s="126"/>
      <c r="FY768" s="126"/>
      <c r="FZ768" s="126"/>
      <c r="GA768" s="126"/>
      <c r="GB768" s="126"/>
      <c r="GC768" s="126"/>
      <c r="GD768" s="126"/>
      <c r="GE768" s="126"/>
      <c r="GF768" s="126"/>
      <c r="GG768" s="126"/>
      <c r="GH768" s="126"/>
      <c r="GI768" s="126"/>
      <c r="GJ768" s="126"/>
      <c r="GK768" s="126"/>
      <c r="GL768" s="126"/>
      <c r="GM768" s="126"/>
      <c r="GN768" s="126"/>
      <c r="GO768" s="126"/>
      <c r="GP768" s="126"/>
      <c r="GQ768" s="126"/>
      <c r="GR768" s="126"/>
      <c r="GS768" s="126"/>
      <c r="GT768" s="126"/>
      <c r="GU768" s="126"/>
      <c r="GV768" s="126"/>
      <c r="GW768" s="126"/>
      <c r="GX768" s="126"/>
      <c r="GY768" s="126"/>
      <c r="GZ768" s="126"/>
      <c r="HA768" s="126"/>
      <c r="HB768" s="126"/>
      <c r="HC768" s="126"/>
      <c r="HD768" s="126"/>
      <c r="HE768" s="126"/>
      <c r="HF768" s="126"/>
      <c r="HG768" s="126"/>
      <c r="HH768" s="126"/>
      <c r="HI768" s="126"/>
      <c r="HJ768" s="126"/>
      <c r="HK768" s="126"/>
      <c r="HL768" s="126"/>
      <c r="HM768" s="126"/>
      <c r="HN768" s="126"/>
      <c r="HO768" s="126"/>
      <c r="HP768" s="126"/>
      <c r="HQ768" s="126"/>
      <c r="HR768" s="126"/>
      <c r="HS768" s="126"/>
      <c r="HT768" s="126"/>
      <c r="HU768" s="126"/>
      <c r="HV768" s="126"/>
      <c r="HW768" s="126"/>
      <c r="HX768" s="126"/>
      <c r="HY768" s="126"/>
      <c r="HZ768" s="126"/>
      <c r="IA768" s="126"/>
      <c r="IB768" s="126"/>
    </row>
    <row r="769" spans="1:236" s="127" customFormat="1">
      <c r="A769" s="121"/>
      <c r="B769" s="67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126"/>
      <c r="FA769" s="126"/>
      <c r="FB769" s="126"/>
      <c r="FC769" s="126"/>
      <c r="FD769" s="126"/>
      <c r="FE769" s="126"/>
      <c r="FF769" s="126"/>
      <c r="FG769" s="126"/>
      <c r="FH769" s="126"/>
      <c r="FI769" s="126"/>
      <c r="FJ769" s="126"/>
      <c r="FK769" s="126"/>
      <c r="FL769" s="126"/>
      <c r="FM769" s="126"/>
      <c r="FN769" s="126"/>
      <c r="FO769" s="126"/>
      <c r="FP769" s="126"/>
      <c r="FQ769" s="126"/>
      <c r="FR769" s="126"/>
      <c r="FS769" s="126"/>
      <c r="FT769" s="126"/>
      <c r="FU769" s="126"/>
      <c r="FV769" s="126"/>
      <c r="FW769" s="126"/>
      <c r="FX769" s="126"/>
      <c r="FY769" s="126"/>
      <c r="FZ769" s="126"/>
      <c r="GA769" s="126"/>
      <c r="GB769" s="126"/>
      <c r="GC769" s="126"/>
      <c r="GD769" s="126"/>
      <c r="GE769" s="126"/>
      <c r="GF769" s="126"/>
      <c r="GG769" s="126"/>
      <c r="GH769" s="126"/>
      <c r="GI769" s="126"/>
      <c r="GJ769" s="126"/>
      <c r="GK769" s="126"/>
      <c r="GL769" s="126"/>
      <c r="GM769" s="126"/>
      <c r="GN769" s="126"/>
      <c r="GO769" s="126"/>
      <c r="GP769" s="126"/>
      <c r="GQ769" s="126"/>
      <c r="GR769" s="126"/>
      <c r="GS769" s="126"/>
      <c r="GT769" s="126"/>
      <c r="GU769" s="126"/>
      <c r="GV769" s="126"/>
      <c r="GW769" s="126"/>
      <c r="GX769" s="126"/>
      <c r="GY769" s="126"/>
      <c r="GZ769" s="126"/>
      <c r="HA769" s="126"/>
      <c r="HB769" s="126"/>
      <c r="HC769" s="126"/>
      <c r="HD769" s="126"/>
      <c r="HE769" s="126"/>
      <c r="HF769" s="126"/>
      <c r="HG769" s="126"/>
      <c r="HH769" s="126"/>
      <c r="HI769" s="126"/>
      <c r="HJ769" s="126"/>
      <c r="HK769" s="126"/>
      <c r="HL769" s="126"/>
      <c r="HM769" s="126"/>
      <c r="HN769" s="126"/>
      <c r="HO769" s="126"/>
      <c r="HP769" s="126"/>
      <c r="HQ769" s="126"/>
      <c r="HR769" s="126"/>
      <c r="HS769" s="126"/>
      <c r="HT769" s="126"/>
      <c r="HU769" s="126"/>
      <c r="HV769" s="126"/>
      <c r="HW769" s="126"/>
      <c r="HX769" s="126"/>
      <c r="HY769" s="126"/>
      <c r="HZ769" s="126"/>
      <c r="IA769" s="126"/>
      <c r="IB769" s="126"/>
    </row>
    <row r="770" spans="1:236" s="127" customFormat="1">
      <c r="A770" s="121"/>
      <c r="B770" s="67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  <c r="EH770" s="126"/>
      <c r="EI770" s="126"/>
      <c r="EJ770" s="126"/>
      <c r="EK770" s="126"/>
      <c r="EL770" s="126"/>
      <c r="EM770" s="126"/>
      <c r="EN770" s="126"/>
      <c r="EO770" s="126"/>
      <c r="EP770" s="126"/>
      <c r="EQ770" s="126"/>
      <c r="ER770" s="126"/>
      <c r="ES770" s="126"/>
      <c r="ET770" s="126"/>
      <c r="EU770" s="126"/>
      <c r="EV770" s="126"/>
      <c r="EW770" s="126"/>
      <c r="EX770" s="126"/>
      <c r="EY770" s="126"/>
      <c r="EZ770" s="126"/>
      <c r="FA770" s="126"/>
      <c r="FB770" s="126"/>
      <c r="FC770" s="126"/>
      <c r="FD770" s="126"/>
      <c r="FE770" s="126"/>
      <c r="FF770" s="126"/>
      <c r="FG770" s="126"/>
      <c r="FH770" s="126"/>
      <c r="FI770" s="126"/>
      <c r="FJ770" s="126"/>
      <c r="FK770" s="126"/>
      <c r="FL770" s="126"/>
      <c r="FM770" s="126"/>
      <c r="FN770" s="126"/>
      <c r="FO770" s="126"/>
      <c r="FP770" s="126"/>
      <c r="FQ770" s="126"/>
      <c r="FR770" s="126"/>
      <c r="FS770" s="126"/>
      <c r="FT770" s="126"/>
      <c r="FU770" s="126"/>
      <c r="FV770" s="126"/>
      <c r="FW770" s="126"/>
      <c r="FX770" s="126"/>
      <c r="FY770" s="126"/>
      <c r="FZ770" s="126"/>
      <c r="GA770" s="126"/>
      <c r="GB770" s="126"/>
      <c r="GC770" s="126"/>
      <c r="GD770" s="126"/>
      <c r="GE770" s="126"/>
      <c r="GF770" s="126"/>
      <c r="GG770" s="126"/>
      <c r="GH770" s="126"/>
      <c r="GI770" s="126"/>
      <c r="GJ770" s="126"/>
      <c r="GK770" s="126"/>
      <c r="GL770" s="126"/>
      <c r="GM770" s="126"/>
      <c r="GN770" s="126"/>
      <c r="GO770" s="126"/>
      <c r="GP770" s="126"/>
      <c r="GQ770" s="126"/>
      <c r="GR770" s="126"/>
      <c r="GS770" s="126"/>
      <c r="GT770" s="126"/>
      <c r="GU770" s="126"/>
      <c r="GV770" s="126"/>
      <c r="GW770" s="126"/>
      <c r="GX770" s="126"/>
      <c r="GY770" s="126"/>
      <c r="GZ770" s="126"/>
      <c r="HA770" s="126"/>
      <c r="HB770" s="126"/>
      <c r="HC770" s="126"/>
      <c r="HD770" s="126"/>
      <c r="HE770" s="126"/>
      <c r="HF770" s="126"/>
      <c r="HG770" s="126"/>
      <c r="HH770" s="126"/>
      <c r="HI770" s="126"/>
      <c r="HJ770" s="126"/>
      <c r="HK770" s="126"/>
      <c r="HL770" s="126"/>
      <c r="HM770" s="126"/>
      <c r="HN770" s="126"/>
      <c r="HO770" s="126"/>
      <c r="HP770" s="126"/>
      <c r="HQ770" s="126"/>
      <c r="HR770" s="126"/>
      <c r="HS770" s="126"/>
      <c r="HT770" s="126"/>
      <c r="HU770" s="126"/>
      <c r="HV770" s="126"/>
      <c r="HW770" s="126"/>
      <c r="HX770" s="126"/>
      <c r="HY770" s="126"/>
      <c r="HZ770" s="126"/>
      <c r="IA770" s="126"/>
      <c r="IB770" s="126"/>
    </row>
    <row r="771" spans="1:236" s="127" customFormat="1">
      <c r="A771" s="121"/>
      <c r="B771" s="67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  <c r="EH771" s="126"/>
      <c r="EI771" s="126"/>
      <c r="EJ771" s="126"/>
      <c r="EK771" s="126"/>
      <c r="EL771" s="126"/>
      <c r="EM771" s="126"/>
      <c r="EN771" s="126"/>
      <c r="EO771" s="126"/>
      <c r="EP771" s="126"/>
      <c r="EQ771" s="126"/>
      <c r="ER771" s="126"/>
      <c r="ES771" s="126"/>
      <c r="ET771" s="126"/>
      <c r="EU771" s="126"/>
      <c r="EV771" s="126"/>
      <c r="EW771" s="126"/>
      <c r="EX771" s="126"/>
      <c r="EY771" s="126"/>
      <c r="EZ771" s="126"/>
      <c r="FA771" s="126"/>
      <c r="FB771" s="126"/>
      <c r="FC771" s="126"/>
      <c r="FD771" s="126"/>
      <c r="FE771" s="126"/>
      <c r="FF771" s="126"/>
      <c r="FG771" s="126"/>
      <c r="FH771" s="126"/>
      <c r="FI771" s="126"/>
      <c r="FJ771" s="126"/>
      <c r="FK771" s="126"/>
      <c r="FL771" s="126"/>
      <c r="FM771" s="126"/>
      <c r="FN771" s="126"/>
      <c r="FO771" s="126"/>
      <c r="FP771" s="126"/>
      <c r="FQ771" s="126"/>
      <c r="FR771" s="126"/>
      <c r="FS771" s="126"/>
      <c r="FT771" s="126"/>
      <c r="FU771" s="126"/>
      <c r="FV771" s="126"/>
      <c r="FW771" s="126"/>
      <c r="FX771" s="126"/>
      <c r="FY771" s="126"/>
      <c r="FZ771" s="126"/>
      <c r="GA771" s="126"/>
      <c r="GB771" s="126"/>
      <c r="GC771" s="126"/>
      <c r="GD771" s="126"/>
      <c r="GE771" s="126"/>
      <c r="GF771" s="126"/>
      <c r="GG771" s="126"/>
      <c r="GH771" s="126"/>
      <c r="GI771" s="126"/>
      <c r="GJ771" s="126"/>
      <c r="GK771" s="126"/>
      <c r="GL771" s="126"/>
      <c r="GM771" s="126"/>
      <c r="GN771" s="126"/>
      <c r="GO771" s="126"/>
      <c r="GP771" s="126"/>
      <c r="GQ771" s="126"/>
      <c r="GR771" s="126"/>
      <c r="GS771" s="126"/>
      <c r="GT771" s="126"/>
      <c r="GU771" s="126"/>
      <c r="GV771" s="126"/>
      <c r="GW771" s="126"/>
      <c r="GX771" s="126"/>
      <c r="GY771" s="126"/>
      <c r="GZ771" s="126"/>
      <c r="HA771" s="126"/>
      <c r="HB771" s="126"/>
      <c r="HC771" s="126"/>
      <c r="HD771" s="126"/>
      <c r="HE771" s="126"/>
      <c r="HF771" s="126"/>
      <c r="HG771" s="126"/>
      <c r="HH771" s="126"/>
      <c r="HI771" s="126"/>
      <c r="HJ771" s="126"/>
      <c r="HK771" s="126"/>
      <c r="HL771" s="126"/>
      <c r="HM771" s="126"/>
      <c r="HN771" s="126"/>
      <c r="HO771" s="126"/>
      <c r="HP771" s="126"/>
      <c r="HQ771" s="126"/>
      <c r="HR771" s="126"/>
      <c r="HS771" s="126"/>
      <c r="HT771" s="126"/>
      <c r="HU771" s="126"/>
      <c r="HV771" s="126"/>
      <c r="HW771" s="126"/>
      <c r="HX771" s="126"/>
      <c r="HY771" s="126"/>
      <c r="HZ771" s="126"/>
      <c r="IA771" s="126"/>
      <c r="IB771" s="126"/>
    </row>
    <row r="772" spans="1:236" s="127" customFormat="1">
      <c r="A772" s="121"/>
      <c r="B772" s="67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  <c r="EH772" s="126"/>
      <c r="EI772" s="126"/>
      <c r="EJ772" s="126"/>
      <c r="EK772" s="126"/>
      <c r="EL772" s="126"/>
      <c r="EM772" s="126"/>
      <c r="EN772" s="126"/>
      <c r="EO772" s="126"/>
      <c r="EP772" s="126"/>
      <c r="EQ772" s="126"/>
      <c r="ER772" s="126"/>
      <c r="ES772" s="126"/>
      <c r="ET772" s="126"/>
      <c r="EU772" s="126"/>
      <c r="EV772" s="126"/>
      <c r="EW772" s="126"/>
      <c r="EX772" s="126"/>
      <c r="EY772" s="126"/>
      <c r="EZ772" s="126"/>
      <c r="FA772" s="126"/>
      <c r="FB772" s="126"/>
      <c r="FC772" s="126"/>
      <c r="FD772" s="126"/>
      <c r="FE772" s="126"/>
      <c r="FF772" s="126"/>
      <c r="FG772" s="126"/>
      <c r="FH772" s="126"/>
      <c r="FI772" s="126"/>
      <c r="FJ772" s="126"/>
      <c r="FK772" s="126"/>
      <c r="FL772" s="126"/>
      <c r="FM772" s="126"/>
      <c r="FN772" s="126"/>
      <c r="FO772" s="126"/>
      <c r="FP772" s="126"/>
      <c r="FQ772" s="126"/>
      <c r="FR772" s="126"/>
      <c r="FS772" s="126"/>
      <c r="FT772" s="126"/>
      <c r="FU772" s="126"/>
      <c r="FV772" s="126"/>
      <c r="FW772" s="126"/>
      <c r="FX772" s="126"/>
      <c r="FY772" s="126"/>
      <c r="FZ772" s="126"/>
      <c r="GA772" s="126"/>
      <c r="GB772" s="126"/>
      <c r="GC772" s="126"/>
      <c r="GD772" s="126"/>
      <c r="GE772" s="126"/>
      <c r="GF772" s="126"/>
      <c r="GG772" s="126"/>
      <c r="GH772" s="126"/>
      <c r="GI772" s="126"/>
      <c r="GJ772" s="126"/>
      <c r="GK772" s="126"/>
      <c r="GL772" s="126"/>
      <c r="GM772" s="126"/>
      <c r="GN772" s="126"/>
      <c r="GO772" s="126"/>
      <c r="GP772" s="126"/>
      <c r="GQ772" s="126"/>
      <c r="GR772" s="126"/>
      <c r="GS772" s="126"/>
      <c r="GT772" s="126"/>
      <c r="GU772" s="126"/>
      <c r="GV772" s="126"/>
      <c r="GW772" s="126"/>
      <c r="GX772" s="126"/>
      <c r="GY772" s="126"/>
      <c r="GZ772" s="126"/>
      <c r="HA772" s="126"/>
      <c r="HB772" s="126"/>
      <c r="HC772" s="126"/>
      <c r="HD772" s="126"/>
      <c r="HE772" s="126"/>
      <c r="HF772" s="126"/>
      <c r="HG772" s="126"/>
      <c r="HH772" s="126"/>
      <c r="HI772" s="126"/>
      <c r="HJ772" s="126"/>
      <c r="HK772" s="126"/>
      <c r="HL772" s="126"/>
      <c r="HM772" s="126"/>
      <c r="HN772" s="126"/>
      <c r="HO772" s="126"/>
      <c r="HP772" s="126"/>
      <c r="HQ772" s="126"/>
      <c r="HR772" s="126"/>
      <c r="HS772" s="126"/>
      <c r="HT772" s="126"/>
      <c r="HU772" s="126"/>
      <c r="HV772" s="126"/>
      <c r="HW772" s="126"/>
      <c r="HX772" s="126"/>
      <c r="HY772" s="126"/>
      <c r="HZ772" s="126"/>
      <c r="IA772" s="126"/>
      <c r="IB772" s="126"/>
    </row>
    <row r="773" spans="1:236" s="127" customFormat="1">
      <c r="A773" s="121"/>
      <c r="B773" s="67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  <c r="EH773" s="126"/>
      <c r="EI773" s="126"/>
      <c r="EJ773" s="126"/>
      <c r="EK773" s="126"/>
      <c r="EL773" s="126"/>
      <c r="EM773" s="126"/>
      <c r="EN773" s="126"/>
      <c r="EO773" s="126"/>
      <c r="EP773" s="126"/>
      <c r="EQ773" s="126"/>
      <c r="ER773" s="126"/>
      <c r="ES773" s="126"/>
      <c r="ET773" s="126"/>
      <c r="EU773" s="126"/>
      <c r="EV773" s="126"/>
      <c r="EW773" s="126"/>
      <c r="EX773" s="126"/>
      <c r="EY773" s="126"/>
      <c r="EZ773" s="126"/>
      <c r="FA773" s="126"/>
      <c r="FB773" s="126"/>
      <c r="FC773" s="126"/>
      <c r="FD773" s="126"/>
      <c r="FE773" s="126"/>
      <c r="FF773" s="126"/>
      <c r="FG773" s="126"/>
      <c r="FH773" s="126"/>
      <c r="FI773" s="126"/>
      <c r="FJ773" s="126"/>
      <c r="FK773" s="126"/>
      <c r="FL773" s="126"/>
      <c r="FM773" s="126"/>
      <c r="FN773" s="126"/>
      <c r="FO773" s="126"/>
      <c r="FP773" s="126"/>
      <c r="FQ773" s="126"/>
      <c r="FR773" s="126"/>
      <c r="FS773" s="126"/>
      <c r="FT773" s="126"/>
      <c r="FU773" s="126"/>
      <c r="FV773" s="126"/>
      <c r="FW773" s="126"/>
      <c r="FX773" s="126"/>
      <c r="FY773" s="126"/>
      <c r="FZ773" s="126"/>
      <c r="GA773" s="126"/>
      <c r="GB773" s="126"/>
      <c r="GC773" s="126"/>
      <c r="GD773" s="126"/>
      <c r="GE773" s="126"/>
      <c r="GF773" s="126"/>
      <c r="GG773" s="126"/>
      <c r="GH773" s="126"/>
      <c r="GI773" s="126"/>
      <c r="GJ773" s="126"/>
      <c r="GK773" s="126"/>
      <c r="GL773" s="126"/>
      <c r="GM773" s="126"/>
      <c r="GN773" s="126"/>
      <c r="GO773" s="126"/>
      <c r="GP773" s="126"/>
      <c r="GQ773" s="126"/>
      <c r="GR773" s="126"/>
      <c r="GS773" s="126"/>
      <c r="GT773" s="126"/>
      <c r="GU773" s="126"/>
      <c r="GV773" s="126"/>
      <c r="GW773" s="126"/>
      <c r="GX773" s="126"/>
      <c r="GY773" s="126"/>
      <c r="GZ773" s="126"/>
      <c r="HA773" s="126"/>
      <c r="HB773" s="126"/>
      <c r="HC773" s="126"/>
      <c r="HD773" s="126"/>
      <c r="HE773" s="126"/>
      <c r="HF773" s="126"/>
      <c r="HG773" s="126"/>
      <c r="HH773" s="126"/>
      <c r="HI773" s="126"/>
      <c r="HJ773" s="126"/>
      <c r="HK773" s="126"/>
      <c r="HL773" s="126"/>
      <c r="HM773" s="126"/>
      <c r="HN773" s="126"/>
      <c r="HO773" s="126"/>
      <c r="HP773" s="126"/>
      <c r="HQ773" s="126"/>
      <c r="HR773" s="126"/>
      <c r="HS773" s="126"/>
      <c r="HT773" s="126"/>
      <c r="HU773" s="126"/>
      <c r="HV773" s="126"/>
      <c r="HW773" s="126"/>
      <c r="HX773" s="126"/>
      <c r="HY773" s="126"/>
      <c r="HZ773" s="126"/>
      <c r="IA773" s="126"/>
      <c r="IB773" s="126"/>
    </row>
    <row r="774" spans="1:236" s="127" customFormat="1">
      <c r="A774" s="121"/>
      <c r="B774" s="67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  <c r="EH774" s="126"/>
      <c r="EI774" s="126"/>
      <c r="EJ774" s="126"/>
      <c r="EK774" s="126"/>
      <c r="EL774" s="126"/>
      <c r="EM774" s="126"/>
      <c r="EN774" s="126"/>
      <c r="EO774" s="126"/>
      <c r="EP774" s="126"/>
      <c r="EQ774" s="126"/>
      <c r="ER774" s="126"/>
      <c r="ES774" s="126"/>
      <c r="ET774" s="126"/>
      <c r="EU774" s="126"/>
      <c r="EV774" s="126"/>
      <c r="EW774" s="126"/>
      <c r="EX774" s="126"/>
      <c r="EY774" s="126"/>
      <c r="EZ774" s="126"/>
      <c r="FA774" s="126"/>
      <c r="FB774" s="126"/>
      <c r="FC774" s="126"/>
      <c r="FD774" s="126"/>
      <c r="FE774" s="126"/>
      <c r="FF774" s="126"/>
      <c r="FG774" s="126"/>
      <c r="FH774" s="126"/>
      <c r="FI774" s="126"/>
      <c r="FJ774" s="126"/>
      <c r="FK774" s="126"/>
      <c r="FL774" s="126"/>
      <c r="FM774" s="126"/>
      <c r="FN774" s="126"/>
      <c r="FO774" s="126"/>
      <c r="FP774" s="126"/>
      <c r="FQ774" s="126"/>
      <c r="FR774" s="126"/>
      <c r="FS774" s="126"/>
      <c r="FT774" s="126"/>
      <c r="FU774" s="126"/>
      <c r="FV774" s="126"/>
      <c r="FW774" s="126"/>
      <c r="FX774" s="126"/>
      <c r="FY774" s="126"/>
      <c r="FZ774" s="126"/>
      <c r="GA774" s="126"/>
      <c r="GB774" s="126"/>
      <c r="GC774" s="126"/>
      <c r="GD774" s="126"/>
      <c r="GE774" s="126"/>
      <c r="GF774" s="126"/>
      <c r="GG774" s="126"/>
      <c r="GH774" s="126"/>
      <c r="GI774" s="126"/>
      <c r="GJ774" s="126"/>
      <c r="GK774" s="126"/>
      <c r="GL774" s="126"/>
      <c r="GM774" s="126"/>
      <c r="GN774" s="126"/>
      <c r="GO774" s="126"/>
      <c r="GP774" s="126"/>
      <c r="GQ774" s="126"/>
      <c r="GR774" s="126"/>
      <c r="GS774" s="126"/>
      <c r="GT774" s="126"/>
      <c r="GU774" s="126"/>
      <c r="GV774" s="126"/>
      <c r="GW774" s="126"/>
      <c r="GX774" s="126"/>
      <c r="GY774" s="126"/>
      <c r="GZ774" s="126"/>
      <c r="HA774" s="126"/>
      <c r="HB774" s="126"/>
      <c r="HC774" s="126"/>
      <c r="HD774" s="126"/>
      <c r="HE774" s="126"/>
      <c r="HF774" s="126"/>
      <c r="HG774" s="126"/>
      <c r="HH774" s="126"/>
      <c r="HI774" s="126"/>
      <c r="HJ774" s="126"/>
      <c r="HK774" s="126"/>
      <c r="HL774" s="126"/>
      <c r="HM774" s="126"/>
      <c r="HN774" s="126"/>
      <c r="HO774" s="126"/>
      <c r="HP774" s="126"/>
      <c r="HQ774" s="126"/>
      <c r="HR774" s="126"/>
      <c r="HS774" s="126"/>
      <c r="HT774" s="126"/>
      <c r="HU774" s="126"/>
      <c r="HV774" s="126"/>
      <c r="HW774" s="126"/>
      <c r="HX774" s="126"/>
      <c r="HY774" s="126"/>
      <c r="HZ774" s="126"/>
      <c r="IA774" s="126"/>
      <c r="IB774" s="126"/>
    </row>
    <row r="775" spans="1:236" s="127" customFormat="1">
      <c r="A775" s="121"/>
      <c r="B775" s="67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  <c r="EH775" s="126"/>
      <c r="EI775" s="126"/>
      <c r="EJ775" s="126"/>
      <c r="EK775" s="126"/>
      <c r="EL775" s="126"/>
      <c r="EM775" s="126"/>
      <c r="EN775" s="126"/>
      <c r="EO775" s="126"/>
      <c r="EP775" s="126"/>
      <c r="EQ775" s="126"/>
      <c r="ER775" s="126"/>
      <c r="ES775" s="126"/>
      <c r="ET775" s="126"/>
      <c r="EU775" s="126"/>
      <c r="EV775" s="126"/>
      <c r="EW775" s="126"/>
      <c r="EX775" s="126"/>
      <c r="EY775" s="126"/>
      <c r="EZ775" s="126"/>
      <c r="FA775" s="126"/>
      <c r="FB775" s="126"/>
      <c r="FC775" s="126"/>
      <c r="FD775" s="126"/>
      <c r="FE775" s="126"/>
      <c r="FF775" s="126"/>
      <c r="FG775" s="126"/>
      <c r="FH775" s="126"/>
      <c r="FI775" s="126"/>
      <c r="FJ775" s="126"/>
      <c r="FK775" s="126"/>
      <c r="FL775" s="126"/>
      <c r="FM775" s="126"/>
      <c r="FN775" s="126"/>
      <c r="FO775" s="126"/>
      <c r="FP775" s="126"/>
      <c r="FQ775" s="126"/>
      <c r="FR775" s="126"/>
      <c r="FS775" s="126"/>
      <c r="FT775" s="126"/>
      <c r="FU775" s="126"/>
      <c r="FV775" s="126"/>
      <c r="FW775" s="126"/>
      <c r="FX775" s="126"/>
      <c r="FY775" s="126"/>
      <c r="FZ775" s="126"/>
      <c r="GA775" s="126"/>
      <c r="GB775" s="126"/>
      <c r="GC775" s="126"/>
      <c r="GD775" s="126"/>
      <c r="GE775" s="126"/>
      <c r="GF775" s="126"/>
      <c r="GG775" s="126"/>
      <c r="GH775" s="126"/>
      <c r="GI775" s="126"/>
      <c r="GJ775" s="126"/>
      <c r="GK775" s="126"/>
      <c r="GL775" s="126"/>
      <c r="GM775" s="126"/>
      <c r="GN775" s="126"/>
      <c r="GO775" s="126"/>
      <c r="GP775" s="126"/>
      <c r="GQ775" s="126"/>
      <c r="GR775" s="126"/>
      <c r="GS775" s="126"/>
      <c r="GT775" s="126"/>
      <c r="GU775" s="126"/>
      <c r="GV775" s="126"/>
      <c r="GW775" s="126"/>
      <c r="GX775" s="126"/>
      <c r="GY775" s="126"/>
      <c r="GZ775" s="126"/>
      <c r="HA775" s="126"/>
      <c r="HB775" s="126"/>
      <c r="HC775" s="126"/>
      <c r="HD775" s="126"/>
      <c r="HE775" s="126"/>
      <c r="HF775" s="126"/>
      <c r="HG775" s="126"/>
      <c r="HH775" s="126"/>
      <c r="HI775" s="126"/>
      <c r="HJ775" s="126"/>
      <c r="HK775" s="126"/>
      <c r="HL775" s="126"/>
      <c r="HM775" s="126"/>
      <c r="HN775" s="126"/>
      <c r="HO775" s="126"/>
      <c r="HP775" s="126"/>
      <c r="HQ775" s="126"/>
      <c r="HR775" s="126"/>
      <c r="HS775" s="126"/>
      <c r="HT775" s="126"/>
      <c r="HU775" s="126"/>
      <c r="HV775" s="126"/>
      <c r="HW775" s="126"/>
      <c r="HX775" s="126"/>
      <c r="HY775" s="126"/>
      <c r="HZ775" s="126"/>
      <c r="IA775" s="126"/>
      <c r="IB775" s="126"/>
    </row>
    <row r="776" spans="1:236" s="127" customFormat="1">
      <c r="A776" s="121"/>
      <c r="B776" s="67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  <c r="EH776" s="126"/>
      <c r="EI776" s="126"/>
      <c r="EJ776" s="126"/>
      <c r="EK776" s="126"/>
      <c r="EL776" s="126"/>
      <c r="EM776" s="126"/>
      <c r="EN776" s="126"/>
      <c r="EO776" s="126"/>
      <c r="EP776" s="126"/>
      <c r="EQ776" s="126"/>
      <c r="ER776" s="126"/>
      <c r="ES776" s="126"/>
      <c r="ET776" s="126"/>
      <c r="EU776" s="126"/>
      <c r="EV776" s="126"/>
      <c r="EW776" s="126"/>
      <c r="EX776" s="126"/>
      <c r="EY776" s="126"/>
      <c r="EZ776" s="126"/>
      <c r="FA776" s="126"/>
      <c r="FB776" s="126"/>
      <c r="FC776" s="126"/>
      <c r="FD776" s="126"/>
      <c r="FE776" s="126"/>
      <c r="FF776" s="126"/>
      <c r="FG776" s="126"/>
      <c r="FH776" s="126"/>
      <c r="FI776" s="126"/>
      <c r="FJ776" s="126"/>
      <c r="FK776" s="126"/>
      <c r="FL776" s="126"/>
      <c r="FM776" s="126"/>
      <c r="FN776" s="126"/>
      <c r="FO776" s="126"/>
      <c r="FP776" s="126"/>
      <c r="FQ776" s="126"/>
      <c r="FR776" s="126"/>
      <c r="FS776" s="126"/>
      <c r="FT776" s="126"/>
      <c r="FU776" s="126"/>
      <c r="FV776" s="126"/>
      <c r="FW776" s="126"/>
      <c r="FX776" s="126"/>
      <c r="FY776" s="126"/>
      <c r="FZ776" s="126"/>
      <c r="GA776" s="126"/>
      <c r="GB776" s="126"/>
      <c r="GC776" s="126"/>
      <c r="GD776" s="126"/>
      <c r="GE776" s="126"/>
      <c r="GF776" s="126"/>
      <c r="GG776" s="126"/>
      <c r="GH776" s="126"/>
      <c r="GI776" s="126"/>
      <c r="GJ776" s="126"/>
      <c r="GK776" s="126"/>
      <c r="GL776" s="126"/>
      <c r="GM776" s="126"/>
      <c r="GN776" s="126"/>
      <c r="GO776" s="126"/>
      <c r="GP776" s="126"/>
      <c r="GQ776" s="126"/>
      <c r="GR776" s="126"/>
      <c r="GS776" s="126"/>
      <c r="GT776" s="126"/>
      <c r="GU776" s="126"/>
      <c r="GV776" s="126"/>
      <c r="GW776" s="126"/>
      <c r="GX776" s="126"/>
      <c r="GY776" s="126"/>
      <c r="GZ776" s="126"/>
      <c r="HA776" s="126"/>
      <c r="HB776" s="126"/>
      <c r="HC776" s="126"/>
      <c r="HD776" s="126"/>
      <c r="HE776" s="126"/>
      <c r="HF776" s="126"/>
      <c r="HG776" s="126"/>
      <c r="HH776" s="126"/>
      <c r="HI776" s="126"/>
      <c r="HJ776" s="126"/>
      <c r="HK776" s="126"/>
      <c r="HL776" s="126"/>
      <c r="HM776" s="126"/>
      <c r="HN776" s="126"/>
      <c r="HO776" s="126"/>
      <c r="HP776" s="126"/>
      <c r="HQ776" s="126"/>
      <c r="HR776" s="126"/>
      <c r="HS776" s="126"/>
      <c r="HT776" s="126"/>
      <c r="HU776" s="126"/>
      <c r="HV776" s="126"/>
      <c r="HW776" s="126"/>
      <c r="HX776" s="126"/>
      <c r="HY776" s="126"/>
      <c r="HZ776" s="126"/>
      <c r="IA776" s="126"/>
      <c r="IB776" s="126"/>
    </row>
    <row r="777" spans="1:236" s="127" customFormat="1">
      <c r="A777" s="121"/>
      <c r="B777" s="67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  <c r="EH777" s="126"/>
      <c r="EI777" s="126"/>
      <c r="EJ777" s="126"/>
      <c r="EK777" s="126"/>
      <c r="EL777" s="126"/>
      <c r="EM777" s="126"/>
      <c r="EN777" s="126"/>
      <c r="EO777" s="126"/>
      <c r="EP777" s="126"/>
      <c r="EQ777" s="126"/>
      <c r="ER777" s="126"/>
      <c r="ES777" s="126"/>
      <c r="ET777" s="126"/>
      <c r="EU777" s="126"/>
      <c r="EV777" s="126"/>
      <c r="EW777" s="126"/>
      <c r="EX777" s="126"/>
      <c r="EY777" s="126"/>
      <c r="EZ777" s="126"/>
      <c r="FA777" s="126"/>
      <c r="FB777" s="126"/>
      <c r="FC777" s="126"/>
      <c r="FD777" s="126"/>
      <c r="FE777" s="126"/>
      <c r="FF777" s="126"/>
      <c r="FG777" s="126"/>
      <c r="FH777" s="126"/>
      <c r="FI777" s="126"/>
      <c r="FJ777" s="126"/>
      <c r="FK777" s="126"/>
      <c r="FL777" s="126"/>
      <c r="FM777" s="126"/>
      <c r="FN777" s="126"/>
      <c r="FO777" s="126"/>
      <c r="FP777" s="126"/>
      <c r="FQ777" s="126"/>
      <c r="FR777" s="126"/>
      <c r="FS777" s="126"/>
      <c r="FT777" s="126"/>
      <c r="FU777" s="126"/>
      <c r="FV777" s="126"/>
      <c r="FW777" s="126"/>
      <c r="FX777" s="126"/>
      <c r="FY777" s="126"/>
      <c r="FZ777" s="126"/>
      <c r="GA777" s="126"/>
      <c r="GB777" s="126"/>
      <c r="GC777" s="126"/>
      <c r="GD777" s="126"/>
      <c r="GE777" s="126"/>
      <c r="GF777" s="126"/>
      <c r="GG777" s="126"/>
      <c r="GH777" s="126"/>
      <c r="GI777" s="126"/>
      <c r="GJ777" s="126"/>
      <c r="GK777" s="126"/>
      <c r="GL777" s="126"/>
      <c r="GM777" s="126"/>
      <c r="GN777" s="126"/>
      <c r="GO777" s="126"/>
      <c r="GP777" s="126"/>
      <c r="GQ777" s="126"/>
      <c r="GR777" s="126"/>
      <c r="GS777" s="126"/>
      <c r="GT777" s="126"/>
      <c r="GU777" s="126"/>
      <c r="GV777" s="126"/>
      <c r="GW777" s="126"/>
      <c r="GX777" s="126"/>
      <c r="GY777" s="126"/>
      <c r="GZ777" s="126"/>
      <c r="HA777" s="126"/>
      <c r="HB777" s="126"/>
      <c r="HC777" s="126"/>
      <c r="HD777" s="126"/>
      <c r="HE777" s="126"/>
      <c r="HF777" s="126"/>
      <c r="HG777" s="126"/>
      <c r="HH777" s="126"/>
      <c r="HI777" s="126"/>
      <c r="HJ777" s="126"/>
      <c r="HK777" s="126"/>
      <c r="HL777" s="126"/>
      <c r="HM777" s="126"/>
      <c r="HN777" s="126"/>
      <c r="HO777" s="126"/>
      <c r="HP777" s="126"/>
      <c r="HQ777" s="126"/>
      <c r="HR777" s="126"/>
      <c r="HS777" s="126"/>
      <c r="HT777" s="126"/>
      <c r="HU777" s="126"/>
      <c r="HV777" s="126"/>
      <c r="HW777" s="126"/>
      <c r="HX777" s="126"/>
      <c r="HY777" s="126"/>
      <c r="HZ777" s="126"/>
      <c r="IA777" s="126"/>
      <c r="IB777" s="126"/>
    </row>
    <row r="778" spans="1:236" s="127" customFormat="1">
      <c r="A778" s="121"/>
      <c r="B778" s="67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  <c r="EH778" s="126"/>
      <c r="EI778" s="126"/>
      <c r="EJ778" s="126"/>
      <c r="EK778" s="126"/>
      <c r="EL778" s="126"/>
      <c r="EM778" s="126"/>
      <c r="EN778" s="126"/>
      <c r="EO778" s="126"/>
      <c r="EP778" s="126"/>
      <c r="EQ778" s="126"/>
      <c r="ER778" s="126"/>
      <c r="ES778" s="126"/>
      <c r="ET778" s="126"/>
      <c r="EU778" s="126"/>
      <c r="EV778" s="126"/>
      <c r="EW778" s="126"/>
      <c r="EX778" s="126"/>
      <c r="EY778" s="126"/>
      <c r="EZ778" s="126"/>
      <c r="FA778" s="126"/>
      <c r="FB778" s="126"/>
      <c r="FC778" s="126"/>
      <c r="FD778" s="126"/>
      <c r="FE778" s="126"/>
      <c r="FF778" s="126"/>
      <c r="FG778" s="126"/>
      <c r="FH778" s="126"/>
      <c r="FI778" s="126"/>
      <c r="FJ778" s="126"/>
      <c r="FK778" s="126"/>
      <c r="FL778" s="126"/>
      <c r="FM778" s="126"/>
      <c r="FN778" s="126"/>
      <c r="FO778" s="126"/>
      <c r="FP778" s="126"/>
      <c r="FQ778" s="126"/>
      <c r="FR778" s="126"/>
      <c r="FS778" s="126"/>
      <c r="FT778" s="126"/>
      <c r="FU778" s="126"/>
      <c r="FV778" s="126"/>
      <c r="FW778" s="126"/>
      <c r="FX778" s="126"/>
      <c r="FY778" s="126"/>
      <c r="FZ778" s="126"/>
      <c r="GA778" s="126"/>
      <c r="GB778" s="126"/>
      <c r="GC778" s="126"/>
      <c r="GD778" s="126"/>
      <c r="GE778" s="126"/>
      <c r="GF778" s="126"/>
      <c r="GG778" s="126"/>
      <c r="GH778" s="126"/>
      <c r="GI778" s="126"/>
      <c r="GJ778" s="126"/>
      <c r="GK778" s="126"/>
      <c r="GL778" s="126"/>
      <c r="GM778" s="126"/>
      <c r="GN778" s="126"/>
      <c r="GO778" s="126"/>
      <c r="GP778" s="126"/>
      <c r="GQ778" s="126"/>
      <c r="GR778" s="126"/>
      <c r="GS778" s="126"/>
      <c r="GT778" s="126"/>
      <c r="GU778" s="126"/>
      <c r="GV778" s="126"/>
      <c r="GW778" s="126"/>
      <c r="GX778" s="126"/>
      <c r="GY778" s="126"/>
      <c r="GZ778" s="126"/>
      <c r="HA778" s="126"/>
      <c r="HB778" s="126"/>
      <c r="HC778" s="126"/>
      <c r="HD778" s="126"/>
      <c r="HE778" s="126"/>
      <c r="HF778" s="126"/>
      <c r="HG778" s="126"/>
      <c r="HH778" s="126"/>
      <c r="HI778" s="126"/>
      <c r="HJ778" s="126"/>
      <c r="HK778" s="126"/>
      <c r="HL778" s="126"/>
      <c r="HM778" s="126"/>
      <c r="HN778" s="126"/>
      <c r="HO778" s="126"/>
      <c r="HP778" s="126"/>
      <c r="HQ778" s="126"/>
      <c r="HR778" s="126"/>
      <c r="HS778" s="126"/>
      <c r="HT778" s="126"/>
      <c r="HU778" s="126"/>
      <c r="HV778" s="126"/>
      <c r="HW778" s="126"/>
      <c r="HX778" s="126"/>
      <c r="HY778" s="126"/>
      <c r="HZ778" s="126"/>
      <c r="IA778" s="126"/>
      <c r="IB778" s="126"/>
    </row>
    <row r="779" spans="1:236" s="127" customFormat="1">
      <c r="A779" s="121"/>
      <c r="B779" s="67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  <c r="EH779" s="126"/>
      <c r="EI779" s="126"/>
      <c r="EJ779" s="126"/>
      <c r="EK779" s="126"/>
      <c r="EL779" s="126"/>
      <c r="EM779" s="126"/>
      <c r="EN779" s="126"/>
      <c r="EO779" s="126"/>
      <c r="EP779" s="126"/>
      <c r="EQ779" s="126"/>
      <c r="ER779" s="126"/>
      <c r="ES779" s="126"/>
      <c r="ET779" s="126"/>
      <c r="EU779" s="126"/>
      <c r="EV779" s="126"/>
      <c r="EW779" s="126"/>
      <c r="EX779" s="126"/>
      <c r="EY779" s="126"/>
      <c r="EZ779" s="126"/>
      <c r="FA779" s="126"/>
      <c r="FB779" s="126"/>
      <c r="FC779" s="126"/>
      <c r="FD779" s="126"/>
      <c r="FE779" s="126"/>
      <c r="FF779" s="126"/>
      <c r="FG779" s="126"/>
      <c r="FH779" s="126"/>
      <c r="FI779" s="126"/>
      <c r="FJ779" s="126"/>
      <c r="FK779" s="126"/>
      <c r="FL779" s="126"/>
      <c r="FM779" s="126"/>
      <c r="FN779" s="126"/>
      <c r="FO779" s="126"/>
      <c r="FP779" s="126"/>
      <c r="FQ779" s="126"/>
      <c r="FR779" s="126"/>
      <c r="FS779" s="126"/>
      <c r="FT779" s="126"/>
      <c r="FU779" s="126"/>
      <c r="FV779" s="126"/>
      <c r="FW779" s="126"/>
      <c r="FX779" s="126"/>
      <c r="FY779" s="126"/>
      <c r="FZ779" s="126"/>
      <c r="GA779" s="126"/>
      <c r="GB779" s="126"/>
      <c r="GC779" s="126"/>
      <c r="GD779" s="126"/>
      <c r="GE779" s="126"/>
      <c r="GF779" s="126"/>
      <c r="GG779" s="126"/>
      <c r="GH779" s="126"/>
      <c r="GI779" s="126"/>
      <c r="GJ779" s="126"/>
      <c r="GK779" s="126"/>
      <c r="GL779" s="126"/>
      <c r="GM779" s="126"/>
      <c r="GN779" s="126"/>
      <c r="GO779" s="126"/>
      <c r="GP779" s="126"/>
      <c r="GQ779" s="126"/>
      <c r="GR779" s="126"/>
      <c r="GS779" s="126"/>
      <c r="GT779" s="126"/>
      <c r="GU779" s="126"/>
      <c r="GV779" s="126"/>
      <c r="GW779" s="126"/>
      <c r="GX779" s="126"/>
      <c r="GY779" s="126"/>
      <c r="GZ779" s="126"/>
      <c r="HA779" s="126"/>
      <c r="HB779" s="126"/>
      <c r="HC779" s="126"/>
      <c r="HD779" s="126"/>
      <c r="HE779" s="126"/>
      <c r="HF779" s="126"/>
      <c r="HG779" s="126"/>
      <c r="HH779" s="126"/>
      <c r="HI779" s="126"/>
      <c r="HJ779" s="126"/>
      <c r="HK779" s="126"/>
      <c r="HL779" s="126"/>
      <c r="HM779" s="126"/>
      <c r="HN779" s="126"/>
      <c r="HO779" s="126"/>
      <c r="HP779" s="126"/>
      <c r="HQ779" s="126"/>
      <c r="HR779" s="126"/>
      <c r="HS779" s="126"/>
      <c r="HT779" s="126"/>
      <c r="HU779" s="126"/>
      <c r="HV779" s="126"/>
      <c r="HW779" s="126"/>
      <c r="HX779" s="126"/>
      <c r="HY779" s="126"/>
      <c r="HZ779" s="126"/>
      <c r="IA779" s="126"/>
      <c r="IB779" s="126"/>
    </row>
    <row r="780" spans="1:236" s="127" customFormat="1">
      <c r="A780" s="121"/>
      <c r="B780" s="67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  <c r="EH780" s="126"/>
      <c r="EI780" s="126"/>
      <c r="EJ780" s="126"/>
      <c r="EK780" s="126"/>
      <c r="EL780" s="126"/>
      <c r="EM780" s="126"/>
      <c r="EN780" s="126"/>
      <c r="EO780" s="126"/>
      <c r="EP780" s="126"/>
      <c r="EQ780" s="126"/>
      <c r="ER780" s="126"/>
      <c r="ES780" s="126"/>
      <c r="ET780" s="126"/>
      <c r="EU780" s="126"/>
      <c r="EV780" s="126"/>
      <c r="EW780" s="126"/>
      <c r="EX780" s="126"/>
      <c r="EY780" s="126"/>
      <c r="EZ780" s="126"/>
      <c r="FA780" s="126"/>
      <c r="FB780" s="126"/>
      <c r="FC780" s="126"/>
      <c r="FD780" s="126"/>
      <c r="FE780" s="126"/>
      <c r="FF780" s="126"/>
      <c r="FG780" s="126"/>
      <c r="FH780" s="126"/>
      <c r="FI780" s="126"/>
      <c r="FJ780" s="126"/>
      <c r="FK780" s="126"/>
      <c r="FL780" s="126"/>
      <c r="FM780" s="126"/>
      <c r="FN780" s="126"/>
      <c r="FO780" s="126"/>
      <c r="FP780" s="126"/>
      <c r="FQ780" s="126"/>
      <c r="FR780" s="126"/>
      <c r="FS780" s="126"/>
      <c r="FT780" s="126"/>
      <c r="FU780" s="126"/>
      <c r="FV780" s="126"/>
      <c r="FW780" s="126"/>
      <c r="FX780" s="126"/>
      <c r="FY780" s="126"/>
      <c r="FZ780" s="126"/>
      <c r="GA780" s="126"/>
      <c r="GB780" s="126"/>
      <c r="GC780" s="126"/>
      <c r="GD780" s="126"/>
      <c r="GE780" s="126"/>
      <c r="GF780" s="126"/>
      <c r="GG780" s="126"/>
      <c r="GH780" s="126"/>
      <c r="GI780" s="126"/>
      <c r="GJ780" s="126"/>
      <c r="GK780" s="126"/>
      <c r="GL780" s="126"/>
      <c r="GM780" s="126"/>
      <c r="GN780" s="126"/>
      <c r="GO780" s="126"/>
      <c r="GP780" s="126"/>
      <c r="GQ780" s="126"/>
      <c r="GR780" s="126"/>
      <c r="GS780" s="126"/>
      <c r="GT780" s="126"/>
      <c r="GU780" s="126"/>
      <c r="GV780" s="126"/>
      <c r="GW780" s="126"/>
      <c r="GX780" s="126"/>
      <c r="GY780" s="126"/>
      <c r="GZ780" s="126"/>
      <c r="HA780" s="126"/>
      <c r="HB780" s="126"/>
      <c r="HC780" s="126"/>
      <c r="HD780" s="126"/>
      <c r="HE780" s="126"/>
      <c r="HF780" s="126"/>
      <c r="HG780" s="126"/>
      <c r="HH780" s="126"/>
      <c r="HI780" s="126"/>
      <c r="HJ780" s="126"/>
      <c r="HK780" s="126"/>
      <c r="HL780" s="126"/>
      <c r="HM780" s="126"/>
      <c r="HN780" s="126"/>
      <c r="HO780" s="126"/>
      <c r="HP780" s="126"/>
      <c r="HQ780" s="126"/>
      <c r="HR780" s="126"/>
      <c r="HS780" s="126"/>
      <c r="HT780" s="126"/>
      <c r="HU780" s="126"/>
      <c r="HV780" s="126"/>
      <c r="HW780" s="126"/>
      <c r="HX780" s="126"/>
      <c r="HY780" s="126"/>
      <c r="HZ780" s="126"/>
      <c r="IA780" s="126"/>
      <c r="IB780" s="126"/>
    </row>
    <row r="781" spans="1:236" s="127" customFormat="1">
      <c r="A781" s="121"/>
      <c r="B781" s="67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  <c r="EH781" s="126"/>
      <c r="EI781" s="126"/>
      <c r="EJ781" s="126"/>
      <c r="EK781" s="126"/>
      <c r="EL781" s="126"/>
      <c r="EM781" s="126"/>
      <c r="EN781" s="126"/>
      <c r="EO781" s="126"/>
      <c r="EP781" s="126"/>
      <c r="EQ781" s="126"/>
      <c r="ER781" s="126"/>
      <c r="ES781" s="126"/>
      <c r="ET781" s="126"/>
      <c r="EU781" s="126"/>
      <c r="EV781" s="126"/>
      <c r="EW781" s="126"/>
      <c r="EX781" s="126"/>
      <c r="EY781" s="126"/>
      <c r="EZ781" s="126"/>
      <c r="FA781" s="126"/>
      <c r="FB781" s="126"/>
      <c r="FC781" s="126"/>
      <c r="FD781" s="126"/>
      <c r="FE781" s="126"/>
      <c r="FF781" s="126"/>
      <c r="FG781" s="126"/>
      <c r="FH781" s="126"/>
      <c r="FI781" s="126"/>
      <c r="FJ781" s="126"/>
      <c r="FK781" s="126"/>
      <c r="FL781" s="126"/>
      <c r="FM781" s="126"/>
      <c r="FN781" s="126"/>
      <c r="FO781" s="126"/>
      <c r="FP781" s="126"/>
      <c r="FQ781" s="126"/>
      <c r="FR781" s="126"/>
      <c r="FS781" s="126"/>
      <c r="FT781" s="126"/>
      <c r="FU781" s="126"/>
      <c r="FV781" s="126"/>
      <c r="FW781" s="126"/>
      <c r="FX781" s="126"/>
      <c r="FY781" s="126"/>
      <c r="FZ781" s="126"/>
      <c r="GA781" s="126"/>
      <c r="GB781" s="126"/>
      <c r="GC781" s="126"/>
      <c r="GD781" s="126"/>
      <c r="GE781" s="126"/>
      <c r="GF781" s="126"/>
      <c r="GG781" s="126"/>
      <c r="GH781" s="126"/>
      <c r="GI781" s="126"/>
      <c r="GJ781" s="126"/>
      <c r="GK781" s="126"/>
      <c r="GL781" s="126"/>
      <c r="GM781" s="126"/>
      <c r="GN781" s="126"/>
      <c r="GO781" s="126"/>
      <c r="GP781" s="126"/>
      <c r="GQ781" s="126"/>
      <c r="GR781" s="126"/>
      <c r="GS781" s="126"/>
      <c r="GT781" s="126"/>
      <c r="GU781" s="126"/>
      <c r="GV781" s="126"/>
      <c r="GW781" s="126"/>
      <c r="GX781" s="126"/>
      <c r="GY781" s="126"/>
      <c r="GZ781" s="126"/>
      <c r="HA781" s="126"/>
      <c r="HB781" s="126"/>
      <c r="HC781" s="126"/>
      <c r="HD781" s="126"/>
      <c r="HE781" s="126"/>
      <c r="HF781" s="126"/>
      <c r="HG781" s="126"/>
      <c r="HH781" s="126"/>
      <c r="HI781" s="126"/>
      <c r="HJ781" s="126"/>
      <c r="HK781" s="126"/>
      <c r="HL781" s="126"/>
      <c r="HM781" s="126"/>
      <c r="HN781" s="126"/>
      <c r="HO781" s="126"/>
      <c r="HP781" s="126"/>
      <c r="HQ781" s="126"/>
      <c r="HR781" s="126"/>
      <c r="HS781" s="126"/>
      <c r="HT781" s="126"/>
      <c r="HU781" s="126"/>
      <c r="HV781" s="126"/>
      <c r="HW781" s="126"/>
      <c r="HX781" s="126"/>
      <c r="HY781" s="126"/>
      <c r="HZ781" s="126"/>
      <c r="IA781" s="126"/>
      <c r="IB781" s="126"/>
    </row>
    <row r="782" spans="1:236" s="127" customFormat="1">
      <c r="A782" s="121"/>
      <c r="B782" s="67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  <c r="EH782" s="126"/>
      <c r="EI782" s="126"/>
      <c r="EJ782" s="126"/>
      <c r="EK782" s="126"/>
      <c r="EL782" s="126"/>
      <c r="EM782" s="126"/>
      <c r="EN782" s="126"/>
      <c r="EO782" s="126"/>
      <c r="EP782" s="126"/>
      <c r="EQ782" s="126"/>
      <c r="ER782" s="126"/>
      <c r="ES782" s="126"/>
      <c r="ET782" s="126"/>
      <c r="EU782" s="126"/>
      <c r="EV782" s="126"/>
      <c r="EW782" s="126"/>
      <c r="EX782" s="126"/>
      <c r="EY782" s="126"/>
      <c r="EZ782" s="126"/>
      <c r="FA782" s="126"/>
      <c r="FB782" s="126"/>
      <c r="FC782" s="126"/>
      <c r="FD782" s="126"/>
      <c r="FE782" s="126"/>
      <c r="FF782" s="126"/>
      <c r="FG782" s="126"/>
      <c r="FH782" s="126"/>
      <c r="FI782" s="126"/>
      <c r="FJ782" s="126"/>
      <c r="FK782" s="126"/>
      <c r="FL782" s="126"/>
      <c r="FM782" s="126"/>
      <c r="FN782" s="126"/>
      <c r="FO782" s="126"/>
      <c r="FP782" s="126"/>
      <c r="FQ782" s="126"/>
      <c r="FR782" s="126"/>
      <c r="FS782" s="126"/>
      <c r="FT782" s="126"/>
      <c r="FU782" s="126"/>
      <c r="FV782" s="126"/>
      <c r="FW782" s="126"/>
      <c r="FX782" s="126"/>
      <c r="FY782" s="126"/>
      <c r="FZ782" s="126"/>
      <c r="GA782" s="126"/>
      <c r="GB782" s="126"/>
      <c r="GC782" s="126"/>
      <c r="GD782" s="126"/>
      <c r="GE782" s="126"/>
      <c r="GF782" s="126"/>
      <c r="GG782" s="126"/>
      <c r="GH782" s="126"/>
      <c r="GI782" s="126"/>
      <c r="GJ782" s="126"/>
      <c r="GK782" s="126"/>
      <c r="GL782" s="126"/>
      <c r="GM782" s="126"/>
      <c r="GN782" s="126"/>
      <c r="GO782" s="126"/>
      <c r="GP782" s="126"/>
      <c r="GQ782" s="126"/>
      <c r="GR782" s="126"/>
      <c r="GS782" s="126"/>
      <c r="GT782" s="126"/>
      <c r="GU782" s="126"/>
      <c r="GV782" s="126"/>
      <c r="GW782" s="126"/>
      <c r="GX782" s="126"/>
      <c r="GY782" s="126"/>
      <c r="GZ782" s="126"/>
      <c r="HA782" s="126"/>
      <c r="HB782" s="126"/>
      <c r="HC782" s="126"/>
      <c r="HD782" s="126"/>
      <c r="HE782" s="126"/>
      <c r="HF782" s="126"/>
      <c r="HG782" s="126"/>
      <c r="HH782" s="126"/>
      <c r="HI782" s="126"/>
      <c r="HJ782" s="126"/>
      <c r="HK782" s="126"/>
      <c r="HL782" s="126"/>
      <c r="HM782" s="126"/>
      <c r="HN782" s="126"/>
      <c r="HO782" s="126"/>
      <c r="HP782" s="126"/>
      <c r="HQ782" s="126"/>
      <c r="HR782" s="126"/>
      <c r="HS782" s="126"/>
      <c r="HT782" s="126"/>
      <c r="HU782" s="126"/>
      <c r="HV782" s="126"/>
      <c r="HW782" s="126"/>
      <c r="HX782" s="126"/>
      <c r="HY782" s="126"/>
      <c r="HZ782" s="126"/>
      <c r="IA782" s="126"/>
      <c r="IB782" s="126"/>
    </row>
    <row r="783" spans="1:236" s="127" customFormat="1">
      <c r="A783" s="121"/>
      <c r="B783" s="67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  <c r="EH783" s="126"/>
      <c r="EI783" s="126"/>
      <c r="EJ783" s="126"/>
      <c r="EK783" s="126"/>
      <c r="EL783" s="126"/>
      <c r="EM783" s="126"/>
      <c r="EN783" s="126"/>
      <c r="EO783" s="126"/>
      <c r="EP783" s="126"/>
      <c r="EQ783" s="126"/>
      <c r="ER783" s="126"/>
      <c r="ES783" s="126"/>
      <c r="ET783" s="126"/>
      <c r="EU783" s="126"/>
      <c r="EV783" s="126"/>
      <c r="EW783" s="126"/>
      <c r="EX783" s="126"/>
      <c r="EY783" s="126"/>
      <c r="EZ783" s="126"/>
      <c r="FA783" s="126"/>
      <c r="FB783" s="126"/>
      <c r="FC783" s="126"/>
      <c r="FD783" s="126"/>
      <c r="FE783" s="126"/>
      <c r="FF783" s="126"/>
      <c r="FG783" s="126"/>
      <c r="FH783" s="126"/>
      <c r="FI783" s="126"/>
      <c r="FJ783" s="126"/>
      <c r="FK783" s="126"/>
      <c r="FL783" s="126"/>
      <c r="FM783" s="126"/>
      <c r="FN783" s="126"/>
      <c r="FO783" s="126"/>
      <c r="FP783" s="126"/>
      <c r="FQ783" s="126"/>
      <c r="FR783" s="126"/>
      <c r="FS783" s="126"/>
      <c r="FT783" s="126"/>
      <c r="FU783" s="126"/>
      <c r="FV783" s="126"/>
      <c r="FW783" s="126"/>
      <c r="FX783" s="126"/>
      <c r="FY783" s="126"/>
      <c r="FZ783" s="126"/>
      <c r="GA783" s="126"/>
      <c r="GB783" s="126"/>
      <c r="GC783" s="126"/>
      <c r="GD783" s="126"/>
      <c r="GE783" s="126"/>
      <c r="GF783" s="126"/>
      <c r="GG783" s="126"/>
      <c r="GH783" s="126"/>
      <c r="GI783" s="126"/>
      <c r="GJ783" s="126"/>
      <c r="GK783" s="126"/>
      <c r="GL783" s="126"/>
      <c r="GM783" s="126"/>
      <c r="GN783" s="126"/>
      <c r="GO783" s="126"/>
      <c r="GP783" s="126"/>
      <c r="GQ783" s="126"/>
      <c r="GR783" s="126"/>
      <c r="GS783" s="126"/>
      <c r="GT783" s="126"/>
      <c r="GU783" s="126"/>
      <c r="GV783" s="126"/>
      <c r="GW783" s="126"/>
      <c r="GX783" s="126"/>
      <c r="GY783" s="126"/>
      <c r="GZ783" s="126"/>
      <c r="HA783" s="126"/>
      <c r="HB783" s="126"/>
      <c r="HC783" s="126"/>
      <c r="HD783" s="126"/>
      <c r="HE783" s="126"/>
      <c r="HF783" s="126"/>
      <c r="HG783" s="126"/>
      <c r="HH783" s="126"/>
      <c r="HI783" s="126"/>
      <c r="HJ783" s="126"/>
      <c r="HK783" s="126"/>
      <c r="HL783" s="126"/>
      <c r="HM783" s="126"/>
      <c r="HN783" s="126"/>
      <c r="HO783" s="126"/>
      <c r="HP783" s="126"/>
      <c r="HQ783" s="126"/>
      <c r="HR783" s="126"/>
      <c r="HS783" s="126"/>
      <c r="HT783" s="126"/>
      <c r="HU783" s="126"/>
      <c r="HV783" s="126"/>
      <c r="HW783" s="126"/>
      <c r="HX783" s="126"/>
      <c r="HY783" s="126"/>
      <c r="HZ783" s="126"/>
      <c r="IA783" s="126"/>
      <c r="IB783" s="126"/>
    </row>
    <row r="784" spans="1:236" s="127" customFormat="1">
      <c r="A784" s="121"/>
      <c r="B784" s="67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  <c r="EH784" s="126"/>
      <c r="EI784" s="126"/>
      <c r="EJ784" s="126"/>
      <c r="EK784" s="126"/>
      <c r="EL784" s="126"/>
      <c r="EM784" s="126"/>
      <c r="EN784" s="126"/>
      <c r="EO784" s="126"/>
      <c r="EP784" s="126"/>
      <c r="EQ784" s="126"/>
      <c r="ER784" s="126"/>
      <c r="ES784" s="126"/>
      <c r="ET784" s="126"/>
      <c r="EU784" s="126"/>
      <c r="EV784" s="126"/>
      <c r="EW784" s="126"/>
      <c r="EX784" s="126"/>
      <c r="EY784" s="126"/>
      <c r="EZ784" s="126"/>
      <c r="FA784" s="126"/>
      <c r="FB784" s="126"/>
      <c r="FC784" s="126"/>
      <c r="FD784" s="126"/>
      <c r="FE784" s="126"/>
      <c r="FF784" s="126"/>
      <c r="FG784" s="126"/>
      <c r="FH784" s="126"/>
      <c r="FI784" s="126"/>
      <c r="FJ784" s="126"/>
      <c r="FK784" s="126"/>
      <c r="FL784" s="126"/>
      <c r="FM784" s="126"/>
      <c r="FN784" s="126"/>
      <c r="FO784" s="126"/>
      <c r="FP784" s="126"/>
      <c r="FQ784" s="126"/>
      <c r="FR784" s="126"/>
      <c r="FS784" s="126"/>
      <c r="FT784" s="126"/>
      <c r="FU784" s="126"/>
      <c r="FV784" s="126"/>
      <c r="FW784" s="126"/>
      <c r="FX784" s="126"/>
      <c r="FY784" s="126"/>
      <c r="FZ784" s="126"/>
      <c r="GA784" s="126"/>
      <c r="GB784" s="126"/>
      <c r="GC784" s="126"/>
      <c r="GD784" s="126"/>
      <c r="GE784" s="126"/>
      <c r="GF784" s="126"/>
      <c r="GG784" s="126"/>
      <c r="GH784" s="126"/>
      <c r="GI784" s="126"/>
      <c r="GJ784" s="126"/>
      <c r="GK784" s="126"/>
      <c r="GL784" s="126"/>
      <c r="GM784" s="126"/>
      <c r="GN784" s="126"/>
      <c r="GO784" s="126"/>
      <c r="GP784" s="126"/>
      <c r="GQ784" s="126"/>
      <c r="GR784" s="126"/>
      <c r="GS784" s="126"/>
      <c r="GT784" s="126"/>
      <c r="GU784" s="126"/>
      <c r="GV784" s="126"/>
      <c r="GW784" s="126"/>
      <c r="GX784" s="126"/>
      <c r="GY784" s="126"/>
      <c r="GZ784" s="126"/>
      <c r="HA784" s="126"/>
      <c r="HB784" s="126"/>
      <c r="HC784" s="126"/>
      <c r="HD784" s="126"/>
      <c r="HE784" s="126"/>
      <c r="HF784" s="126"/>
      <c r="HG784" s="126"/>
      <c r="HH784" s="126"/>
      <c r="HI784" s="126"/>
      <c r="HJ784" s="126"/>
      <c r="HK784" s="126"/>
      <c r="HL784" s="126"/>
      <c r="HM784" s="126"/>
      <c r="HN784" s="126"/>
      <c r="HO784" s="126"/>
      <c r="HP784" s="126"/>
      <c r="HQ784" s="126"/>
      <c r="HR784" s="126"/>
      <c r="HS784" s="126"/>
      <c r="HT784" s="126"/>
      <c r="HU784" s="126"/>
      <c r="HV784" s="126"/>
      <c r="HW784" s="126"/>
      <c r="HX784" s="126"/>
      <c r="HY784" s="126"/>
      <c r="HZ784" s="126"/>
      <c r="IA784" s="126"/>
      <c r="IB784" s="126"/>
    </row>
    <row r="785" spans="1:236" s="127" customFormat="1">
      <c r="A785" s="121"/>
      <c r="B785" s="67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  <c r="EH785" s="126"/>
      <c r="EI785" s="126"/>
      <c r="EJ785" s="126"/>
      <c r="EK785" s="126"/>
      <c r="EL785" s="126"/>
      <c r="EM785" s="126"/>
      <c r="EN785" s="126"/>
      <c r="EO785" s="126"/>
      <c r="EP785" s="126"/>
      <c r="EQ785" s="126"/>
      <c r="ER785" s="126"/>
      <c r="ES785" s="126"/>
      <c r="ET785" s="126"/>
      <c r="EU785" s="126"/>
      <c r="EV785" s="126"/>
      <c r="EW785" s="126"/>
      <c r="EX785" s="126"/>
      <c r="EY785" s="126"/>
      <c r="EZ785" s="126"/>
      <c r="FA785" s="126"/>
      <c r="FB785" s="126"/>
      <c r="FC785" s="126"/>
      <c r="FD785" s="126"/>
      <c r="FE785" s="126"/>
      <c r="FF785" s="126"/>
      <c r="FG785" s="126"/>
      <c r="FH785" s="126"/>
      <c r="FI785" s="126"/>
      <c r="FJ785" s="126"/>
      <c r="FK785" s="126"/>
      <c r="FL785" s="126"/>
      <c r="FM785" s="126"/>
      <c r="FN785" s="126"/>
      <c r="FO785" s="126"/>
      <c r="FP785" s="126"/>
      <c r="FQ785" s="126"/>
      <c r="FR785" s="126"/>
      <c r="FS785" s="126"/>
      <c r="FT785" s="126"/>
      <c r="FU785" s="126"/>
      <c r="FV785" s="126"/>
      <c r="FW785" s="126"/>
      <c r="FX785" s="126"/>
      <c r="FY785" s="126"/>
      <c r="FZ785" s="126"/>
      <c r="GA785" s="126"/>
      <c r="GB785" s="126"/>
      <c r="GC785" s="126"/>
      <c r="GD785" s="126"/>
      <c r="GE785" s="126"/>
      <c r="GF785" s="126"/>
      <c r="GG785" s="126"/>
      <c r="GH785" s="126"/>
      <c r="GI785" s="126"/>
      <c r="GJ785" s="126"/>
      <c r="GK785" s="126"/>
      <c r="GL785" s="126"/>
      <c r="GM785" s="126"/>
      <c r="GN785" s="126"/>
      <c r="GO785" s="126"/>
      <c r="GP785" s="126"/>
      <c r="GQ785" s="126"/>
      <c r="GR785" s="126"/>
      <c r="GS785" s="126"/>
      <c r="GT785" s="126"/>
      <c r="GU785" s="126"/>
      <c r="GV785" s="126"/>
      <c r="GW785" s="126"/>
      <c r="GX785" s="126"/>
      <c r="GY785" s="126"/>
      <c r="GZ785" s="126"/>
      <c r="HA785" s="126"/>
      <c r="HB785" s="126"/>
      <c r="HC785" s="126"/>
      <c r="HD785" s="126"/>
      <c r="HE785" s="126"/>
      <c r="HF785" s="126"/>
      <c r="HG785" s="126"/>
      <c r="HH785" s="126"/>
      <c r="HI785" s="126"/>
      <c r="HJ785" s="126"/>
      <c r="HK785" s="126"/>
      <c r="HL785" s="126"/>
      <c r="HM785" s="126"/>
      <c r="HN785" s="126"/>
      <c r="HO785" s="126"/>
      <c r="HP785" s="126"/>
      <c r="HQ785" s="126"/>
      <c r="HR785" s="126"/>
      <c r="HS785" s="126"/>
      <c r="HT785" s="126"/>
      <c r="HU785" s="126"/>
      <c r="HV785" s="126"/>
      <c r="HW785" s="126"/>
      <c r="HX785" s="126"/>
      <c r="HY785" s="126"/>
      <c r="HZ785" s="126"/>
      <c r="IA785" s="126"/>
      <c r="IB785" s="126"/>
    </row>
    <row r="786" spans="1:236" s="127" customFormat="1">
      <c r="A786" s="121"/>
      <c r="B786" s="67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  <c r="EH786" s="126"/>
      <c r="EI786" s="126"/>
      <c r="EJ786" s="126"/>
      <c r="EK786" s="126"/>
      <c r="EL786" s="126"/>
      <c r="EM786" s="126"/>
      <c r="EN786" s="126"/>
      <c r="EO786" s="126"/>
      <c r="EP786" s="126"/>
      <c r="EQ786" s="126"/>
      <c r="ER786" s="126"/>
      <c r="ES786" s="126"/>
      <c r="ET786" s="126"/>
      <c r="EU786" s="126"/>
      <c r="EV786" s="126"/>
      <c r="EW786" s="126"/>
      <c r="EX786" s="126"/>
      <c r="EY786" s="126"/>
      <c r="EZ786" s="126"/>
      <c r="FA786" s="126"/>
      <c r="FB786" s="126"/>
      <c r="FC786" s="126"/>
      <c r="FD786" s="126"/>
      <c r="FE786" s="126"/>
      <c r="FF786" s="126"/>
      <c r="FG786" s="126"/>
      <c r="FH786" s="126"/>
      <c r="FI786" s="126"/>
      <c r="FJ786" s="126"/>
      <c r="FK786" s="126"/>
      <c r="FL786" s="126"/>
      <c r="FM786" s="126"/>
      <c r="FN786" s="126"/>
      <c r="FO786" s="126"/>
      <c r="FP786" s="126"/>
      <c r="FQ786" s="126"/>
      <c r="FR786" s="126"/>
      <c r="FS786" s="126"/>
      <c r="FT786" s="126"/>
      <c r="FU786" s="126"/>
      <c r="FV786" s="126"/>
      <c r="FW786" s="126"/>
      <c r="FX786" s="126"/>
      <c r="FY786" s="126"/>
      <c r="FZ786" s="126"/>
      <c r="GA786" s="126"/>
      <c r="GB786" s="126"/>
      <c r="GC786" s="126"/>
      <c r="GD786" s="126"/>
      <c r="GE786" s="126"/>
      <c r="GF786" s="126"/>
      <c r="GG786" s="126"/>
      <c r="GH786" s="126"/>
      <c r="GI786" s="126"/>
      <c r="GJ786" s="126"/>
      <c r="GK786" s="126"/>
      <c r="GL786" s="126"/>
      <c r="GM786" s="126"/>
      <c r="GN786" s="126"/>
      <c r="GO786" s="126"/>
      <c r="GP786" s="126"/>
      <c r="GQ786" s="126"/>
      <c r="GR786" s="126"/>
      <c r="GS786" s="126"/>
      <c r="GT786" s="126"/>
      <c r="GU786" s="126"/>
      <c r="GV786" s="126"/>
      <c r="GW786" s="126"/>
      <c r="GX786" s="126"/>
      <c r="GY786" s="126"/>
      <c r="GZ786" s="126"/>
      <c r="HA786" s="126"/>
      <c r="HB786" s="126"/>
      <c r="HC786" s="126"/>
      <c r="HD786" s="126"/>
      <c r="HE786" s="126"/>
      <c r="HF786" s="126"/>
      <c r="HG786" s="126"/>
      <c r="HH786" s="126"/>
      <c r="HI786" s="126"/>
      <c r="HJ786" s="126"/>
      <c r="HK786" s="126"/>
      <c r="HL786" s="126"/>
      <c r="HM786" s="126"/>
      <c r="HN786" s="126"/>
      <c r="HO786" s="126"/>
      <c r="HP786" s="126"/>
      <c r="HQ786" s="126"/>
      <c r="HR786" s="126"/>
      <c r="HS786" s="126"/>
      <c r="HT786" s="126"/>
      <c r="HU786" s="126"/>
      <c r="HV786" s="126"/>
      <c r="HW786" s="126"/>
      <c r="HX786" s="126"/>
      <c r="HY786" s="126"/>
      <c r="HZ786" s="126"/>
      <c r="IA786" s="126"/>
      <c r="IB786" s="126"/>
    </row>
    <row r="787" spans="1:236" s="127" customFormat="1">
      <c r="A787" s="121"/>
      <c r="B787" s="67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  <c r="EH787" s="126"/>
      <c r="EI787" s="126"/>
      <c r="EJ787" s="126"/>
      <c r="EK787" s="126"/>
      <c r="EL787" s="126"/>
      <c r="EM787" s="126"/>
      <c r="EN787" s="126"/>
      <c r="EO787" s="126"/>
      <c r="EP787" s="126"/>
      <c r="EQ787" s="126"/>
      <c r="ER787" s="126"/>
      <c r="ES787" s="126"/>
      <c r="ET787" s="126"/>
      <c r="EU787" s="126"/>
      <c r="EV787" s="126"/>
      <c r="EW787" s="126"/>
      <c r="EX787" s="126"/>
      <c r="EY787" s="126"/>
      <c r="EZ787" s="126"/>
      <c r="FA787" s="126"/>
      <c r="FB787" s="126"/>
      <c r="FC787" s="126"/>
      <c r="FD787" s="126"/>
      <c r="FE787" s="126"/>
      <c r="FF787" s="126"/>
      <c r="FG787" s="126"/>
      <c r="FH787" s="126"/>
      <c r="FI787" s="126"/>
      <c r="FJ787" s="126"/>
      <c r="FK787" s="126"/>
      <c r="FL787" s="126"/>
      <c r="FM787" s="126"/>
      <c r="FN787" s="126"/>
      <c r="FO787" s="126"/>
      <c r="FP787" s="126"/>
      <c r="FQ787" s="126"/>
      <c r="FR787" s="126"/>
      <c r="FS787" s="126"/>
      <c r="FT787" s="126"/>
      <c r="FU787" s="126"/>
      <c r="FV787" s="126"/>
      <c r="FW787" s="126"/>
      <c r="FX787" s="126"/>
      <c r="FY787" s="126"/>
      <c r="FZ787" s="126"/>
      <c r="GA787" s="126"/>
      <c r="GB787" s="126"/>
      <c r="GC787" s="126"/>
      <c r="GD787" s="126"/>
      <c r="GE787" s="126"/>
      <c r="GF787" s="126"/>
      <c r="GG787" s="126"/>
      <c r="GH787" s="126"/>
      <c r="GI787" s="126"/>
      <c r="GJ787" s="126"/>
      <c r="GK787" s="126"/>
      <c r="GL787" s="126"/>
      <c r="GM787" s="126"/>
      <c r="GN787" s="126"/>
      <c r="GO787" s="126"/>
      <c r="GP787" s="126"/>
      <c r="GQ787" s="126"/>
      <c r="GR787" s="126"/>
      <c r="GS787" s="126"/>
      <c r="GT787" s="126"/>
      <c r="GU787" s="126"/>
      <c r="GV787" s="126"/>
      <c r="GW787" s="126"/>
      <c r="GX787" s="126"/>
      <c r="GY787" s="126"/>
      <c r="GZ787" s="126"/>
      <c r="HA787" s="126"/>
      <c r="HB787" s="126"/>
      <c r="HC787" s="126"/>
      <c r="HD787" s="126"/>
      <c r="HE787" s="126"/>
      <c r="HF787" s="126"/>
      <c r="HG787" s="126"/>
      <c r="HH787" s="126"/>
      <c r="HI787" s="126"/>
      <c r="HJ787" s="126"/>
      <c r="HK787" s="126"/>
      <c r="HL787" s="126"/>
      <c r="HM787" s="126"/>
      <c r="HN787" s="126"/>
      <c r="HO787" s="126"/>
      <c r="HP787" s="126"/>
      <c r="HQ787" s="126"/>
      <c r="HR787" s="126"/>
      <c r="HS787" s="126"/>
      <c r="HT787" s="126"/>
      <c r="HU787" s="126"/>
      <c r="HV787" s="126"/>
      <c r="HW787" s="126"/>
      <c r="HX787" s="126"/>
      <c r="HY787" s="126"/>
      <c r="HZ787" s="126"/>
      <c r="IA787" s="126"/>
      <c r="IB787" s="126"/>
    </row>
    <row r="788" spans="1:236" s="127" customFormat="1">
      <c r="A788" s="121"/>
      <c r="B788" s="67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  <c r="EH788" s="126"/>
      <c r="EI788" s="126"/>
      <c r="EJ788" s="126"/>
      <c r="EK788" s="126"/>
      <c r="EL788" s="126"/>
      <c r="EM788" s="126"/>
      <c r="EN788" s="126"/>
      <c r="EO788" s="126"/>
      <c r="EP788" s="126"/>
      <c r="EQ788" s="126"/>
      <c r="ER788" s="126"/>
      <c r="ES788" s="126"/>
      <c r="ET788" s="126"/>
      <c r="EU788" s="126"/>
      <c r="EV788" s="126"/>
      <c r="EW788" s="126"/>
      <c r="EX788" s="126"/>
      <c r="EY788" s="126"/>
      <c r="EZ788" s="126"/>
      <c r="FA788" s="126"/>
      <c r="FB788" s="126"/>
      <c r="FC788" s="126"/>
      <c r="FD788" s="126"/>
      <c r="FE788" s="126"/>
      <c r="FF788" s="126"/>
      <c r="FG788" s="126"/>
      <c r="FH788" s="126"/>
      <c r="FI788" s="126"/>
      <c r="FJ788" s="126"/>
      <c r="FK788" s="126"/>
      <c r="FL788" s="126"/>
      <c r="FM788" s="126"/>
      <c r="FN788" s="126"/>
      <c r="FO788" s="126"/>
      <c r="FP788" s="126"/>
      <c r="FQ788" s="126"/>
      <c r="FR788" s="126"/>
      <c r="FS788" s="126"/>
      <c r="FT788" s="126"/>
      <c r="FU788" s="126"/>
      <c r="FV788" s="126"/>
      <c r="FW788" s="126"/>
      <c r="FX788" s="126"/>
      <c r="FY788" s="126"/>
      <c r="FZ788" s="126"/>
      <c r="GA788" s="126"/>
      <c r="GB788" s="126"/>
      <c r="GC788" s="126"/>
      <c r="GD788" s="126"/>
      <c r="GE788" s="126"/>
      <c r="GF788" s="126"/>
      <c r="GG788" s="126"/>
      <c r="GH788" s="126"/>
      <c r="GI788" s="126"/>
      <c r="GJ788" s="126"/>
      <c r="GK788" s="126"/>
      <c r="GL788" s="126"/>
      <c r="GM788" s="126"/>
      <c r="GN788" s="126"/>
      <c r="GO788" s="126"/>
      <c r="GP788" s="126"/>
      <c r="GQ788" s="126"/>
      <c r="GR788" s="126"/>
      <c r="GS788" s="126"/>
      <c r="GT788" s="126"/>
      <c r="GU788" s="126"/>
      <c r="GV788" s="126"/>
      <c r="GW788" s="126"/>
      <c r="GX788" s="126"/>
      <c r="GY788" s="126"/>
      <c r="GZ788" s="126"/>
      <c r="HA788" s="126"/>
      <c r="HB788" s="126"/>
      <c r="HC788" s="126"/>
      <c r="HD788" s="126"/>
      <c r="HE788" s="126"/>
      <c r="HF788" s="126"/>
      <c r="HG788" s="126"/>
      <c r="HH788" s="126"/>
      <c r="HI788" s="126"/>
      <c r="HJ788" s="126"/>
      <c r="HK788" s="126"/>
      <c r="HL788" s="126"/>
      <c r="HM788" s="126"/>
      <c r="HN788" s="126"/>
      <c r="HO788" s="126"/>
      <c r="HP788" s="126"/>
      <c r="HQ788" s="126"/>
      <c r="HR788" s="126"/>
      <c r="HS788" s="126"/>
      <c r="HT788" s="126"/>
      <c r="HU788" s="126"/>
      <c r="HV788" s="126"/>
      <c r="HW788" s="126"/>
      <c r="HX788" s="126"/>
      <c r="HY788" s="126"/>
      <c r="HZ788" s="126"/>
      <c r="IA788" s="126"/>
      <c r="IB788" s="126"/>
    </row>
    <row r="789" spans="1:236" s="127" customFormat="1">
      <c r="A789" s="121"/>
      <c r="B789" s="67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  <c r="EH789" s="126"/>
      <c r="EI789" s="126"/>
      <c r="EJ789" s="126"/>
      <c r="EK789" s="126"/>
      <c r="EL789" s="126"/>
      <c r="EM789" s="126"/>
      <c r="EN789" s="126"/>
      <c r="EO789" s="126"/>
      <c r="EP789" s="126"/>
      <c r="EQ789" s="126"/>
      <c r="ER789" s="126"/>
      <c r="ES789" s="126"/>
      <c r="ET789" s="126"/>
      <c r="EU789" s="126"/>
      <c r="EV789" s="126"/>
      <c r="EW789" s="126"/>
      <c r="EX789" s="126"/>
      <c r="EY789" s="126"/>
      <c r="EZ789" s="126"/>
      <c r="FA789" s="126"/>
      <c r="FB789" s="126"/>
      <c r="FC789" s="126"/>
      <c r="FD789" s="126"/>
      <c r="FE789" s="126"/>
      <c r="FF789" s="126"/>
      <c r="FG789" s="126"/>
      <c r="FH789" s="126"/>
      <c r="FI789" s="126"/>
      <c r="FJ789" s="126"/>
      <c r="FK789" s="126"/>
      <c r="FL789" s="126"/>
      <c r="FM789" s="126"/>
      <c r="FN789" s="126"/>
      <c r="FO789" s="126"/>
      <c r="FP789" s="126"/>
      <c r="FQ789" s="126"/>
      <c r="FR789" s="126"/>
      <c r="FS789" s="126"/>
      <c r="FT789" s="126"/>
      <c r="FU789" s="126"/>
      <c r="FV789" s="126"/>
      <c r="FW789" s="126"/>
      <c r="FX789" s="126"/>
      <c r="FY789" s="126"/>
      <c r="FZ789" s="126"/>
      <c r="GA789" s="126"/>
      <c r="GB789" s="126"/>
      <c r="GC789" s="126"/>
      <c r="GD789" s="126"/>
      <c r="GE789" s="126"/>
      <c r="GF789" s="126"/>
      <c r="GG789" s="126"/>
      <c r="GH789" s="126"/>
      <c r="GI789" s="126"/>
      <c r="GJ789" s="126"/>
      <c r="GK789" s="126"/>
      <c r="GL789" s="126"/>
      <c r="GM789" s="126"/>
      <c r="GN789" s="126"/>
      <c r="GO789" s="126"/>
      <c r="GP789" s="126"/>
      <c r="GQ789" s="126"/>
      <c r="GR789" s="126"/>
      <c r="GS789" s="126"/>
      <c r="GT789" s="126"/>
      <c r="GU789" s="126"/>
      <c r="GV789" s="126"/>
      <c r="GW789" s="126"/>
      <c r="GX789" s="126"/>
      <c r="GY789" s="126"/>
      <c r="GZ789" s="126"/>
      <c r="HA789" s="126"/>
      <c r="HB789" s="126"/>
      <c r="HC789" s="126"/>
      <c r="HD789" s="126"/>
      <c r="HE789" s="126"/>
      <c r="HF789" s="126"/>
      <c r="HG789" s="126"/>
      <c r="HH789" s="126"/>
      <c r="HI789" s="126"/>
      <c r="HJ789" s="126"/>
      <c r="HK789" s="126"/>
      <c r="HL789" s="126"/>
      <c r="HM789" s="126"/>
      <c r="HN789" s="126"/>
      <c r="HO789" s="126"/>
      <c r="HP789" s="126"/>
      <c r="HQ789" s="126"/>
      <c r="HR789" s="126"/>
      <c r="HS789" s="126"/>
      <c r="HT789" s="126"/>
      <c r="HU789" s="126"/>
      <c r="HV789" s="126"/>
      <c r="HW789" s="126"/>
      <c r="HX789" s="126"/>
      <c r="HY789" s="126"/>
      <c r="HZ789" s="126"/>
      <c r="IA789" s="126"/>
      <c r="IB789" s="126"/>
    </row>
    <row r="790" spans="1:236" s="127" customFormat="1">
      <c r="A790" s="121"/>
      <c r="B790" s="67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  <c r="EH790" s="126"/>
      <c r="EI790" s="126"/>
      <c r="EJ790" s="126"/>
      <c r="EK790" s="126"/>
      <c r="EL790" s="126"/>
      <c r="EM790" s="126"/>
      <c r="EN790" s="126"/>
      <c r="EO790" s="126"/>
      <c r="EP790" s="126"/>
      <c r="EQ790" s="126"/>
      <c r="ER790" s="126"/>
      <c r="ES790" s="126"/>
      <c r="ET790" s="126"/>
      <c r="EU790" s="126"/>
      <c r="EV790" s="126"/>
      <c r="EW790" s="126"/>
      <c r="EX790" s="126"/>
      <c r="EY790" s="126"/>
      <c r="EZ790" s="126"/>
      <c r="FA790" s="126"/>
      <c r="FB790" s="126"/>
      <c r="FC790" s="126"/>
      <c r="FD790" s="126"/>
      <c r="FE790" s="126"/>
      <c r="FF790" s="126"/>
      <c r="FG790" s="126"/>
      <c r="FH790" s="126"/>
      <c r="FI790" s="126"/>
      <c r="FJ790" s="126"/>
      <c r="FK790" s="126"/>
      <c r="FL790" s="126"/>
      <c r="FM790" s="126"/>
      <c r="FN790" s="126"/>
      <c r="FO790" s="126"/>
      <c r="FP790" s="126"/>
      <c r="FQ790" s="126"/>
      <c r="FR790" s="126"/>
      <c r="FS790" s="126"/>
      <c r="FT790" s="126"/>
      <c r="FU790" s="126"/>
      <c r="FV790" s="126"/>
      <c r="FW790" s="126"/>
      <c r="FX790" s="126"/>
      <c r="FY790" s="126"/>
      <c r="FZ790" s="126"/>
      <c r="GA790" s="126"/>
      <c r="GB790" s="126"/>
      <c r="GC790" s="126"/>
      <c r="GD790" s="126"/>
      <c r="GE790" s="126"/>
      <c r="GF790" s="126"/>
      <c r="GG790" s="126"/>
      <c r="GH790" s="126"/>
      <c r="GI790" s="126"/>
      <c r="GJ790" s="126"/>
      <c r="GK790" s="126"/>
      <c r="GL790" s="126"/>
      <c r="GM790" s="126"/>
      <c r="GN790" s="126"/>
      <c r="GO790" s="126"/>
      <c r="GP790" s="126"/>
      <c r="GQ790" s="126"/>
      <c r="GR790" s="126"/>
      <c r="GS790" s="126"/>
      <c r="GT790" s="126"/>
      <c r="GU790" s="126"/>
      <c r="GV790" s="126"/>
      <c r="GW790" s="126"/>
      <c r="GX790" s="126"/>
      <c r="GY790" s="126"/>
      <c r="GZ790" s="126"/>
      <c r="HA790" s="126"/>
      <c r="HB790" s="126"/>
      <c r="HC790" s="126"/>
      <c r="HD790" s="126"/>
      <c r="HE790" s="126"/>
      <c r="HF790" s="126"/>
      <c r="HG790" s="126"/>
      <c r="HH790" s="126"/>
      <c r="HI790" s="126"/>
      <c r="HJ790" s="126"/>
      <c r="HK790" s="126"/>
      <c r="HL790" s="126"/>
      <c r="HM790" s="126"/>
      <c r="HN790" s="126"/>
      <c r="HO790" s="126"/>
      <c r="HP790" s="126"/>
      <c r="HQ790" s="126"/>
      <c r="HR790" s="126"/>
      <c r="HS790" s="126"/>
      <c r="HT790" s="126"/>
      <c r="HU790" s="126"/>
      <c r="HV790" s="126"/>
      <c r="HW790" s="126"/>
      <c r="HX790" s="126"/>
      <c r="HY790" s="126"/>
      <c r="HZ790" s="126"/>
      <c r="IA790" s="126"/>
      <c r="IB790" s="126"/>
    </row>
    <row r="791" spans="1:236" s="127" customFormat="1">
      <c r="A791" s="121"/>
      <c r="B791" s="67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  <c r="EI791" s="126"/>
      <c r="EJ791" s="126"/>
      <c r="EK791" s="126"/>
      <c r="EL791" s="126"/>
      <c r="EM791" s="126"/>
      <c r="EN791" s="126"/>
      <c r="EO791" s="126"/>
      <c r="EP791" s="126"/>
      <c r="EQ791" s="126"/>
      <c r="ER791" s="126"/>
      <c r="ES791" s="126"/>
      <c r="ET791" s="126"/>
      <c r="EU791" s="126"/>
      <c r="EV791" s="126"/>
      <c r="EW791" s="126"/>
      <c r="EX791" s="126"/>
      <c r="EY791" s="126"/>
      <c r="EZ791" s="126"/>
      <c r="FA791" s="126"/>
      <c r="FB791" s="126"/>
      <c r="FC791" s="126"/>
      <c r="FD791" s="126"/>
      <c r="FE791" s="126"/>
      <c r="FF791" s="126"/>
      <c r="FG791" s="126"/>
      <c r="FH791" s="126"/>
      <c r="FI791" s="126"/>
      <c r="FJ791" s="126"/>
      <c r="FK791" s="126"/>
      <c r="FL791" s="126"/>
      <c r="FM791" s="126"/>
      <c r="FN791" s="126"/>
      <c r="FO791" s="126"/>
      <c r="FP791" s="126"/>
      <c r="FQ791" s="126"/>
      <c r="FR791" s="126"/>
      <c r="FS791" s="126"/>
      <c r="FT791" s="126"/>
      <c r="FU791" s="126"/>
      <c r="FV791" s="126"/>
      <c r="FW791" s="126"/>
      <c r="FX791" s="126"/>
      <c r="FY791" s="126"/>
      <c r="FZ791" s="126"/>
      <c r="GA791" s="126"/>
      <c r="GB791" s="126"/>
      <c r="GC791" s="126"/>
      <c r="GD791" s="126"/>
      <c r="GE791" s="126"/>
      <c r="GF791" s="126"/>
      <c r="GG791" s="126"/>
      <c r="GH791" s="126"/>
      <c r="GI791" s="126"/>
      <c r="GJ791" s="126"/>
      <c r="GK791" s="126"/>
      <c r="GL791" s="126"/>
      <c r="GM791" s="126"/>
      <c r="GN791" s="126"/>
      <c r="GO791" s="126"/>
      <c r="GP791" s="126"/>
      <c r="GQ791" s="126"/>
      <c r="GR791" s="126"/>
      <c r="GS791" s="126"/>
      <c r="GT791" s="126"/>
      <c r="GU791" s="126"/>
      <c r="GV791" s="126"/>
      <c r="GW791" s="126"/>
      <c r="GX791" s="126"/>
      <c r="GY791" s="126"/>
      <c r="GZ791" s="126"/>
      <c r="HA791" s="126"/>
      <c r="HB791" s="126"/>
      <c r="HC791" s="126"/>
      <c r="HD791" s="126"/>
      <c r="HE791" s="126"/>
      <c r="HF791" s="126"/>
      <c r="HG791" s="126"/>
      <c r="HH791" s="126"/>
      <c r="HI791" s="126"/>
      <c r="HJ791" s="126"/>
      <c r="HK791" s="126"/>
      <c r="HL791" s="126"/>
      <c r="HM791" s="126"/>
      <c r="HN791" s="126"/>
      <c r="HO791" s="126"/>
      <c r="HP791" s="126"/>
      <c r="HQ791" s="126"/>
      <c r="HR791" s="126"/>
      <c r="HS791" s="126"/>
      <c r="HT791" s="126"/>
      <c r="HU791" s="126"/>
      <c r="HV791" s="126"/>
      <c r="HW791" s="126"/>
      <c r="HX791" s="126"/>
      <c r="HY791" s="126"/>
      <c r="HZ791" s="126"/>
      <c r="IA791" s="126"/>
      <c r="IB791" s="126"/>
    </row>
    <row r="792" spans="1:236" s="127" customFormat="1">
      <c r="A792" s="121"/>
      <c r="B792" s="67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  <c r="EI792" s="126"/>
      <c r="EJ792" s="126"/>
      <c r="EK792" s="126"/>
      <c r="EL792" s="126"/>
      <c r="EM792" s="126"/>
      <c r="EN792" s="126"/>
      <c r="EO792" s="126"/>
      <c r="EP792" s="126"/>
      <c r="EQ792" s="126"/>
      <c r="ER792" s="126"/>
      <c r="ES792" s="126"/>
      <c r="ET792" s="126"/>
      <c r="EU792" s="126"/>
      <c r="EV792" s="126"/>
      <c r="EW792" s="126"/>
      <c r="EX792" s="126"/>
      <c r="EY792" s="126"/>
      <c r="EZ792" s="126"/>
      <c r="FA792" s="126"/>
      <c r="FB792" s="126"/>
      <c r="FC792" s="126"/>
      <c r="FD792" s="126"/>
      <c r="FE792" s="126"/>
      <c r="FF792" s="126"/>
      <c r="FG792" s="126"/>
      <c r="FH792" s="126"/>
      <c r="FI792" s="126"/>
      <c r="FJ792" s="126"/>
      <c r="FK792" s="126"/>
      <c r="FL792" s="126"/>
      <c r="FM792" s="126"/>
      <c r="FN792" s="126"/>
      <c r="FO792" s="126"/>
      <c r="FP792" s="126"/>
      <c r="FQ792" s="126"/>
      <c r="FR792" s="126"/>
      <c r="FS792" s="126"/>
      <c r="FT792" s="126"/>
      <c r="FU792" s="126"/>
      <c r="FV792" s="126"/>
      <c r="FW792" s="126"/>
      <c r="FX792" s="126"/>
      <c r="FY792" s="126"/>
      <c r="FZ792" s="126"/>
      <c r="GA792" s="126"/>
      <c r="GB792" s="126"/>
      <c r="GC792" s="126"/>
      <c r="GD792" s="126"/>
      <c r="GE792" s="126"/>
      <c r="GF792" s="126"/>
      <c r="GG792" s="126"/>
      <c r="GH792" s="126"/>
      <c r="GI792" s="126"/>
      <c r="GJ792" s="126"/>
      <c r="GK792" s="126"/>
      <c r="GL792" s="126"/>
      <c r="GM792" s="126"/>
      <c r="GN792" s="126"/>
      <c r="GO792" s="126"/>
      <c r="GP792" s="126"/>
      <c r="GQ792" s="126"/>
      <c r="GR792" s="126"/>
      <c r="GS792" s="126"/>
      <c r="GT792" s="126"/>
      <c r="GU792" s="126"/>
      <c r="GV792" s="126"/>
      <c r="GW792" s="126"/>
      <c r="GX792" s="126"/>
      <c r="GY792" s="126"/>
      <c r="GZ792" s="126"/>
      <c r="HA792" s="126"/>
      <c r="HB792" s="126"/>
      <c r="HC792" s="126"/>
      <c r="HD792" s="126"/>
      <c r="HE792" s="126"/>
      <c r="HF792" s="126"/>
      <c r="HG792" s="126"/>
      <c r="HH792" s="126"/>
      <c r="HI792" s="126"/>
      <c r="HJ792" s="126"/>
      <c r="HK792" s="126"/>
      <c r="HL792" s="126"/>
      <c r="HM792" s="126"/>
      <c r="HN792" s="126"/>
      <c r="HO792" s="126"/>
      <c r="HP792" s="126"/>
      <c r="HQ792" s="126"/>
      <c r="HR792" s="126"/>
      <c r="HS792" s="126"/>
      <c r="HT792" s="126"/>
      <c r="HU792" s="126"/>
      <c r="HV792" s="126"/>
      <c r="HW792" s="126"/>
      <c r="HX792" s="126"/>
      <c r="HY792" s="126"/>
      <c r="HZ792" s="126"/>
      <c r="IA792" s="126"/>
      <c r="IB792" s="126"/>
    </row>
    <row r="793" spans="1:236" s="127" customFormat="1">
      <c r="A793" s="121"/>
      <c r="B793" s="67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  <c r="EH793" s="126"/>
      <c r="EI793" s="126"/>
      <c r="EJ793" s="126"/>
      <c r="EK793" s="126"/>
      <c r="EL793" s="126"/>
      <c r="EM793" s="126"/>
      <c r="EN793" s="126"/>
      <c r="EO793" s="126"/>
      <c r="EP793" s="126"/>
      <c r="EQ793" s="126"/>
      <c r="ER793" s="126"/>
      <c r="ES793" s="126"/>
      <c r="ET793" s="126"/>
      <c r="EU793" s="126"/>
      <c r="EV793" s="126"/>
      <c r="EW793" s="126"/>
      <c r="EX793" s="126"/>
      <c r="EY793" s="126"/>
      <c r="EZ793" s="126"/>
      <c r="FA793" s="126"/>
      <c r="FB793" s="126"/>
      <c r="FC793" s="126"/>
      <c r="FD793" s="126"/>
      <c r="FE793" s="126"/>
      <c r="FF793" s="126"/>
      <c r="FG793" s="126"/>
      <c r="FH793" s="126"/>
      <c r="FI793" s="126"/>
      <c r="FJ793" s="126"/>
      <c r="FK793" s="126"/>
      <c r="FL793" s="126"/>
      <c r="FM793" s="126"/>
      <c r="FN793" s="126"/>
      <c r="FO793" s="126"/>
      <c r="FP793" s="126"/>
      <c r="FQ793" s="126"/>
      <c r="FR793" s="126"/>
      <c r="FS793" s="126"/>
      <c r="FT793" s="126"/>
      <c r="FU793" s="126"/>
      <c r="FV793" s="126"/>
      <c r="FW793" s="126"/>
      <c r="FX793" s="126"/>
      <c r="FY793" s="126"/>
      <c r="FZ793" s="126"/>
      <c r="GA793" s="126"/>
      <c r="GB793" s="126"/>
      <c r="GC793" s="126"/>
      <c r="GD793" s="126"/>
      <c r="GE793" s="126"/>
      <c r="GF793" s="126"/>
      <c r="GG793" s="126"/>
      <c r="GH793" s="126"/>
      <c r="GI793" s="126"/>
      <c r="GJ793" s="126"/>
      <c r="GK793" s="126"/>
      <c r="GL793" s="126"/>
      <c r="GM793" s="126"/>
      <c r="GN793" s="126"/>
      <c r="GO793" s="126"/>
      <c r="GP793" s="126"/>
      <c r="GQ793" s="126"/>
      <c r="GR793" s="126"/>
      <c r="GS793" s="126"/>
      <c r="GT793" s="126"/>
      <c r="GU793" s="126"/>
      <c r="GV793" s="126"/>
      <c r="GW793" s="126"/>
      <c r="GX793" s="126"/>
      <c r="GY793" s="126"/>
      <c r="GZ793" s="126"/>
      <c r="HA793" s="126"/>
      <c r="HB793" s="126"/>
      <c r="HC793" s="126"/>
      <c r="HD793" s="126"/>
      <c r="HE793" s="126"/>
      <c r="HF793" s="126"/>
      <c r="HG793" s="126"/>
      <c r="HH793" s="126"/>
      <c r="HI793" s="126"/>
      <c r="HJ793" s="126"/>
      <c r="HK793" s="126"/>
      <c r="HL793" s="126"/>
      <c r="HM793" s="126"/>
      <c r="HN793" s="126"/>
      <c r="HO793" s="126"/>
      <c r="HP793" s="126"/>
      <c r="HQ793" s="126"/>
      <c r="HR793" s="126"/>
      <c r="HS793" s="126"/>
      <c r="HT793" s="126"/>
      <c r="HU793" s="126"/>
      <c r="HV793" s="126"/>
      <c r="HW793" s="126"/>
      <c r="HX793" s="126"/>
      <c r="HY793" s="126"/>
      <c r="HZ793" s="126"/>
      <c r="IA793" s="126"/>
      <c r="IB793" s="126"/>
    </row>
    <row r="794" spans="1:236" s="127" customFormat="1">
      <c r="A794" s="121"/>
      <c r="B794" s="67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  <c r="EI794" s="126"/>
      <c r="EJ794" s="126"/>
      <c r="EK794" s="126"/>
      <c r="EL794" s="126"/>
      <c r="EM794" s="126"/>
      <c r="EN794" s="126"/>
      <c r="EO794" s="126"/>
      <c r="EP794" s="126"/>
      <c r="EQ794" s="126"/>
      <c r="ER794" s="126"/>
      <c r="ES794" s="126"/>
      <c r="ET794" s="126"/>
      <c r="EU794" s="126"/>
      <c r="EV794" s="126"/>
      <c r="EW794" s="126"/>
      <c r="EX794" s="126"/>
      <c r="EY794" s="126"/>
      <c r="EZ794" s="126"/>
      <c r="FA794" s="126"/>
      <c r="FB794" s="126"/>
      <c r="FC794" s="126"/>
      <c r="FD794" s="126"/>
      <c r="FE794" s="126"/>
      <c r="FF794" s="126"/>
      <c r="FG794" s="126"/>
      <c r="FH794" s="126"/>
      <c r="FI794" s="126"/>
      <c r="FJ794" s="126"/>
      <c r="FK794" s="126"/>
      <c r="FL794" s="126"/>
      <c r="FM794" s="126"/>
      <c r="FN794" s="126"/>
      <c r="FO794" s="126"/>
      <c r="FP794" s="126"/>
      <c r="FQ794" s="126"/>
      <c r="FR794" s="126"/>
      <c r="FS794" s="126"/>
      <c r="FT794" s="126"/>
      <c r="FU794" s="126"/>
      <c r="FV794" s="126"/>
      <c r="FW794" s="126"/>
      <c r="FX794" s="126"/>
      <c r="FY794" s="126"/>
      <c r="FZ794" s="126"/>
      <c r="GA794" s="126"/>
      <c r="GB794" s="126"/>
      <c r="GC794" s="126"/>
      <c r="GD794" s="126"/>
      <c r="GE794" s="126"/>
      <c r="GF794" s="126"/>
      <c r="GG794" s="126"/>
      <c r="GH794" s="126"/>
      <c r="GI794" s="126"/>
      <c r="GJ794" s="126"/>
      <c r="GK794" s="126"/>
      <c r="GL794" s="126"/>
      <c r="GM794" s="126"/>
      <c r="GN794" s="126"/>
      <c r="GO794" s="126"/>
      <c r="GP794" s="126"/>
      <c r="GQ794" s="126"/>
      <c r="GR794" s="126"/>
      <c r="GS794" s="126"/>
      <c r="GT794" s="126"/>
      <c r="GU794" s="126"/>
      <c r="GV794" s="126"/>
      <c r="GW794" s="126"/>
      <c r="GX794" s="126"/>
      <c r="GY794" s="126"/>
      <c r="GZ794" s="126"/>
      <c r="HA794" s="126"/>
      <c r="HB794" s="126"/>
      <c r="HC794" s="126"/>
      <c r="HD794" s="126"/>
      <c r="HE794" s="126"/>
      <c r="HF794" s="126"/>
      <c r="HG794" s="126"/>
      <c r="HH794" s="126"/>
      <c r="HI794" s="126"/>
      <c r="HJ794" s="126"/>
      <c r="HK794" s="126"/>
      <c r="HL794" s="126"/>
      <c r="HM794" s="126"/>
      <c r="HN794" s="126"/>
      <c r="HO794" s="126"/>
      <c r="HP794" s="126"/>
      <c r="HQ794" s="126"/>
      <c r="HR794" s="126"/>
      <c r="HS794" s="126"/>
      <c r="HT794" s="126"/>
      <c r="HU794" s="126"/>
      <c r="HV794" s="126"/>
      <c r="HW794" s="126"/>
      <c r="HX794" s="126"/>
      <c r="HY794" s="126"/>
      <c r="HZ794" s="126"/>
      <c r="IA794" s="126"/>
      <c r="IB794" s="126"/>
    </row>
    <row r="795" spans="1:236" s="127" customFormat="1">
      <c r="A795" s="121"/>
      <c r="B795" s="67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  <c r="EI795" s="126"/>
      <c r="EJ795" s="126"/>
      <c r="EK795" s="126"/>
      <c r="EL795" s="126"/>
      <c r="EM795" s="126"/>
      <c r="EN795" s="126"/>
      <c r="EO795" s="126"/>
      <c r="EP795" s="126"/>
      <c r="EQ795" s="126"/>
      <c r="ER795" s="126"/>
      <c r="ES795" s="126"/>
      <c r="ET795" s="126"/>
      <c r="EU795" s="126"/>
      <c r="EV795" s="126"/>
      <c r="EW795" s="126"/>
      <c r="EX795" s="126"/>
      <c r="EY795" s="126"/>
      <c r="EZ795" s="126"/>
      <c r="FA795" s="126"/>
      <c r="FB795" s="126"/>
      <c r="FC795" s="126"/>
      <c r="FD795" s="126"/>
      <c r="FE795" s="126"/>
      <c r="FF795" s="126"/>
      <c r="FG795" s="126"/>
      <c r="FH795" s="126"/>
      <c r="FI795" s="126"/>
      <c r="FJ795" s="126"/>
      <c r="FK795" s="126"/>
      <c r="FL795" s="126"/>
      <c r="FM795" s="126"/>
      <c r="FN795" s="126"/>
      <c r="FO795" s="126"/>
      <c r="FP795" s="126"/>
      <c r="FQ795" s="126"/>
      <c r="FR795" s="126"/>
      <c r="FS795" s="126"/>
      <c r="FT795" s="126"/>
      <c r="FU795" s="126"/>
      <c r="FV795" s="126"/>
      <c r="FW795" s="126"/>
      <c r="FX795" s="126"/>
      <c r="FY795" s="126"/>
      <c r="FZ795" s="126"/>
      <c r="GA795" s="126"/>
      <c r="GB795" s="126"/>
      <c r="GC795" s="126"/>
      <c r="GD795" s="126"/>
      <c r="GE795" s="126"/>
      <c r="GF795" s="126"/>
      <c r="GG795" s="126"/>
      <c r="GH795" s="126"/>
      <c r="GI795" s="126"/>
      <c r="GJ795" s="126"/>
      <c r="GK795" s="126"/>
      <c r="GL795" s="126"/>
      <c r="GM795" s="126"/>
      <c r="GN795" s="126"/>
      <c r="GO795" s="126"/>
      <c r="GP795" s="126"/>
      <c r="GQ795" s="126"/>
      <c r="GR795" s="126"/>
      <c r="GS795" s="126"/>
      <c r="GT795" s="126"/>
      <c r="GU795" s="126"/>
      <c r="GV795" s="126"/>
      <c r="GW795" s="126"/>
      <c r="GX795" s="126"/>
      <c r="GY795" s="126"/>
      <c r="GZ795" s="126"/>
      <c r="HA795" s="126"/>
      <c r="HB795" s="126"/>
      <c r="HC795" s="126"/>
      <c r="HD795" s="126"/>
      <c r="HE795" s="126"/>
      <c r="HF795" s="126"/>
      <c r="HG795" s="126"/>
      <c r="HH795" s="126"/>
      <c r="HI795" s="126"/>
      <c r="HJ795" s="126"/>
      <c r="HK795" s="126"/>
      <c r="HL795" s="126"/>
      <c r="HM795" s="126"/>
      <c r="HN795" s="126"/>
      <c r="HO795" s="126"/>
      <c r="HP795" s="126"/>
      <c r="HQ795" s="126"/>
      <c r="HR795" s="126"/>
      <c r="HS795" s="126"/>
      <c r="HT795" s="126"/>
      <c r="HU795" s="126"/>
      <c r="HV795" s="126"/>
      <c r="HW795" s="126"/>
      <c r="HX795" s="126"/>
      <c r="HY795" s="126"/>
      <c r="HZ795" s="126"/>
      <c r="IA795" s="126"/>
      <c r="IB795" s="126"/>
    </row>
    <row r="796" spans="1:236" s="127" customFormat="1">
      <c r="A796" s="121"/>
      <c r="B796" s="67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  <c r="EI796" s="126"/>
      <c r="EJ796" s="126"/>
      <c r="EK796" s="126"/>
      <c r="EL796" s="126"/>
      <c r="EM796" s="126"/>
      <c r="EN796" s="126"/>
      <c r="EO796" s="126"/>
      <c r="EP796" s="126"/>
      <c r="EQ796" s="126"/>
      <c r="ER796" s="126"/>
      <c r="ES796" s="126"/>
      <c r="ET796" s="126"/>
      <c r="EU796" s="126"/>
      <c r="EV796" s="126"/>
      <c r="EW796" s="126"/>
      <c r="EX796" s="126"/>
      <c r="EY796" s="126"/>
      <c r="EZ796" s="126"/>
      <c r="FA796" s="126"/>
      <c r="FB796" s="126"/>
      <c r="FC796" s="126"/>
      <c r="FD796" s="126"/>
      <c r="FE796" s="126"/>
      <c r="FF796" s="126"/>
      <c r="FG796" s="126"/>
      <c r="FH796" s="126"/>
      <c r="FI796" s="126"/>
      <c r="FJ796" s="126"/>
      <c r="FK796" s="126"/>
      <c r="FL796" s="126"/>
      <c r="FM796" s="126"/>
      <c r="FN796" s="126"/>
      <c r="FO796" s="126"/>
      <c r="FP796" s="126"/>
      <c r="FQ796" s="126"/>
      <c r="FR796" s="126"/>
      <c r="FS796" s="126"/>
      <c r="FT796" s="126"/>
      <c r="FU796" s="126"/>
      <c r="FV796" s="126"/>
      <c r="FW796" s="126"/>
      <c r="FX796" s="126"/>
      <c r="FY796" s="126"/>
      <c r="FZ796" s="126"/>
      <c r="GA796" s="126"/>
      <c r="GB796" s="126"/>
      <c r="GC796" s="126"/>
      <c r="GD796" s="126"/>
      <c r="GE796" s="126"/>
      <c r="GF796" s="126"/>
      <c r="GG796" s="126"/>
      <c r="GH796" s="126"/>
      <c r="GI796" s="126"/>
      <c r="GJ796" s="126"/>
      <c r="GK796" s="126"/>
      <c r="GL796" s="126"/>
      <c r="GM796" s="126"/>
      <c r="GN796" s="126"/>
      <c r="GO796" s="126"/>
      <c r="GP796" s="126"/>
      <c r="GQ796" s="126"/>
      <c r="GR796" s="126"/>
      <c r="GS796" s="126"/>
      <c r="GT796" s="126"/>
      <c r="GU796" s="126"/>
      <c r="GV796" s="126"/>
      <c r="GW796" s="126"/>
      <c r="GX796" s="126"/>
      <c r="GY796" s="126"/>
      <c r="GZ796" s="126"/>
      <c r="HA796" s="126"/>
      <c r="HB796" s="126"/>
      <c r="HC796" s="126"/>
      <c r="HD796" s="126"/>
      <c r="HE796" s="126"/>
      <c r="HF796" s="126"/>
      <c r="HG796" s="126"/>
      <c r="HH796" s="126"/>
      <c r="HI796" s="126"/>
      <c r="HJ796" s="126"/>
      <c r="HK796" s="126"/>
      <c r="HL796" s="126"/>
      <c r="HM796" s="126"/>
      <c r="HN796" s="126"/>
      <c r="HO796" s="126"/>
      <c r="HP796" s="126"/>
      <c r="HQ796" s="126"/>
      <c r="HR796" s="126"/>
      <c r="HS796" s="126"/>
      <c r="HT796" s="126"/>
      <c r="HU796" s="126"/>
      <c r="HV796" s="126"/>
      <c r="HW796" s="126"/>
      <c r="HX796" s="126"/>
      <c r="HY796" s="126"/>
      <c r="HZ796" s="126"/>
      <c r="IA796" s="126"/>
      <c r="IB796" s="126"/>
    </row>
    <row r="797" spans="1:236" s="127" customFormat="1">
      <c r="A797" s="121"/>
      <c r="B797" s="67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  <c r="EH797" s="126"/>
      <c r="EI797" s="126"/>
      <c r="EJ797" s="126"/>
      <c r="EK797" s="126"/>
      <c r="EL797" s="126"/>
      <c r="EM797" s="126"/>
      <c r="EN797" s="126"/>
      <c r="EO797" s="126"/>
      <c r="EP797" s="126"/>
      <c r="EQ797" s="126"/>
      <c r="ER797" s="126"/>
      <c r="ES797" s="126"/>
      <c r="ET797" s="126"/>
      <c r="EU797" s="126"/>
      <c r="EV797" s="126"/>
      <c r="EW797" s="126"/>
      <c r="EX797" s="126"/>
      <c r="EY797" s="126"/>
      <c r="EZ797" s="126"/>
      <c r="FA797" s="126"/>
      <c r="FB797" s="126"/>
      <c r="FC797" s="126"/>
      <c r="FD797" s="126"/>
      <c r="FE797" s="126"/>
      <c r="FF797" s="126"/>
      <c r="FG797" s="126"/>
      <c r="FH797" s="126"/>
      <c r="FI797" s="126"/>
      <c r="FJ797" s="126"/>
      <c r="FK797" s="126"/>
      <c r="FL797" s="126"/>
      <c r="FM797" s="126"/>
      <c r="FN797" s="126"/>
      <c r="FO797" s="126"/>
      <c r="FP797" s="126"/>
      <c r="FQ797" s="126"/>
      <c r="FR797" s="126"/>
      <c r="FS797" s="126"/>
      <c r="FT797" s="126"/>
      <c r="FU797" s="126"/>
      <c r="FV797" s="126"/>
      <c r="FW797" s="126"/>
      <c r="FX797" s="126"/>
      <c r="FY797" s="126"/>
      <c r="FZ797" s="126"/>
      <c r="GA797" s="126"/>
      <c r="GB797" s="126"/>
      <c r="GC797" s="126"/>
      <c r="GD797" s="126"/>
      <c r="GE797" s="126"/>
      <c r="GF797" s="126"/>
      <c r="GG797" s="126"/>
      <c r="GH797" s="126"/>
      <c r="GI797" s="126"/>
      <c r="GJ797" s="126"/>
      <c r="GK797" s="126"/>
      <c r="GL797" s="126"/>
      <c r="GM797" s="126"/>
      <c r="GN797" s="126"/>
      <c r="GO797" s="126"/>
      <c r="GP797" s="126"/>
      <c r="GQ797" s="126"/>
      <c r="GR797" s="126"/>
      <c r="GS797" s="126"/>
      <c r="GT797" s="126"/>
      <c r="GU797" s="126"/>
      <c r="GV797" s="126"/>
      <c r="GW797" s="126"/>
      <c r="GX797" s="126"/>
      <c r="GY797" s="126"/>
      <c r="GZ797" s="126"/>
      <c r="HA797" s="126"/>
      <c r="HB797" s="126"/>
      <c r="HC797" s="126"/>
      <c r="HD797" s="126"/>
      <c r="HE797" s="126"/>
      <c r="HF797" s="126"/>
      <c r="HG797" s="126"/>
      <c r="HH797" s="126"/>
      <c r="HI797" s="126"/>
      <c r="HJ797" s="126"/>
      <c r="HK797" s="126"/>
      <c r="HL797" s="126"/>
      <c r="HM797" s="126"/>
      <c r="HN797" s="126"/>
      <c r="HO797" s="126"/>
      <c r="HP797" s="126"/>
      <c r="HQ797" s="126"/>
      <c r="HR797" s="126"/>
      <c r="HS797" s="126"/>
      <c r="HT797" s="126"/>
      <c r="HU797" s="126"/>
      <c r="HV797" s="126"/>
      <c r="HW797" s="126"/>
      <c r="HX797" s="126"/>
      <c r="HY797" s="126"/>
      <c r="HZ797" s="126"/>
      <c r="IA797" s="126"/>
      <c r="IB797" s="126"/>
    </row>
    <row r="798" spans="1:236" s="127" customFormat="1">
      <c r="A798" s="121"/>
      <c r="B798" s="67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  <c r="EI798" s="126"/>
      <c r="EJ798" s="126"/>
      <c r="EK798" s="126"/>
      <c r="EL798" s="126"/>
      <c r="EM798" s="126"/>
      <c r="EN798" s="126"/>
      <c r="EO798" s="126"/>
      <c r="EP798" s="126"/>
      <c r="EQ798" s="126"/>
      <c r="ER798" s="126"/>
      <c r="ES798" s="126"/>
      <c r="ET798" s="126"/>
      <c r="EU798" s="126"/>
      <c r="EV798" s="126"/>
      <c r="EW798" s="126"/>
      <c r="EX798" s="126"/>
      <c r="EY798" s="126"/>
      <c r="EZ798" s="126"/>
      <c r="FA798" s="126"/>
      <c r="FB798" s="126"/>
      <c r="FC798" s="126"/>
      <c r="FD798" s="126"/>
      <c r="FE798" s="126"/>
      <c r="FF798" s="126"/>
      <c r="FG798" s="126"/>
      <c r="FH798" s="126"/>
      <c r="FI798" s="126"/>
      <c r="FJ798" s="126"/>
      <c r="FK798" s="126"/>
      <c r="FL798" s="126"/>
      <c r="FM798" s="126"/>
      <c r="FN798" s="126"/>
      <c r="FO798" s="126"/>
      <c r="FP798" s="126"/>
      <c r="FQ798" s="126"/>
      <c r="FR798" s="126"/>
      <c r="FS798" s="126"/>
      <c r="FT798" s="126"/>
      <c r="FU798" s="126"/>
      <c r="FV798" s="126"/>
      <c r="FW798" s="126"/>
      <c r="FX798" s="126"/>
      <c r="FY798" s="126"/>
      <c r="FZ798" s="126"/>
      <c r="GA798" s="126"/>
      <c r="GB798" s="126"/>
      <c r="GC798" s="126"/>
      <c r="GD798" s="126"/>
      <c r="GE798" s="126"/>
      <c r="GF798" s="126"/>
      <c r="GG798" s="126"/>
      <c r="GH798" s="126"/>
      <c r="GI798" s="126"/>
      <c r="GJ798" s="126"/>
      <c r="GK798" s="126"/>
      <c r="GL798" s="126"/>
      <c r="GM798" s="126"/>
      <c r="GN798" s="126"/>
      <c r="GO798" s="126"/>
      <c r="GP798" s="126"/>
      <c r="GQ798" s="126"/>
      <c r="GR798" s="126"/>
      <c r="GS798" s="126"/>
      <c r="GT798" s="126"/>
      <c r="GU798" s="126"/>
      <c r="GV798" s="126"/>
      <c r="GW798" s="126"/>
      <c r="GX798" s="126"/>
      <c r="GY798" s="126"/>
      <c r="GZ798" s="126"/>
      <c r="HA798" s="126"/>
      <c r="HB798" s="126"/>
      <c r="HC798" s="126"/>
      <c r="HD798" s="126"/>
      <c r="HE798" s="126"/>
      <c r="HF798" s="126"/>
      <c r="HG798" s="126"/>
      <c r="HH798" s="126"/>
      <c r="HI798" s="126"/>
      <c r="HJ798" s="126"/>
      <c r="HK798" s="126"/>
      <c r="HL798" s="126"/>
      <c r="HM798" s="126"/>
      <c r="HN798" s="126"/>
      <c r="HO798" s="126"/>
      <c r="HP798" s="126"/>
      <c r="HQ798" s="126"/>
      <c r="HR798" s="126"/>
      <c r="HS798" s="126"/>
      <c r="HT798" s="126"/>
      <c r="HU798" s="126"/>
      <c r="HV798" s="126"/>
      <c r="HW798" s="126"/>
      <c r="HX798" s="126"/>
      <c r="HY798" s="126"/>
      <c r="HZ798" s="126"/>
      <c r="IA798" s="126"/>
      <c r="IB798" s="126"/>
    </row>
    <row r="799" spans="1:236" s="127" customFormat="1">
      <c r="A799" s="121"/>
      <c r="B799" s="67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  <c r="EI799" s="126"/>
      <c r="EJ799" s="126"/>
      <c r="EK799" s="126"/>
      <c r="EL799" s="126"/>
      <c r="EM799" s="126"/>
      <c r="EN799" s="126"/>
      <c r="EO799" s="126"/>
      <c r="EP799" s="126"/>
      <c r="EQ799" s="126"/>
      <c r="ER799" s="126"/>
      <c r="ES799" s="126"/>
      <c r="ET799" s="126"/>
      <c r="EU799" s="126"/>
      <c r="EV799" s="126"/>
      <c r="EW799" s="126"/>
      <c r="EX799" s="126"/>
      <c r="EY799" s="126"/>
      <c r="EZ799" s="126"/>
      <c r="FA799" s="126"/>
      <c r="FB799" s="126"/>
      <c r="FC799" s="126"/>
      <c r="FD799" s="126"/>
      <c r="FE799" s="126"/>
      <c r="FF799" s="126"/>
      <c r="FG799" s="126"/>
      <c r="FH799" s="126"/>
      <c r="FI799" s="126"/>
      <c r="FJ799" s="126"/>
      <c r="FK799" s="126"/>
      <c r="FL799" s="126"/>
      <c r="FM799" s="126"/>
      <c r="FN799" s="126"/>
      <c r="FO799" s="126"/>
      <c r="FP799" s="126"/>
      <c r="FQ799" s="126"/>
      <c r="FR799" s="126"/>
      <c r="FS799" s="126"/>
      <c r="FT799" s="126"/>
      <c r="FU799" s="126"/>
      <c r="FV799" s="126"/>
      <c r="FW799" s="126"/>
      <c r="FX799" s="126"/>
      <c r="FY799" s="126"/>
      <c r="FZ799" s="126"/>
      <c r="GA799" s="126"/>
      <c r="GB799" s="126"/>
      <c r="GC799" s="126"/>
      <c r="GD799" s="126"/>
      <c r="GE799" s="126"/>
      <c r="GF799" s="126"/>
      <c r="GG799" s="126"/>
      <c r="GH799" s="126"/>
      <c r="GI799" s="126"/>
      <c r="GJ799" s="126"/>
      <c r="GK799" s="126"/>
      <c r="GL799" s="126"/>
      <c r="GM799" s="126"/>
      <c r="GN799" s="126"/>
      <c r="GO799" s="126"/>
      <c r="GP799" s="126"/>
      <c r="GQ799" s="126"/>
      <c r="GR799" s="126"/>
      <c r="GS799" s="126"/>
      <c r="GT799" s="126"/>
      <c r="GU799" s="126"/>
      <c r="GV799" s="126"/>
      <c r="GW799" s="126"/>
      <c r="GX799" s="126"/>
      <c r="GY799" s="126"/>
      <c r="GZ799" s="126"/>
      <c r="HA799" s="126"/>
      <c r="HB799" s="126"/>
      <c r="HC799" s="126"/>
      <c r="HD799" s="126"/>
      <c r="HE799" s="126"/>
      <c r="HF799" s="126"/>
      <c r="HG799" s="126"/>
      <c r="HH799" s="126"/>
      <c r="HI799" s="126"/>
      <c r="HJ799" s="126"/>
      <c r="HK799" s="126"/>
      <c r="HL799" s="126"/>
      <c r="HM799" s="126"/>
      <c r="HN799" s="126"/>
      <c r="HO799" s="126"/>
      <c r="HP799" s="126"/>
      <c r="HQ799" s="126"/>
      <c r="HR799" s="126"/>
      <c r="HS799" s="126"/>
      <c r="HT799" s="126"/>
      <c r="HU799" s="126"/>
      <c r="HV799" s="126"/>
      <c r="HW799" s="126"/>
      <c r="HX799" s="126"/>
      <c r="HY799" s="126"/>
      <c r="HZ799" s="126"/>
      <c r="IA799" s="126"/>
      <c r="IB799" s="126"/>
    </row>
    <row r="800" spans="1:236" s="127" customFormat="1">
      <c r="A800" s="121"/>
      <c r="B800" s="67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  <c r="EI800" s="126"/>
      <c r="EJ800" s="126"/>
      <c r="EK800" s="126"/>
      <c r="EL800" s="126"/>
      <c r="EM800" s="126"/>
      <c r="EN800" s="126"/>
      <c r="EO800" s="126"/>
      <c r="EP800" s="126"/>
      <c r="EQ800" s="126"/>
      <c r="ER800" s="126"/>
      <c r="ES800" s="126"/>
      <c r="ET800" s="126"/>
      <c r="EU800" s="126"/>
      <c r="EV800" s="126"/>
      <c r="EW800" s="126"/>
      <c r="EX800" s="126"/>
      <c r="EY800" s="126"/>
      <c r="EZ800" s="126"/>
      <c r="FA800" s="126"/>
      <c r="FB800" s="126"/>
      <c r="FC800" s="126"/>
      <c r="FD800" s="126"/>
      <c r="FE800" s="126"/>
      <c r="FF800" s="126"/>
      <c r="FG800" s="126"/>
      <c r="FH800" s="126"/>
      <c r="FI800" s="126"/>
      <c r="FJ800" s="126"/>
      <c r="FK800" s="126"/>
      <c r="FL800" s="126"/>
      <c r="FM800" s="126"/>
      <c r="FN800" s="126"/>
      <c r="FO800" s="126"/>
      <c r="FP800" s="126"/>
      <c r="FQ800" s="126"/>
      <c r="FR800" s="126"/>
      <c r="FS800" s="126"/>
      <c r="FT800" s="126"/>
      <c r="FU800" s="126"/>
      <c r="FV800" s="126"/>
      <c r="FW800" s="126"/>
      <c r="FX800" s="126"/>
      <c r="FY800" s="126"/>
      <c r="FZ800" s="126"/>
      <c r="GA800" s="126"/>
      <c r="GB800" s="126"/>
      <c r="GC800" s="126"/>
      <c r="GD800" s="126"/>
      <c r="GE800" s="126"/>
      <c r="GF800" s="126"/>
      <c r="GG800" s="126"/>
      <c r="GH800" s="126"/>
      <c r="GI800" s="126"/>
      <c r="GJ800" s="126"/>
      <c r="GK800" s="126"/>
      <c r="GL800" s="126"/>
      <c r="GM800" s="126"/>
      <c r="GN800" s="126"/>
      <c r="GO800" s="126"/>
      <c r="GP800" s="126"/>
      <c r="GQ800" s="126"/>
      <c r="GR800" s="126"/>
      <c r="GS800" s="126"/>
      <c r="GT800" s="126"/>
      <c r="GU800" s="126"/>
      <c r="GV800" s="126"/>
      <c r="GW800" s="126"/>
      <c r="GX800" s="126"/>
      <c r="GY800" s="126"/>
      <c r="GZ800" s="126"/>
      <c r="HA800" s="126"/>
      <c r="HB800" s="126"/>
      <c r="HC800" s="126"/>
      <c r="HD800" s="126"/>
      <c r="HE800" s="126"/>
      <c r="HF800" s="126"/>
      <c r="HG800" s="126"/>
      <c r="HH800" s="126"/>
      <c r="HI800" s="126"/>
      <c r="HJ800" s="126"/>
      <c r="HK800" s="126"/>
      <c r="HL800" s="126"/>
      <c r="HM800" s="126"/>
      <c r="HN800" s="126"/>
      <c r="HO800" s="126"/>
      <c r="HP800" s="126"/>
      <c r="HQ800" s="126"/>
      <c r="HR800" s="126"/>
      <c r="HS800" s="126"/>
      <c r="HT800" s="126"/>
      <c r="HU800" s="126"/>
      <c r="HV800" s="126"/>
      <c r="HW800" s="126"/>
      <c r="HX800" s="126"/>
      <c r="HY800" s="126"/>
      <c r="HZ800" s="126"/>
      <c r="IA800" s="126"/>
      <c r="IB800" s="126"/>
    </row>
    <row r="801" spans="1:236" s="127" customFormat="1">
      <c r="A801" s="121"/>
      <c r="B801" s="67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  <c r="EH801" s="126"/>
      <c r="EI801" s="126"/>
      <c r="EJ801" s="126"/>
      <c r="EK801" s="126"/>
      <c r="EL801" s="126"/>
      <c r="EM801" s="126"/>
      <c r="EN801" s="126"/>
      <c r="EO801" s="126"/>
      <c r="EP801" s="126"/>
      <c r="EQ801" s="126"/>
      <c r="ER801" s="126"/>
      <c r="ES801" s="126"/>
      <c r="ET801" s="126"/>
      <c r="EU801" s="126"/>
      <c r="EV801" s="126"/>
      <c r="EW801" s="126"/>
      <c r="EX801" s="126"/>
      <c r="EY801" s="126"/>
      <c r="EZ801" s="126"/>
      <c r="FA801" s="126"/>
      <c r="FB801" s="126"/>
      <c r="FC801" s="126"/>
      <c r="FD801" s="126"/>
      <c r="FE801" s="126"/>
      <c r="FF801" s="126"/>
      <c r="FG801" s="126"/>
      <c r="FH801" s="126"/>
      <c r="FI801" s="126"/>
      <c r="FJ801" s="126"/>
      <c r="FK801" s="126"/>
      <c r="FL801" s="126"/>
      <c r="FM801" s="126"/>
      <c r="FN801" s="126"/>
      <c r="FO801" s="126"/>
      <c r="FP801" s="126"/>
      <c r="FQ801" s="126"/>
      <c r="FR801" s="126"/>
      <c r="FS801" s="126"/>
      <c r="FT801" s="126"/>
      <c r="FU801" s="126"/>
      <c r="FV801" s="126"/>
      <c r="FW801" s="126"/>
      <c r="FX801" s="126"/>
      <c r="FY801" s="126"/>
      <c r="FZ801" s="126"/>
      <c r="GA801" s="126"/>
      <c r="GB801" s="126"/>
      <c r="GC801" s="126"/>
      <c r="GD801" s="126"/>
      <c r="GE801" s="126"/>
      <c r="GF801" s="126"/>
      <c r="GG801" s="126"/>
      <c r="GH801" s="126"/>
      <c r="GI801" s="126"/>
      <c r="GJ801" s="126"/>
      <c r="GK801" s="126"/>
      <c r="GL801" s="126"/>
      <c r="GM801" s="126"/>
      <c r="GN801" s="126"/>
      <c r="GO801" s="126"/>
      <c r="GP801" s="126"/>
      <c r="GQ801" s="126"/>
      <c r="GR801" s="126"/>
      <c r="GS801" s="126"/>
      <c r="GT801" s="126"/>
      <c r="GU801" s="126"/>
      <c r="GV801" s="126"/>
      <c r="GW801" s="126"/>
      <c r="GX801" s="126"/>
      <c r="GY801" s="126"/>
      <c r="GZ801" s="126"/>
      <c r="HA801" s="126"/>
      <c r="HB801" s="126"/>
      <c r="HC801" s="126"/>
      <c r="HD801" s="126"/>
      <c r="HE801" s="126"/>
      <c r="HF801" s="126"/>
      <c r="HG801" s="126"/>
      <c r="HH801" s="126"/>
      <c r="HI801" s="126"/>
      <c r="HJ801" s="126"/>
      <c r="HK801" s="126"/>
      <c r="HL801" s="126"/>
      <c r="HM801" s="126"/>
      <c r="HN801" s="126"/>
      <c r="HO801" s="126"/>
      <c r="HP801" s="126"/>
      <c r="HQ801" s="126"/>
      <c r="HR801" s="126"/>
      <c r="HS801" s="126"/>
      <c r="HT801" s="126"/>
      <c r="HU801" s="126"/>
      <c r="HV801" s="126"/>
      <c r="HW801" s="126"/>
      <c r="HX801" s="126"/>
      <c r="HY801" s="126"/>
      <c r="HZ801" s="126"/>
      <c r="IA801" s="126"/>
      <c r="IB801" s="126"/>
    </row>
    <row r="802" spans="1:236" s="127" customFormat="1">
      <c r="A802" s="121"/>
      <c r="B802" s="67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  <c r="EI802" s="126"/>
      <c r="EJ802" s="126"/>
      <c r="EK802" s="126"/>
      <c r="EL802" s="126"/>
      <c r="EM802" s="126"/>
      <c r="EN802" s="126"/>
      <c r="EO802" s="126"/>
      <c r="EP802" s="126"/>
      <c r="EQ802" s="126"/>
      <c r="ER802" s="126"/>
      <c r="ES802" s="126"/>
      <c r="ET802" s="126"/>
      <c r="EU802" s="126"/>
      <c r="EV802" s="126"/>
      <c r="EW802" s="126"/>
      <c r="EX802" s="126"/>
      <c r="EY802" s="126"/>
      <c r="EZ802" s="126"/>
      <c r="FA802" s="126"/>
      <c r="FB802" s="126"/>
      <c r="FC802" s="126"/>
      <c r="FD802" s="126"/>
      <c r="FE802" s="126"/>
      <c r="FF802" s="126"/>
      <c r="FG802" s="126"/>
      <c r="FH802" s="126"/>
      <c r="FI802" s="126"/>
      <c r="FJ802" s="126"/>
      <c r="FK802" s="126"/>
      <c r="FL802" s="126"/>
      <c r="FM802" s="126"/>
      <c r="FN802" s="126"/>
      <c r="FO802" s="126"/>
      <c r="FP802" s="126"/>
      <c r="FQ802" s="126"/>
      <c r="FR802" s="126"/>
      <c r="FS802" s="126"/>
      <c r="FT802" s="126"/>
      <c r="FU802" s="126"/>
      <c r="FV802" s="126"/>
      <c r="FW802" s="126"/>
      <c r="FX802" s="126"/>
      <c r="FY802" s="126"/>
      <c r="FZ802" s="126"/>
      <c r="GA802" s="126"/>
      <c r="GB802" s="126"/>
      <c r="GC802" s="126"/>
      <c r="GD802" s="126"/>
      <c r="GE802" s="126"/>
      <c r="GF802" s="126"/>
      <c r="GG802" s="126"/>
      <c r="GH802" s="126"/>
      <c r="GI802" s="126"/>
      <c r="GJ802" s="126"/>
      <c r="GK802" s="126"/>
      <c r="GL802" s="126"/>
      <c r="GM802" s="126"/>
      <c r="GN802" s="126"/>
      <c r="GO802" s="126"/>
      <c r="GP802" s="126"/>
      <c r="GQ802" s="126"/>
      <c r="GR802" s="126"/>
      <c r="GS802" s="126"/>
      <c r="GT802" s="126"/>
      <c r="GU802" s="126"/>
      <c r="GV802" s="126"/>
      <c r="GW802" s="126"/>
      <c r="GX802" s="126"/>
      <c r="GY802" s="126"/>
      <c r="GZ802" s="126"/>
      <c r="HA802" s="126"/>
      <c r="HB802" s="126"/>
      <c r="HC802" s="126"/>
      <c r="HD802" s="126"/>
      <c r="HE802" s="126"/>
      <c r="HF802" s="126"/>
      <c r="HG802" s="126"/>
      <c r="HH802" s="126"/>
      <c r="HI802" s="126"/>
      <c r="HJ802" s="126"/>
      <c r="HK802" s="126"/>
      <c r="HL802" s="126"/>
      <c r="HM802" s="126"/>
      <c r="HN802" s="126"/>
      <c r="HO802" s="126"/>
      <c r="HP802" s="126"/>
      <c r="HQ802" s="126"/>
      <c r="HR802" s="126"/>
      <c r="HS802" s="126"/>
      <c r="HT802" s="126"/>
      <c r="HU802" s="126"/>
      <c r="HV802" s="126"/>
      <c r="HW802" s="126"/>
      <c r="HX802" s="126"/>
      <c r="HY802" s="126"/>
      <c r="HZ802" s="126"/>
      <c r="IA802" s="126"/>
      <c r="IB802" s="126"/>
    </row>
    <row r="803" spans="1:236" s="127" customFormat="1">
      <c r="A803" s="121"/>
      <c r="B803" s="67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  <c r="EI803" s="126"/>
      <c r="EJ803" s="126"/>
      <c r="EK803" s="126"/>
      <c r="EL803" s="126"/>
      <c r="EM803" s="126"/>
      <c r="EN803" s="126"/>
      <c r="EO803" s="126"/>
      <c r="EP803" s="126"/>
      <c r="EQ803" s="126"/>
      <c r="ER803" s="126"/>
      <c r="ES803" s="126"/>
      <c r="ET803" s="126"/>
      <c r="EU803" s="126"/>
      <c r="EV803" s="126"/>
      <c r="EW803" s="126"/>
      <c r="EX803" s="126"/>
      <c r="EY803" s="126"/>
      <c r="EZ803" s="126"/>
      <c r="FA803" s="126"/>
      <c r="FB803" s="126"/>
      <c r="FC803" s="126"/>
      <c r="FD803" s="126"/>
      <c r="FE803" s="126"/>
      <c r="FF803" s="126"/>
      <c r="FG803" s="126"/>
      <c r="FH803" s="126"/>
      <c r="FI803" s="126"/>
      <c r="FJ803" s="126"/>
      <c r="FK803" s="126"/>
      <c r="FL803" s="126"/>
      <c r="FM803" s="126"/>
      <c r="FN803" s="126"/>
      <c r="FO803" s="126"/>
      <c r="FP803" s="126"/>
      <c r="FQ803" s="126"/>
      <c r="FR803" s="126"/>
      <c r="FS803" s="126"/>
      <c r="FT803" s="126"/>
      <c r="FU803" s="126"/>
      <c r="FV803" s="126"/>
      <c r="FW803" s="126"/>
      <c r="FX803" s="126"/>
      <c r="FY803" s="126"/>
      <c r="FZ803" s="126"/>
      <c r="GA803" s="126"/>
      <c r="GB803" s="126"/>
      <c r="GC803" s="126"/>
      <c r="GD803" s="126"/>
      <c r="GE803" s="126"/>
      <c r="GF803" s="126"/>
      <c r="GG803" s="126"/>
      <c r="GH803" s="126"/>
      <c r="GI803" s="126"/>
      <c r="GJ803" s="126"/>
      <c r="GK803" s="126"/>
      <c r="GL803" s="126"/>
      <c r="GM803" s="126"/>
      <c r="GN803" s="126"/>
      <c r="GO803" s="126"/>
      <c r="GP803" s="126"/>
      <c r="GQ803" s="126"/>
      <c r="GR803" s="126"/>
      <c r="GS803" s="126"/>
      <c r="GT803" s="126"/>
      <c r="GU803" s="126"/>
      <c r="GV803" s="126"/>
      <c r="GW803" s="126"/>
      <c r="GX803" s="126"/>
      <c r="GY803" s="126"/>
      <c r="GZ803" s="126"/>
      <c r="HA803" s="126"/>
      <c r="HB803" s="126"/>
      <c r="HC803" s="126"/>
      <c r="HD803" s="126"/>
      <c r="HE803" s="126"/>
      <c r="HF803" s="126"/>
      <c r="HG803" s="126"/>
      <c r="HH803" s="126"/>
      <c r="HI803" s="126"/>
      <c r="HJ803" s="126"/>
      <c r="HK803" s="126"/>
      <c r="HL803" s="126"/>
      <c r="HM803" s="126"/>
      <c r="HN803" s="126"/>
      <c r="HO803" s="126"/>
      <c r="HP803" s="126"/>
      <c r="HQ803" s="126"/>
      <c r="HR803" s="126"/>
      <c r="HS803" s="126"/>
      <c r="HT803" s="126"/>
      <c r="HU803" s="126"/>
      <c r="HV803" s="126"/>
      <c r="HW803" s="126"/>
      <c r="HX803" s="126"/>
      <c r="HY803" s="126"/>
      <c r="HZ803" s="126"/>
      <c r="IA803" s="126"/>
      <c r="IB803" s="126"/>
    </row>
    <row r="804" spans="1:236" s="127" customFormat="1">
      <c r="A804" s="121"/>
      <c r="B804" s="67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  <c r="EI804" s="126"/>
      <c r="EJ804" s="126"/>
      <c r="EK804" s="126"/>
      <c r="EL804" s="126"/>
      <c r="EM804" s="126"/>
      <c r="EN804" s="126"/>
      <c r="EO804" s="126"/>
      <c r="EP804" s="126"/>
      <c r="EQ804" s="126"/>
      <c r="ER804" s="126"/>
      <c r="ES804" s="126"/>
      <c r="ET804" s="126"/>
      <c r="EU804" s="126"/>
      <c r="EV804" s="126"/>
      <c r="EW804" s="126"/>
      <c r="EX804" s="126"/>
      <c r="EY804" s="126"/>
      <c r="EZ804" s="126"/>
      <c r="FA804" s="126"/>
      <c r="FB804" s="126"/>
      <c r="FC804" s="126"/>
      <c r="FD804" s="126"/>
      <c r="FE804" s="126"/>
      <c r="FF804" s="126"/>
      <c r="FG804" s="126"/>
      <c r="FH804" s="126"/>
      <c r="FI804" s="126"/>
      <c r="FJ804" s="126"/>
      <c r="FK804" s="126"/>
      <c r="FL804" s="126"/>
      <c r="FM804" s="126"/>
      <c r="FN804" s="126"/>
      <c r="FO804" s="126"/>
      <c r="FP804" s="126"/>
      <c r="FQ804" s="126"/>
      <c r="FR804" s="126"/>
      <c r="FS804" s="126"/>
      <c r="FT804" s="126"/>
      <c r="FU804" s="126"/>
      <c r="FV804" s="126"/>
      <c r="FW804" s="126"/>
      <c r="FX804" s="126"/>
      <c r="FY804" s="126"/>
      <c r="FZ804" s="126"/>
      <c r="GA804" s="126"/>
      <c r="GB804" s="126"/>
      <c r="GC804" s="126"/>
      <c r="GD804" s="126"/>
      <c r="GE804" s="126"/>
      <c r="GF804" s="126"/>
      <c r="GG804" s="126"/>
      <c r="GH804" s="126"/>
      <c r="GI804" s="126"/>
      <c r="GJ804" s="126"/>
      <c r="GK804" s="126"/>
      <c r="GL804" s="126"/>
      <c r="GM804" s="126"/>
      <c r="GN804" s="126"/>
      <c r="GO804" s="126"/>
      <c r="GP804" s="126"/>
      <c r="GQ804" s="126"/>
      <c r="GR804" s="126"/>
      <c r="GS804" s="126"/>
      <c r="GT804" s="126"/>
      <c r="GU804" s="126"/>
      <c r="GV804" s="126"/>
      <c r="GW804" s="126"/>
      <c r="GX804" s="126"/>
      <c r="GY804" s="126"/>
      <c r="GZ804" s="126"/>
      <c r="HA804" s="126"/>
      <c r="HB804" s="126"/>
      <c r="HC804" s="126"/>
      <c r="HD804" s="126"/>
      <c r="HE804" s="126"/>
      <c r="HF804" s="126"/>
      <c r="HG804" s="126"/>
      <c r="HH804" s="126"/>
      <c r="HI804" s="126"/>
      <c r="HJ804" s="126"/>
      <c r="HK804" s="126"/>
      <c r="HL804" s="126"/>
      <c r="HM804" s="126"/>
      <c r="HN804" s="126"/>
      <c r="HO804" s="126"/>
      <c r="HP804" s="126"/>
      <c r="HQ804" s="126"/>
      <c r="HR804" s="126"/>
      <c r="HS804" s="126"/>
      <c r="HT804" s="126"/>
      <c r="HU804" s="126"/>
      <c r="HV804" s="126"/>
      <c r="HW804" s="126"/>
      <c r="HX804" s="126"/>
      <c r="HY804" s="126"/>
      <c r="HZ804" s="126"/>
      <c r="IA804" s="126"/>
      <c r="IB804" s="126"/>
    </row>
    <row r="805" spans="1:236" s="127" customFormat="1">
      <c r="A805" s="121"/>
      <c r="B805" s="67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  <c r="EH805" s="126"/>
      <c r="EI805" s="126"/>
      <c r="EJ805" s="126"/>
      <c r="EK805" s="126"/>
      <c r="EL805" s="126"/>
      <c r="EM805" s="126"/>
      <c r="EN805" s="126"/>
      <c r="EO805" s="126"/>
      <c r="EP805" s="126"/>
      <c r="EQ805" s="126"/>
      <c r="ER805" s="126"/>
      <c r="ES805" s="126"/>
      <c r="ET805" s="126"/>
      <c r="EU805" s="126"/>
      <c r="EV805" s="126"/>
      <c r="EW805" s="126"/>
      <c r="EX805" s="126"/>
      <c r="EY805" s="126"/>
      <c r="EZ805" s="126"/>
      <c r="FA805" s="126"/>
      <c r="FB805" s="126"/>
      <c r="FC805" s="126"/>
      <c r="FD805" s="126"/>
      <c r="FE805" s="126"/>
      <c r="FF805" s="126"/>
      <c r="FG805" s="126"/>
      <c r="FH805" s="126"/>
      <c r="FI805" s="126"/>
      <c r="FJ805" s="126"/>
      <c r="FK805" s="126"/>
      <c r="FL805" s="126"/>
      <c r="FM805" s="126"/>
      <c r="FN805" s="126"/>
      <c r="FO805" s="126"/>
      <c r="FP805" s="126"/>
      <c r="FQ805" s="126"/>
      <c r="FR805" s="126"/>
      <c r="FS805" s="126"/>
      <c r="FT805" s="126"/>
      <c r="FU805" s="126"/>
      <c r="FV805" s="126"/>
      <c r="FW805" s="126"/>
      <c r="FX805" s="126"/>
      <c r="FY805" s="126"/>
      <c r="FZ805" s="126"/>
      <c r="GA805" s="126"/>
      <c r="GB805" s="126"/>
      <c r="GC805" s="126"/>
      <c r="GD805" s="126"/>
      <c r="GE805" s="126"/>
      <c r="GF805" s="126"/>
      <c r="GG805" s="126"/>
      <c r="GH805" s="126"/>
      <c r="GI805" s="126"/>
      <c r="GJ805" s="126"/>
      <c r="GK805" s="126"/>
      <c r="GL805" s="126"/>
      <c r="GM805" s="126"/>
      <c r="GN805" s="126"/>
      <c r="GO805" s="126"/>
      <c r="GP805" s="126"/>
      <c r="GQ805" s="126"/>
      <c r="GR805" s="126"/>
      <c r="GS805" s="126"/>
      <c r="GT805" s="126"/>
      <c r="GU805" s="126"/>
      <c r="GV805" s="126"/>
      <c r="GW805" s="126"/>
      <c r="GX805" s="126"/>
      <c r="GY805" s="126"/>
      <c r="GZ805" s="126"/>
      <c r="HA805" s="126"/>
      <c r="HB805" s="126"/>
      <c r="HC805" s="126"/>
      <c r="HD805" s="126"/>
      <c r="HE805" s="126"/>
      <c r="HF805" s="126"/>
      <c r="HG805" s="126"/>
      <c r="HH805" s="126"/>
      <c r="HI805" s="126"/>
      <c r="HJ805" s="126"/>
      <c r="HK805" s="126"/>
      <c r="HL805" s="126"/>
      <c r="HM805" s="126"/>
      <c r="HN805" s="126"/>
      <c r="HO805" s="126"/>
      <c r="HP805" s="126"/>
      <c r="HQ805" s="126"/>
      <c r="HR805" s="126"/>
      <c r="HS805" s="126"/>
      <c r="HT805" s="126"/>
      <c r="HU805" s="126"/>
      <c r="HV805" s="126"/>
      <c r="HW805" s="126"/>
      <c r="HX805" s="126"/>
      <c r="HY805" s="126"/>
      <c r="HZ805" s="126"/>
      <c r="IA805" s="126"/>
      <c r="IB805" s="126"/>
    </row>
    <row r="806" spans="1:236" s="127" customFormat="1">
      <c r="A806" s="121"/>
      <c r="B806" s="67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  <c r="EI806" s="126"/>
      <c r="EJ806" s="126"/>
      <c r="EK806" s="126"/>
      <c r="EL806" s="126"/>
      <c r="EM806" s="126"/>
      <c r="EN806" s="126"/>
      <c r="EO806" s="126"/>
      <c r="EP806" s="126"/>
      <c r="EQ806" s="126"/>
      <c r="ER806" s="126"/>
      <c r="ES806" s="126"/>
      <c r="ET806" s="126"/>
      <c r="EU806" s="126"/>
      <c r="EV806" s="126"/>
      <c r="EW806" s="126"/>
      <c r="EX806" s="126"/>
      <c r="EY806" s="126"/>
      <c r="EZ806" s="126"/>
      <c r="FA806" s="126"/>
      <c r="FB806" s="126"/>
      <c r="FC806" s="126"/>
      <c r="FD806" s="126"/>
      <c r="FE806" s="126"/>
      <c r="FF806" s="126"/>
      <c r="FG806" s="126"/>
      <c r="FH806" s="126"/>
      <c r="FI806" s="126"/>
      <c r="FJ806" s="126"/>
      <c r="FK806" s="126"/>
      <c r="FL806" s="126"/>
      <c r="FM806" s="126"/>
      <c r="FN806" s="126"/>
      <c r="FO806" s="126"/>
      <c r="FP806" s="126"/>
      <c r="FQ806" s="126"/>
      <c r="FR806" s="126"/>
      <c r="FS806" s="126"/>
      <c r="FT806" s="126"/>
      <c r="FU806" s="126"/>
      <c r="FV806" s="126"/>
      <c r="FW806" s="126"/>
      <c r="FX806" s="126"/>
      <c r="FY806" s="126"/>
      <c r="FZ806" s="126"/>
      <c r="GA806" s="126"/>
      <c r="GB806" s="126"/>
      <c r="GC806" s="126"/>
      <c r="GD806" s="126"/>
      <c r="GE806" s="126"/>
      <c r="GF806" s="126"/>
      <c r="GG806" s="126"/>
      <c r="GH806" s="126"/>
      <c r="GI806" s="126"/>
      <c r="GJ806" s="126"/>
      <c r="GK806" s="126"/>
      <c r="GL806" s="126"/>
      <c r="GM806" s="126"/>
      <c r="GN806" s="126"/>
      <c r="GO806" s="126"/>
      <c r="GP806" s="126"/>
      <c r="GQ806" s="126"/>
      <c r="GR806" s="126"/>
      <c r="GS806" s="126"/>
      <c r="GT806" s="126"/>
      <c r="GU806" s="126"/>
      <c r="GV806" s="126"/>
      <c r="GW806" s="126"/>
      <c r="GX806" s="126"/>
      <c r="GY806" s="126"/>
      <c r="GZ806" s="126"/>
      <c r="HA806" s="126"/>
      <c r="HB806" s="126"/>
      <c r="HC806" s="126"/>
      <c r="HD806" s="126"/>
      <c r="HE806" s="126"/>
      <c r="HF806" s="126"/>
      <c r="HG806" s="126"/>
      <c r="HH806" s="126"/>
      <c r="HI806" s="126"/>
      <c r="HJ806" s="126"/>
      <c r="HK806" s="126"/>
      <c r="HL806" s="126"/>
      <c r="HM806" s="126"/>
      <c r="HN806" s="126"/>
      <c r="HO806" s="126"/>
      <c r="HP806" s="126"/>
      <c r="HQ806" s="126"/>
      <c r="HR806" s="126"/>
      <c r="HS806" s="126"/>
      <c r="HT806" s="126"/>
      <c r="HU806" s="126"/>
      <c r="HV806" s="126"/>
      <c r="HW806" s="126"/>
      <c r="HX806" s="126"/>
      <c r="HY806" s="126"/>
      <c r="HZ806" s="126"/>
      <c r="IA806" s="126"/>
      <c r="IB806" s="126"/>
    </row>
    <row r="807" spans="1:236" s="127" customFormat="1">
      <c r="A807" s="121"/>
      <c r="B807" s="67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  <c r="EI807" s="126"/>
      <c r="EJ807" s="126"/>
      <c r="EK807" s="126"/>
      <c r="EL807" s="126"/>
      <c r="EM807" s="126"/>
      <c r="EN807" s="126"/>
      <c r="EO807" s="126"/>
      <c r="EP807" s="126"/>
      <c r="EQ807" s="126"/>
      <c r="ER807" s="126"/>
      <c r="ES807" s="126"/>
      <c r="ET807" s="126"/>
      <c r="EU807" s="126"/>
      <c r="EV807" s="126"/>
      <c r="EW807" s="126"/>
      <c r="EX807" s="126"/>
      <c r="EY807" s="126"/>
      <c r="EZ807" s="126"/>
      <c r="FA807" s="126"/>
      <c r="FB807" s="126"/>
      <c r="FC807" s="126"/>
      <c r="FD807" s="126"/>
      <c r="FE807" s="126"/>
      <c r="FF807" s="126"/>
      <c r="FG807" s="126"/>
      <c r="FH807" s="126"/>
      <c r="FI807" s="126"/>
      <c r="FJ807" s="126"/>
      <c r="FK807" s="126"/>
      <c r="FL807" s="126"/>
      <c r="FM807" s="126"/>
      <c r="FN807" s="126"/>
      <c r="FO807" s="126"/>
      <c r="FP807" s="126"/>
      <c r="FQ807" s="126"/>
      <c r="FR807" s="126"/>
      <c r="FS807" s="126"/>
      <c r="FT807" s="126"/>
      <c r="FU807" s="126"/>
      <c r="FV807" s="126"/>
      <c r="FW807" s="126"/>
      <c r="FX807" s="126"/>
      <c r="FY807" s="126"/>
      <c r="FZ807" s="126"/>
      <c r="GA807" s="126"/>
      <c r="GB807" s="126"/>
      <c r="GC807" s="126"/>
      <c r="GD807" s="126"/>
      <c r="GE807" s="126"/>
      <c r="GF807" s="126"/>
      <c r="GG807" s="126"/>
      <c r="GH807" s="126"/>
      <c r="GI807" s="126"/>
      <c r="GJ807" s="126"/>
      <c r="GK807" s="126"/>
      <c r="GL807" s="126"/>
      <c r="GM807" s="126"/>
      <c r="GN807" s="126"/>
      <c r="GO807" s="126"/>
      <c r="GP807" s="126"/>
      <c r="GQ807" s="126"/>
      <c r="GR807" s="126"/>
      <c r="GS807" s="126"/>
      <c r="GT807" s="126"/>
      <c r="GU807" s="126"/>
      <c r="GV807" s="126"/>
      <c r="GW807" s="126"/>
      <c r="GX807" s="126"/>
      <c r="GY807" s="126"/>
      <c r="GZ807" s="126"/>
      <c r="HA807" s="126"/>
      <c r="HB807" s="126"/>
      <c r="HC807" s="126"/>
      <c r="HD807" s="126"/>
      <c r="HE807" s="126"/>
      <c r="HF807" s="126"/>
      <c r="HG807" s="126"/>
      <c r="HH807" s="126"/>
      <c r="HI807" s="126"/>
      <c r="HJ807" s="126"/>
      <c r="HK807" s="126"/>
      <c r="HL807" s="126"/>
      <c r="HM807" s="126"/>
      <c r="HN807" s="126"/>
      <c r="HO807" s="126"/>
      <c r="HP807" s="126"/>
      <c r="HQ807" s="126"/>
      <c r="HR807" s="126"/>
      <c r="HS807" s="126"/>
      <c r="HT807" s="126"/>
      <c r="HU807" s="126"/>
      <c r="HV807" s="126"/>
      <c r="HW807" s="126"/>
      <c r="HX807" s="126"/>
      <c r="HY807" s="126"/>
      <c r="HZ807" s="126"/>
      <c r="IA807" s="126"/>
      <c r="IB807" s="126"/>
    </row>
    <row r="808" spans="1:236" s="127" customFormat="1">
      <c r="A808" s="121"/>
      <c r="B808" s="67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  <c r="EI808" s="126"/>
      <c r="EJ808" s="126"/>
      <c r="EK808" s="126"/>
      <c r="EL808" s="126"/>
      <c r="EM808" s="126"/>
      <c r="EN808" s="126"/>
      <c r="EO808" s="126"/>
      <c r="EP808" s="126"/>
      <c r="EQ808" s="126"/>
      <c r="ER808" s="126"/>
      <c r="ES808" s="126"/>
      <c r="ET808" s="126"/>
      <c r="EU808" s="126"/>
      <c r="EV808" s="126"/>
      <c r="EW808" s="126"/>
      <c r="EX808" s="126"/>
      <c r="EY808" s="126"/>
      <c r="EZ808" s="126"/>
      <c r="FA808" s="126"/>
      <c r="FB808" s="126"/>
      <c r="FC808" s="126"/>
      <c r="FD808" s="126"/>
      <c r="FE808" s="126"/>
      <c r="FF808" s="126"/>
      <c r="FG808" s="126"/>
      <c r="FH808" s="126"/>
      <c r="FI808" s="126"/>
      <c r="FJ808" s="126"/>
      <c r="FK808" s="126"/>
      <c r="FL808" s="126"/>
      <c r="FM808" s="126"/>
      <c r="FN808" s="126"/>
      <c r="FO808" s="126"/>
      <c r="FP808" s="126"/>
      <c r="FQ808" s="126"/>
      <c r="FR808" s="126"/>
      <c r="FS808" s="126"/>
      <c r="FT808" s="126"/>
      <c r="FU808" s="126"/>
      <c r="FV808" s="126"/>
      <c r="FW808" s="126"/>
      <c r="FX808" s="126"/>
      <c r="FY808" s="126"/>
      <c r="FZ808" s="126"/>
      <c r="GA808" s="126"/>
      <c r="GB808" s="126"/>
      <c r="GC808" s="126"/>
      <c r="GD808" s="126"/>
      <c r="GE808" s="126"/>
      <c r="GF808" s="126"/>
      <c r="GG808" s="126"/>
      <c r="GH808" s="126"/>
      <c r="GI808" s="126"/>
      <c r="GJ808" s="126"/>
      <c r="GK808" s="126"/>
      <c r="GL808" s="126"/>
      <c r="GM808" s="126"/>
      <c r="GN808" s="126"/>
      <c r="GO808" s="126"/>
      <c r="GP808" s="126"/>
      <c r="GQ808" s="126"/>
      <c r="GR808" s="126"/>
      <c r="GS808" s="126"/>
      <c r="GT808" s="126"/>
      <c r="GU808" s="126"/>
      <c r="GV808" s="126"/>
      <c r="GW808" s="126"/>
      <c r="GX808" s="126"/>
      <c r="GY808" s="126"/>
      <c r="GZ808" s="126"/>
      <c r="HA808" s="126"/>
      <c r="HB808" s="126"/>
      <c r="HC808" s="126"/>
      <c r="HD808" s="126"/>
      <c r="HE808" s="126"/>
      <c r="HF808" s="126"/>
      <c r="HG808" s="126"/>
      <c r="HH808" s="126"/>
      <c r="HI808" s="126"/>
      <c r="HJ808" s="126"/>
      <c r="HK808" s="126"/>
      <c r="HL808" s="126"/>
      <c r="HM808" s="126"/>
      <c r="HN808" s="126"/>
      <c r="HO808" s="126"/>
      <c r="HP808" s="126"/>
      <c r="HQ808" s="126"/>
      <c r="HR808" s="126"/>
      <c r="HS808" s="126"/>
      <c r="HT808" s="126"/>
      <c r="HU808" s="126"/>
      <c r="HV808" s="126"/>
      <c r="HW808" s="126"/>
      <c r="HX808" s="126"/>
      <c r="HY808" s="126"/>
      <c r="HZ808" s="126"/>
      <c r="IA808" s="126"/>
      <c r="IB808" s="126"/>
    </row>
    <row r="809" spans="1:236" s="127" customFormat="1">
      <c r="A809" s="121"/>
      <c r="B809" s="67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  <c r="EH809" s="126"/>
      <c r="EI809" s="126"/>
      <c r="EJ809" s="126"/>
      <c r="EK809" s="126"/>
      <c r="EL809" s="126"/>
      <c r="EM809" s="126"/>
      <c r="EN809" s="126"/>
      <c r="EO809" s="126"/>
      <c r="EP809" s="126"/>
      <c r="EQ809" s="126"/>
      <c r="ER809" s="126"/>
      <c r="ES809" s="126"/>
      <c r="ET809" s="126"/>
      <c r="EU809" s="126"/>
      <c r="EV809" s="126"/>
      <c r="EW809" s="126"/>
      <c r="EX809" s="126"/>
      <c r="EY809" s="126"/>
      <c r="EZ809" s="126"/>
      <c r="FA809" s="126"/>
      <c r="FB809" s="126"/>
      <c r="FC809" s="126"/>
      <c r="FD809" s="126"/>
      <c r="FE809" s="126"/>
      <c r="FF809" s="126"/>
      <c r="FG809" s="126"/>
      <c r="FH809" s="126"/>
      <c r="FI809" s="126"/>
      <c r="FJ809" s="126"/>
      <c r="FK809" s="126"/>
      <c r="FL809" s="126"/>
      <c r="FM809" s="126"/>
      <c r="FN809" s="126"/>
      <c r="FO809" s="126"/>
      <c r="FP809" s="126"/>
      <c r="FQ809" s="126"/>
      <c r="FR809" s="126"/>
      <c r="FS809" s="126"/>
      <c r="FT809" s="126"/>
      <c r="FU809" s="126"/>
      <c r="FV809" s="126"/>
      <c r="FW809" s="126"/>
      <c r="FX809" s="126"/>
      <c r="FY809" s="126"/>
      <c r="FZ809" s="126"/>
      <c r="GA809" s="126"/>
      <c r="GB809" s="126"/>
      <c r="GC809" s="126"/>
      <c r="GD809" s="126"/>
      <c r="GE809" s="126"/>
      <c r="GF809" s="126"/>
      <c r="GG809" s="126"/>
      <c r="GH809" s="126"/>
      <c r="GI809" s="126"/>
      <c r="GJ809" s="126"/>
      <c r="GK809" s="126"/>
      <c r="GL809" s="126"/>
      <c r="GM809" s="126"/>
      <c r="GN809" s="126"/>
      <c r="GO809" s="126"/>
      <c r="GP809" s="126"/>
      <c r="GQ809" s="126"/>
      <c r="GR809" s="126"/>
      <c r="GS809" s="126"/>
      <c r="GT809" s="126"/>
      <c r="GU809" s="126"/>
      <c r="GV809" s="126"/>
      <c r="GW809" s="126"/>
      <c r="GX809" s="126"/>
      <c r="GY809" s="126"/>
      <c r="GZ809" s="126"/>
      <c r="HA809" s="126"/>
      <c r="HB809" s="126"/>
      <c r="HC809" s="126"/>
      <c r="HD809" s="126"/>
      <c r="HE809" s="126"/>
      <c r="HF809" s="126"/>
      <c r="HG809" s="126"/>
      <c r="HH809" s="126"/>
      <c r="HI809" s="126"/>
      <c r="HJ809" s="126"/>
      <c r="HK809" s="126"/>
      <c r="HL809" s="126"/>
      <c r="HM809" s="126"/>
      <c r="HN809" s="126"/>
      <c r="HO809" s="126"/>
      <c r="HP809" s="126"/>
      <c r="HQ809" s="126"/>
      <c r="HR809" s="126"/>
      <c r="HS809" s="126"/>
      <c r="HT809" s="126"/>
      <c r="HU809" s="126"/>
      <c r="HV809" s="126"/>
      <c r="HW809" s="126"/>
      <c r="HX809" s="126"/>
      <c r="HY809" s="126"/>
      <c r="HZ809" s="126"/>
      <c r="IA809" s="126"/>
      <c r="IB809" s="126"/>
    </row>
    <row r="810" spans="1:236" s="127" customFormat="1">
      <c r="A810" s="121"/>
      <c r="B810" s="67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  <c r="EI810" s="126"/>
      <c r="EJ810" s="126"/>
      <c r="EK810" s="126"/>
      <c r="EL810" s="126"/>
      <c r="EM810" s="126"/>
      <c r="EN810" s="126"/>
      <c r="EO810" s="126"/>
      <c r="EP810" s="126"/>
      <c r="EQ810" s="126"/>
      <c r="ER810" s="126"/>
      <c r="ES810" s="126"/>
      <c r="ET810" s="126"/>
      <c r="EU810" s="126"/>
      <c r="EV810" s="126"/>
      <c r="EW810" s="126"/>
      <c r="EX810" s="126"/>
      <c r="EY810" s="126"/>
      <c r="EZ810" s="126"/>
      <c r="FA810" s="126"/>
      <c r="FB810" s="126"/>
      <c r="FC810" s="126"/>
      <c r="FD810" s="126"/>
      <c r="FE810" s="126"/>
      <c r="FF810" s="126"/>
      <c r="FG810" s="126"/>
      <c r="FH810" s="126"/>
      <c r="FI810" s="126"/>
      <c r="FJ810" s="126"/>
      <c r="FK810" s="126"/>
      <c r="FL810" s="126"/>
      <c r="FM810" s="126"/>
      <c r="FN810" s="126"/>
      <c r="FO810" s="126"/>
      <c r="FP810" s="126"/>
      <c r="FQ810" s="126"/>
      <c r="FR810" s="126"/>
      <c r="FS810" s="126"/>
      <c r="FT810" s="126"/>
      <c r="FU810" s="126"/>
      <c r="FV810" s="126"/>
      <c r="FW810" s="126"/>
      <c r="FX810" s="126"/>
      <c r="FY810" s="126"/>
      <c r="FZ810" s="126"/>
      <c r="GA810" s="126"/>
      <c r="GB810" s="126"/>
      <c r="GC810" s="126"/>
      <c r="GD810" s="126"/>
      <c r="GE810" s="126"/>
      <c r="GF810" s="126"/>
      <c r="GG810" s="126"/>
      <c r="GH810" s="126"/>
      <c r="GI810" s="126"/>
      <c r="GJ810" s="126"/>
      <c r="GK810" s="126"/>
      <c r="GL810" s="126"/>
      <c r="GM810" s="126"/>
      <c r="GN810" s="126"/>
      <c r="GO810" s="126"/>
      <c r="GP810" s="126"/>
      <c r="GQ810" s="126"/>
      <c r="GR810" s="126"/>
      <c r="GS810" s="126"/>
      <c r="GT810" s="126"/>
      <c r="GU810" s="126"/>
      <c r="GV810" s="126"/>
      <c r="GW810" s="126"/>
      <c r="GX810" s="126"/>
      <c r="GY810" s="126"/>
      <c r="GZ810" s="126"/>
      <c r="HA810" s="126"/>
      <c r="HB810" s="126"/>
      <c r="HC810" s="126"/>
      <c r="HD810" s="126"/>
      <c r="HE810" s="126"/>
      <c r="HF810" s="126"/>
      <c r="HG810" s="126"/>
      <c r="HH810" s="126"/>
      <c r="HI810" s="126"/>
      <c r="HJ810" s="126"/>
      <c r="HK810" s="126"/>
      <c r="HL810" s="126"/>
      <c r="HM810" s="126"/>
      <c r="HN810" s="126"/>
      <c r="HO810" s="126"/>
      <c r="HP810" s="126"/>
      <c r="HQ810" s="126"/>
      <c r="HR810" s="126"/>
      <c r="HS810" s="126"/>
      <c r="HT810" s="126"/>
      <c r="HU810" s="126"/>
      <c r="HV810" s="126"/>
      <c r="HW810" s="126"/>
      <c r="HX810" s="126"/>
      <c r="HY810" s="126"/>
      <c r="HZ810" s="126"/>
      <c r="IA810" s="126"/>
      <c r="IB810" s="126"/>
    </row>
    <row r="811" spans="1:236" s="127" customFormat="1">
      <c r="A811" s="121"/>
      <c r="B811" s="67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  <c r="EI811" s="126"/>
      <c r="EJ811" s="126"/>
      <c r="EK811" s="126"/>
      <c r="EL811" s="126"/>
      <c r="EM811" s="126"/>
      <c r="EN811" s="126"/>
      <c r="EO811" s="126"/>
      <c r="EP811" s="126"/>
      <c r="EQ811" s="126"/>
      <c r="ER811" s="126"/>
      <c r="ES811" s="126"/>
      <c r="ET811" s="126"/>
      <c r="EU811" s="126"/>
      <c r="EV811" s="126"/>
      <c r="EW811" s="126"/>
      <c r="EX811" s="126"/>
      <c r="EY811" s="126"/>
      <c r="EZ811" s="126"/>
      <c r="FA811" s="126"/>
      <c r="FB811" s="126"/>
      <c r="FC811" s="126"/>
      <c r="FD811" s="126"/>
      <c r="FE811" s="126"/>
      <c r="FF811" s="126"/>
      <c r="FG811" s="126"/>
      <c r="FH811" s="126"/>
      <c r="FI811" s="126"/>
      <c r="FJ811" s="126"/>
      <c r="FK811" s="126"/>
      <c r="FL811" s="126"/>
      <c r="FM811" s="126"/>
      <c r="FN811" s="126"/>
      <c r="FO811" s="126"/>
      <c r="FP811" s="126"/>
      <c r="FQ811" s="126"/>
      <c r="FR811" s="126"/>
      <c r="FS811" s="126"/>
      <c r="FT811" s="126"/>
      <c r="FU811" s="126"/>
      <c r="FV811" s="126"/>
      <c r="FW811" s="126"/>
      <c r="FX811" s="126"/>
      <c r="FY811" s="126"/>
      <c r="FZ811" s="126"/>
      <c r="GA811" s="126"/>
      <c r="GB811" s="126"/>
      <c r="GC811" s="126"/>
      <c r="GD811" s="126"/>
      <c r="GE811" s="126"/>
      <c r="GF811" s="126"/>
      <c r="GG811" s="126"/>
      <c r="GH811" s="126"/>
      <c r="GI811" s="126"/>
      <c r="GJ811" s="126"/>
      <c r="GK811" s="126"/>
      <c r="GL811" s="126"/>
      <c r="GM811" s="126"/>
      <c r="GN811" s="126"/>
      <c r="GO811" s="126"/>
      <c r="GP811" s="126"/>
      <c r="GQ811" s="126"/>
      <c r="GR811" s="126"/>
      <c r="GS811" s="126"/>
      <c r="GT811" s="126"/>
      <c r="GU811" s="126"/>
      <c r="GV811" s="126"/>
      <c r="GW811" s="126"/>
      <c r="GX811" s="126"/>
      <c r="GY811" s="126"/>
      <c r="GZ811" s="126"/>
      <c r="HA811" s="126"/>
      <c r="HB811" s="126"/>
      <c r="HC811" s="126"/>
      <c r="HD811" s="126"/>
      <c r="HE811" s="126"/>
      <c r="HF811" s="126"/>
      <c r="HG811" s="126"/>
      <c r="HH811" s="126"/>
      <c r="HI811" s="126"/>
      <c r="HJ811" s="126"/>
      <c r="HK811" s="126"/>
      <c r="HL811" s="126"/>
      <c r="HM811" s="126"/>
      <c r="HN811" s="126"/>
      <c r="HO811" s="126"/>
      <c r="HP811" s="126"/>
      <c r="HQ811" s="126"/>
      <c r="HR811" s="126"/>
      <c r="HS811" s="126"/>
      <c r="HT811" s="126"/>
      <c r="HU811" s="126"/>
      <c r="HV811" s="126"/>
      <c r="HW811" s="126"/>
      <c r="HX811" s="126"/>
      <c r="HY811" s="126"/>
      <c r="HZ811" s="126"/>
      <c r="IA811" s="126"/>
      <c r="IB811" s="126"/>
    </row>
    <row r="812" spans="1:236" s="127" customFormat="1">
      <c r="A812" s="121"/>
      <c r="B812" s="67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  <c r="EI812" s="126"/>
      <c r="EJ812" s="126"/>
      <c r="EK812" s="126"/>
      <c r="EL812" s="126"/>
      <c r="EM812" s="126"/>
      <c r="EN812" s="126"/>
      <c r="EO812" s="126"/>
      <c r="EP812" s="126"/>
      <c r="EQ812" s="126"/>
      <c r="ER812" s="126"/>
      <c r="ES812" s="126"/>
      <c r="ET812" s="126"/>
      <c r="EU812" s="126"/>
      <c r="EV812" s="126"/>
      <c r="EW812" s="126"/>
      <c r="EX812" s="126"/>
      <c r="EY812" s="126"/>
      <c r="EZ812" s="126"/>
      <c r="FA812" s="126"/>
      <c r="FB812" s="126"/>
      <c r="FC812" s="126"/>
      <c r="FD812" s="126"/>
      <c r="FE812" s="126"/>
      <c r="FF812" s="126"/>
      <c r="FG812" s="126"/>
      <c r="FH812" s="126"/>
      <c r="FI812" s="126"/>
      <c r="FJ812" s="126"/>
      <c r="FK812" s="126"/>
      <c r="FL812" s="126"/>
      <c r="FM812" s="126"/>
      <c r="FN812" s="126"/>
      <c r="FO812" s="126"/>
      <c r="FP812" s="126"/>
      <c r="FQ812" s="126"/>
      <c r="FR812" s="126"/>
      <c r="FS812" s="126"/>
      <c r="FT812" s="126"/>
      <c r="FU812" s="126"/>
      <c r="FV812" s="126"/>
      <c r="FW812" s="126"/>
      <c r="FX812" s="126"/>
      <c r="FY812" s="126"/>
      <c r="FZ812" s="126"/>
      <c r="GA812" s="126"/>
      <c r="GB812" s="126"/>
      <c r="GC812" s="126"/>
      <c r="GD812" s="126"/>
      <c r="GE812" s="126"/>
      <c r="GF812" s="126"/>
      <c r="GG812" s="126"/>
      <c r="GH812" s="126"/>
      <c r="GI812" s="126"/>
      <c r="GJ812" s="126"/>
      <c r="GK812" s="126"/>
      <c r="GL812" s="126"/>
      <c r="GM812" s="126"/>
      <c r="GN812" s="126"/>
      <c r="GO812" s="126"/>
      <c r="GP812" s="126"/>
      <c r="GQ812" s="126"/>
      <c r="GR812" s="126"/>
      <c r="GS812" s="126"/>
      <c r="GT812" s="126"/>
      <c r="GU812" s="126"/>
      <c r="GV812" s="126"/>
      <c r="GW812" s="126"/>
      <c r="GX812" s="126"/>
      <c r="GY812" s="126"/>
      <c r="GZ812" s="126"/>
      <c r="HA812" s="126"/>
      <c r="HB812" s="126"/>
      <c r="HC812" s="126"/>
      <c r="HD812" s="126"/>
      <c r="HE812" s="126"/>
      <c r="HF812" s="126"/>
      <c r="HG812" s="126"/>
      <c r="HH812" s="126"/>
      <c r="HI812" s="126"/>
      <c r="HJ812" s="126"/>
      <c r="HK812" s="126"/>
      <c r="HL812" s="126"/>
      <c r="HM812" s="126"/>
      <c r="HN812" s="126"/>
      <c r="HO812" s="126"/>
      <c r="HP812" s="126"/>
      <c r="HQ812" s="126"/>
      <c r="HR812" s="126"/>
      <c r="HS812" s="126"/>
      <c r="HT812" s="126"/>
      <c r="HU812" s="126"/>
      <c r="HV812" s="126"/>
      <c r="HW812" s="126"/>
      <c r="HX812" s="126"/>
      <c r="HY812" s="126"/>
      <c r="HZ812" s="126"/>
      <c r="IA812" s="126"/>
      <c r="IB812" s="126"/>
    </row>
    <row r="813" spans="1:236" s="127" customFormat="1">
      <c r="A813" s="121"/>
      <c r="B813" s="67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  <c r="EH813" s="126"/>
      <c r="EI813" s="126"/>
      <c r="EJ813" s="126"/>
      <c r="EK813" s="126"/>
      <c r="EL813" s="126"/>
      <c r="EM813" s="126"/>
      <c r="EN813" s="126"/>
      <c r="EO813" s="126"/>
      <c r="EP813" s="126"/>
      <c r="EQ813" s="126"/>
      <c r="ER813" s="126"/>
      <c r="ES813" s="126"/>
      <c r="ET813" s="126"/>
      <c r="EU813" s="126"/>
      <c r="EV813" s="126"/>
      <c r="EW813" s="126"/>
      <c r="EX813" s="126"/>
      <c r="EY813" s="126"/>
      <c r="EZ813" s="126"/>
      <c r="FA813" s="126"/>
      <c r="FB813" s="126"/>
      <c r="FC813" s="126"/>
      <c r="FD813" s="126"/>
      <c r="FE813" s="126"/>
      <c r="FF813" s="126"/>
      <c r="FG813" s="126"/>
      <c r="FH813" s="126"/>
      <c r="FI813" s="126"/>
      <c r="FJ813" s="126"/>
      <c r="FK813" s="126"/>
      <c r="FL813" s="126"/>
      <c r="FM813" s="126"/>
      <c r="FN813" s="126"/>
      <c r="FO813" s="126"/>
      <c r="FP813" s="126"/>
      <c r="FQ813" s="126"/>
      <c r="FR813" s="126"/>
      <c r="FS813" s="126"/>
      <c r="FT813" s="126"/>
      <c r="FU813" s="126"/>
      <c r="FV813" s="126"/>
      <c r="FW813" s="126"/>
      <c r="FX813" s="126"/>
      <c r="FY813" s="126"/>
      <c r="FZ813" s="126"/>
      <c r="GA813" s="126"/>
      <c r="GB813" s="126"/>
      <c r="GC813" s="126"/>
      <c r="GD813" s="126"/>
      <c r="GE813" s="126"/>
      <c r="GF813" s="126"/>
      <c r="GG813" s="126"/>
      <c r="GH813" s="126"/>
      <c r="GI813" s="126"/>
      <c r="GJ813" s="126"/>
      <c r="GK813" s="126"/>
      <c r="GL813" s="126"/>
      <c r="GM813" s="126"/>
      <c r="GN813" s="126"/>
      <c r="GO813" s="126"/>
      <c r="GP813" s="126"/>
      <c r="GQ813" s="126"/>
      <c r="GR813" s="126"/>
      <c r="GS813" s="126"/>
      <c r="GT813" s="126"/>
      <c r="GU813" s="126"/>
      <c r="GV813" s="126"/>
      <c r="GW813" s="126"/>
      <c r="GX813" s="126"/>
      <c r="GY813" s="126"/>
      <c r="GZ813" s="126"/>
      <c r="HA813" s="126"/>
      <c r="HB813" s="126"/>
      <c r="HC813" s="126"/>
      <c r="HD813" s="126"/>
      <c r="HE813" s="126"/>
      <c r="HF813" s="126"/>
      <c r="HG813" s="126"/>
      <c r="HH813" s="126"/>
      <c r="HI813" s="126"/>
      <c r="HJ813" s="126"/>
      <c r="HK813" s="126"/>
      <c r="HL813" s="126"/>
      <c r="HM813" s="126"/>
      <c r="HN813" s="126"/>
      <c r="HO813" s="126"/>
      <c r="HP813" s="126"/>
      <c r="HQ813" s="126"/>
      <c r="HR813" s="126"/>
      <c r="HS813" s="126"/>
      <c r="HT813" s="126"/>
      <c r="HU813" s="126"/>
      <c r="HV813" s="126"/>
      <c r="HW813" s="126"/>
      <c r="HX813" s="126"/>
      <c r="HY813" s="126"/>
      <c r="HZ813" s="126"/>
      <c r="IA813" s="126"/>
      <c r="IB813" s="126"/>
    </row>
    <row r="814" spans="1:236" s="127" customFormat="1">
      <c r="A814" s="121"/>
      <c r="B814" s="67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  <c r="EI814" s="126"/>
      <c r="EJ814" s="126"/>
      <c r="EK814" s="126"/>
      <c r="EL814" s="126"/>
      <c r="EM814" s="126"/>
      <c r="EN814" s="126"/>
      <c r="EO814" s="126"/>
      <c r="EP814" s="126"/>
      <c r="EQ814" s="126"/>
      <c r="ER814" s="126"/>
      <c r="ES814" s="126"/>
      <c r="ET814" s="126"/>
      <c r="EU814" s="126"/>
      <c r="EV814" s="126"/>
      <c r="EW814" s="126"/>
      <c r="EX814" s="126"/>
      <c r="EY814" s="126"/>
      <c r="EZ814" s="126"/>
      <c r="FA814" s="126"/>
      <c r="FB814" s="126"/>
      <c r="FC814" s="126"/>
      <c r="FD814" s="126"/>
      <c r="FE814" s="126"/>
      <c r="FF814" s="126"/>
      <c r="FG814" s="126"/>
      <c r="FH814" s="126"/>
      <c r="FI814" s="126"/>
      <c r="FJ814" s="126"/>
      <c r="FK814" s="126"/>
      <c r="FL814" s="126"/>
      <c r="FM814" s="126"/>
      <c r="FN814" s="126"/>
      <c r="FO814" s="126"/>
      <c r="FP814" s="126"/>
      <c r="FQ814" s="126"/>
      <c r="FR814" s="126"/>
      <c r="FS814" s="126"/>
      <c r="FT814" s="126"/>
      <c r="FU814" s="126"/>
      <c r="FV814" s="126"/>
      <c r="FW814" s="126"/>
      <c r="FX814" s="126"/>
      <c r="FY814" s="126"/>
      <c r="FZ814" s="126"/>
      <c r="GA814" s="126"/>
      <c r="GB814" s="126"/>
      <c r="GC814" s="126"/>
      <c r="GD814" s="126"/>
      <c r="GE814" s="126"/>
      <c r="GF814" s="126"/>
      <c r="GG814" s="126"/>
      <c r="GH814" s="126"/>
      <c r="GI814" s="126"/>
      <c r="GJ814" s="126"/>
      <c r="GK814" s="126"/>
      <c r="GL814" s="126"/>
      <c r="GM814" s="126"/>
      <c r="GN814" s="126"/>
      <c r="GO814" s="126"/>
      <c r="GP814" s="126"/>
      <c r="GQ814" s="126"/>
      <c r="GR814" s="126"/>
      <c r="GS814" s="126"/>
      <c r="GT814" s="126"/>
      <c r="GU814" s="126"/>
      <c r="GV814" s="126"/>
      <c r="GW814" s="126"/>
      <c r="GX814" s="126"/>
      <c r="GY814" s="126"/>
      <c r="GZ814" s="126"/>
      <c r="HA814" s="126"/>
      <c r="HB814" s="126"/>
      <c r="HC814" s="126"/>
      <c r="HD814" s="126"/>
      <c r="HE814" s="126"/>
      <c r="HF814" s="126"/>
      <c r="HG814" s="126"/>
      <c r="HH814" s="126"/>
      <c r="HI814" s="126"/>
      <c r="HJ814" s="126"/>
      <c r="HK814" s="126"/>
      <c r="HL814" s="126"/>
      <c r="HM814" s="126"/>
      <c r="HN814" s="126"/>
      <c r="HO814" s="126"/>
      <c r="HP814" s="126"/>
      <c r="HQ814" s="126"/>
      <c r="HR814" s="126"/>
      <c r="HS814" s="126"/>
      <c r="HT814" s="126"/>
      <c r="HU814" s="126"/>
      <c r="HV814" s="126"/>
      <c r="HW814" s="126"/>
      <c r="HX814" s="126"/>
      <c r="HY814" s="126"/>
      <c r="HZ814" s="126"/>
      <c r="IA814" s="126"/>
      <c r="IB814" s="126"/>
    </row>
    <row r="815" spans="1:236" s="127" customFormat="1">
      <c r="A815" s="121"/>
      <c r="B815" s="67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  <c r="EI815" s="126"/>
      <c r="EJ815" s="126"/>
      <c r="EK815" s="126"/>
      <c r="EL815" s="126"/>
      <c r="EM815" s="126"/>
      <c r="EN815" s="126"/>
      <c r="EO815" s="126"/>
      <c r="EP815" s="126"/>
      <c r="EQ815" s="126"/>
      <c r="ER815" s="126"/>
      <c r="ES815" s="126"/>
      <c r="ET815" s="126"/>
      <c r="EU815" s="126"/>
      <c r="EV815" s="126"/>
      <c r="EW815" s="126"/>
      <c r="EX815" s="126"/>
      <c r="EY815" s="126"/>
      <c r="EZ815" s="126"/>
      <c r="FA815" s="126"/>
      <c r="FB815" s="126"/>
      <c r="FC815" s="126"/>
      <c r="FD815" s="126"/>
      <c r="FE815" s="126"/>
      <c r="FF815" s="126"/>
      <c r="FG815" s="126"/>
      <c r="FH815" s="126"/>
      <c r="FI815" s="126"/>
      <c r="FJ815" s="126"/>
      <c r="FK815" s="126"/>
      <c r="FL815" s="126"/>
      <c r="FM815" s="126"/>
      <c r="FN815" s="126"/>
      <c r="FO815" s="126"/>
      <c r="FP815" s="126"/>
      <c r="FQ815" s="126"/>
      <c r="FR815" s="126"/>
      <c r="FS815" s="126"/>
      <c r="FT815" s="126"/>
      <c r="FU815" s="126"/>
      <c r="FV815" s="126"/>
      <c r="FW815" s="126"/>
      <c r="FX815" s="126"/>
      <c r="FY815" s="126"/>
      <c r="FZ815" s="126"/>
      <c r="GA815" s="126"/>
      <c r="GB815" s="126"/>
      <c r="GC815" s="126"/>
      <c r="GD815" s="126"/>
      <c r="GE815" s="126"/>
      <c r="GF815" s="126"/>
      <c r="GG815" s="126"/>
      <c r="GH815" s="126"/>
      <c r="GI815" s="126"/>
      <c r="GJ815" s="126"/>
      <c r="GK815" s="126"/>
      <c r="GL815" s="126"/>
      <c r="GM815" s="126"/>
      <c r="GN815" s="126"/>
      <c r="GO815" s="126"/>
      <c r="GP815" s="126"/>
      <c r="GQ815" s="126"/>
      <c r="GR815" s="126"/>
      <c r="GS815" s="126"/>
      <c r="GT815" s="126"/>
      <c r="GU815" s="126"/>
      <c r="GV815" s="126"/>
      <c r="GW815" s="126"/>
      <c r="GX815" s="126"/>
      <c r="GY815" s="126"/>
      <c r="GZ815" s="126"/>
      <c r="HA815" s="126"/>
      <c r="HB815" s="126"/>
      <c r="HC815" s="126"/>
      <c r="HD815" s="126"/>
      <c r="HE815" s="126"/>
      <c r="HF815" s="126"/>
      <c r="HG815" s="126"/>
      <c r="HH815" s="126"/>
      <c r="HI815" s="126"/>
      <c r="HJ815" s="126"/>
      <c r="HK815" s="126"/>
      <c r="HL815" s="126"/>
      <c r="HM815" s="126"/>
      <c r="HN815" s="126"/>
      <c r="HO815" s="126"/>
      <c r="HP815" s="126"/>
      <c r="HQ815" s="126"/>
      <c r="HR815" s="126"/>
      <c r="HS815" s="126"/>
      <c r="HT815" s="126"/>
      <c r="HU815" s="126"/>
      <c r="HV815" s="126"/>
      <c r="HW815" s="126"/>
      <c r="HX815" s="126"/>
      <c r="HY815" s="126"/>
      <c r="HZ815" s="126"/>
      <c r="IA815" s="126"/>
      <c r="IB815" s="126"/>
    </row>
    <row r="816" spans="1:236" s="127" customFormat="1">
      <c r="A816" s="121"/>
      <c r="B816" s="67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  <c r="EI816" s="126"/>
      <c r="EJ816" s="126"/>
      <c r="EK816" s="126"/>
      <c r="EL816" s="126"/>
      <c r="EM816" s="126"/>
      <c r="EN816" s="126"/>
      <c r="EO816" s="126"/>
      <c r="EP816" s="126"/>
      <c r="EQ816" s="126"/>
      <c r="ER816" s="126"/>
      <c r="ES816" s="126"/>
      <c r="ET816" s="126"/>
      <c r="EU816" s="126"/>
      <c r="EV816" s="126"/>
      <c r="EW816" s="126"/>
      <c r="EX816" s="126"/>
      <c r="EY816" s="126"/>
      <c r="EZ816" s="126"/>
      <c r="FA816" s="126"/>
      <c r="FB816" s="126"/>
      <c r="FC816" s="126"/>
      <c r="FD816" s="126"/>
      <c r="FE816" s="126"/>
      <c r="FF816" s="126"/>
      <c r="FG816" s="126"/>
      <c r="FH816" s="126"/>
      <c r="FI816" s="126"/>
      <c r="FJ816" s="126"/>
      <c r="FK816" s="126"/>
      <c r="FL816" s="126"/>
      <c r="FM816" s="126"/>
      <c r="FN816" s="126"/>
      <c r="FO816" s="126"/>
      <c r="FP816" s="126"/>
      <c r="FQ816" s="126"/>
      <c r="FR816" s="126"/>
      <c r="FS816" s="126"/>
      <c r="FT816" s="126"/>
      <c r="FU816" s="126"/>
      <c r="FV816" s="126"/>
      <c r="FW816" s="126"/>
      <c r="FX816" s="126"/>
      <c r="FY816" s="126"/>
      <c r="FZ816" s="126"/>
      <c r="GA816" s="126"/>
      <c r="GB816" s="126"/>
      <c r="GC816" s="126"/>
      <c r="GD816" s="126"/>
      <c r="GE816" s="126"/>
      <c r="GF816" s="126"/>
      <c r="GG816" s="126"/>
      <c r="GH816" s="126"/>
      <c r="GI816" s="126"/>
      <c r="GJ816" s="126"/>
      <c r="GK816" s="126"/>
      <c r="GL816" s="126"/>
      <c r="GM816" s="126"/>
      <c r="GN816" s="126"/>
      <c r="GO816" s="126"/>
      <c r="GP816" s="126"/>
      <c r="GQ816" s="126"/>
      <c r="GR816" s="126"/>
      <c r="GS816" s="126"/>
      <c r="GT816" s="126"/>
      <c r="GU816" s="126"/>
      <c r="GV816" s="126"/>
      <c r="GW816" s="126"/>
      <c r="GX816" s="126"/>
      <c r="GY816" s="126"/>
      <c r="GZ816" s="126"/>
      <c r="HA816" s="126"/>
      <c r="HB816" s="126"/>
      <c r="HC816" s="126"/>
      <c r="HD816" s="126"/>
      <c r="HE816" s="126"/>
      <c r="HF816" s="126"/>
      <c r="HG816" s="126"/>
      <c r="HH816" s="126"/>
      <c r="HI816" s="126"/>
      <c r="HJ816" s="126"/>
      <c r="HK816" s="126"/>
      <c r="HL816" s="126"/>
      <c r="HM816" s="126"/>
      <c r="HN816" s="126"/>
      <c r="HO816" s="126"/>
      <c r="HP816" s="126"/>
      <c r="HQ816" s="126"/>
      <c r="HR816" s="126"/>
      <c r="HS816" s="126"/>
      <c r="HT816" s="126"/>
      <c r="HU816" s="126"/>
      <c r="HV816" s="126"/>
      <c r="HW816" s="126"/>
      <c r="HX816" s="126"/>
      <c r="HY816" s="126"/>
      <c r="HZ816" s="126"/>
      <c r="IA816" s="126"/>
      <c r="IB816" s="126"/>
    </row>
    <row r="817" spans="1:236" s="127" customFormat="1">
      <c r="A817" s="121"/>
      <c r="B817" s="67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  <c r="EH817" s="126"/>
      <c r="EI817" s="126"/>
      <c r="EJ817" s="126"/>
      <c r="EK817" s="126"/>
      <c r="EL817" s="126"/>
      <c r="EM817" s="126"/>
      <c r="EN817" s="126"/>
      <c r="EO817" s="126"/>
      <c r="EP817" s="126"/>
      <c r="EQ817" s="126"/>
      <c r="ER817" s="126"/>
      <c r="ES817" s="126"/>
      <c r="ET817" s="126"/>
      <c r="EU817" s="126"/>
      <c r="EV817" s="126"/>
      <c r="EW817" s="126"/>
      <c r="EX817" s="126"/>
      <c r="EY817" s="126"/>
      <c r="EZ817" s="126"/>
      <c r="FA817" s="126"/>
      <c r="FB817" s="126"/>
      <c r="FC817" s="126"/>
      <c r="FD817" s="126"/>
      <c r="FE817" s="126"/>
      <c r="FF817" s="126"/>
      <c r="FG817" s="126"/>
      <c r="FH817" s="126"/>
      <c r="FI817" s="126"/>
      <c r="FJ817" s="126"/>
      <c r="FK817" s="126"/>
      <c r="FL817" s="126"/>
      <c r="FM817" s="126"/>
      <c r="FN817" s="126"/>
      <c r="FO817" s="126"/>
      <c r="FP817" s="126"/>
      <c r="FQ817" s="126"/>
      <c r="FR817" s="126"/>
      <c r="FS817" s="126"/>
      <c r="FT817" s="126"/>
      <c r="FU817" s="126"/>
      <c r="FV817" s="126"/>
      <c r="FW817" s="126"/>
      <c r="FX817" s="126"/>
      <c r="FY817" s="126"/>
      <c r="FZ817" s="126"/>
      <c r="GA817" s="126"/>
      <c r="GB817" s="126"/>
      <c r="GC817" s="126"/>
      <c r="GD817" s="126"/>
      <c r="GE817" s="126"/>
      <c r="GF817" s="126"/>
      <c r="GG817" s="126"/>
      <c r="GH817" s="126"/>
      <c r="GI817" s="126"/>
      <c r="GJ817" s="126"/>
      <c r="GK817" s="126"/>
      <c r="GL817" s="126"/>
      <c r="GM817" s="126"/>
      <c r="GN817" s="126"/>
      <c r="GO817" s="126"/>
      <c r="GP817" s="126"/>
      <c r="GQ817" s="126"/>
      <c r="GR817" s="126"/>
      <c r="GS817" s="126"/>
      <c r="GT817" s="126"/>
      <c r="GU817" s="126"/>
      <c r="GV817" s="126"/>
      <c r="GW817" s="126"/>
      <c r="GX817" s="126"/>
      <c r="GY817" s="126"/>
      <c r="GZ817" s="126"/>
      <c r="HA817" s="126"/>
      <c r="HB817" s="126"/>
      <c r="HC817" s="126"/>
      <c r="HD817" s="126"/>
      <c r="HE817" s="126"/>
      <c r="HF817" s="126"/>
      <c r="HG817" s="126"/>
      <c r="HH817" s="126"/>
      <c r="HI817" s="126"/>
      <c r="HJ817" s="126"/>
      <c r="HK817" s="126"/>
      <c r="HL817" s="126"/>
      <c r="HM817" s="126"/>
      <c r="HN817" s="126"/>
      <c r="HO817" s="126"/>
      <c r="HP817" s="126"/>
      <c r="HQ817" s="126"/>
      <c r="HR817" s="126"/>
      <c r="HS817" s="126"/>
      <c r="HT817" s="126"/>
      <c r="HU817" s="126"/>
      <c r="HV817" s="126"/>
      <c r="HW817" s="126"/>
      <c r="HX817" s="126"/>
      <c r="HY817" s="126"/>
      <c r="HZ817" s="126"/>
      <c r="IA817" s="126"/>
      <c r="IB817" s="126"/>
    </row>
    <row r="818" spans="1:236" s="127" customFormat="1">
      <c r="A818" s="121"/>
      <c r="B818" s="67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  <c r="EI818" s="126"/>
      <c r="EJ818" s="126"/>
      <c r="EK818" s="126"/>
      <c r="EL818" s="126"/>
      <c r="EM818" s="126"/>
      <c r="EN818" s="126"/>
      <c r="EO818" s="126"/>
      <c r="EP818" s="126"/>
      <c r="EQ818" s="126"/>
      <c r="ER818" s="126"/>
      <c r="ES818" s="126"/>
      <c r="ET818" s="126"/>
      <c r="EU818" s="126"/>
      <c r="EV818" s="126"/>
      <c r="EW818" s="126"/>
      <c r="EX818" s="126"/>
      <c r="EY818" s="126"/>
      <c r="EZ818" s="126"/>
      <c r="FA818" s="126"/>
      <c r="FB818" s="126"/>
      <c r="FC818" s="126"/>
      <c r="FD818" s="126"/>
      <c r="FE818" s="126"/>
      <c r="FF818" s="126"/>
      <c r="FG818" s="126"/>
      <c r="FH818" s="126"/>
      <c r="FI818" s="126"/>
      <c r="FJ818" s="126"/>
      <c r="FK818" s="126"/>
      <c r="FL818" s="126"/>
      <c r="FM818" s="126"/>
      <c r="FN818" s="126"/>
      <c r="FO818" s="126"/>
      <c r="FP818" s="126"/>
      <c r="FQ818" s="126"/>
      <c r="FR818" s="126"/>
      <c r="FS818" s="126"/>
      <c r="FT818" s="126"/>
      <c r="FU818" s="126"/>
      <c r="FV818" s="126"/>
      <c r="FW818" s="126"/>
      <c r="FX818" s="126"/>
      <c r="FY818" s="126"/>
      <c r="FZ818" s="126"/>
      <c r="GA818" s="126"/>
      <c r="GB818" s="126"/>
      <c r="GC818" s="126"/>
      <c r="GD818" s="126"/>
      <c r="GE818" s="126"/>
      <c r="GF818" s="126"/>
      <c r="GG818" s="126"/>
      <c r="GH818" s="126"/>
      <c r="GI818" s="126"/>
      <c r="GJ818" s="126"/>
      <c r="GK818" s="126"/>
      <c r="GL818" s="126"/>
      <c r="GM818" s="126"/>
      <c r="GN818" s="126"/>
      <c r="GO818" s="126"/>
      <c r="GP818" s="126"/>
      <c r="GQ818" s="126"/>
      <c r="GR818" s="126"/>
      <c r="GS818" s="126"/>
      <c r="GT818" s="126"/>
      <c r="GU818" s="126"/>
      <c r="GV818" s="126"/>
      <c r="GW818" s="126"/>
      <c r="GX818" s="126"/>
      <c r="GY818" s="126"/>
      <c r="GZ818" s="126"/>
      <c r="HA818" s="126"/>
      <c r="HB818" s="126"/>
      <c r="HC818" s="126"/>
      <c r="HD818" s="126"/>
      <c r="HE818" s="126"/>
      <c r="HF818" s="126"/>
      <c r="HG818" s="126"/>
      <c r="HH818" s="126"/>
      <c r="HI818" s="126"/>
      <c r="HJ818" s="126"/>
      <c r="HK818" s="126"/>
      <c r="HL818" s="126"/>
      <c r="HM818" s="126"/>
      <c r="HN818" s="126"/>
      <c r="HO818" s="126"/>
      <c r="HP818" s="126"/>
      <c r="HQ818" s="126"/>
      <c r="HR818" s="126"/>
      <c r="HS818" s="126"/>
      <c r="HT818" s="126"/>
      <c r="HU818" s="126"/>
      <c r="HV818" s="126"/>
      <c r="HW818" s="126"/>
      <c r="HX818" s="126"/>
      <c r="HY818" s="126"/>
      <c r="HZ818" s="126"/>
      <c r="IA818" s="126"/>
      <c r="IB818" s="126"/>
    </row>
    <row r="819" spans="1:236" s="127" customFormat="1">
      <c r="A819" s="121"/>
      <c r="B819" s="67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  <c r="EI819" s="126"/>
      <c r="EJ819" s="126"/>
      <c r="EK819" s="126"/>
      <c r="EL819" s="126"/>
      <c r="EM819" s="126"/>
      <c r="EN819" s="126"/>
      <c r="EO819" s="126"/>
      <c r="EP819" s="126"/>
      <c r="EQ819" s="126"/>
      <c r="ER819" s="126"/>
      <c r="ES819" s="126"/>
      <c r="ET819" s="126"/>
      <c r="EU819" s="126"/>
      <c r="EV819" s="126"/>
      <c r="EW819" s="126"/>
      <c r="EX819" s="126"/>
      <c r="EY819" s="126"/>
      <c r="EZ819" s="126"/>
      <c r="FA819" s="126"/>
      <c r="FB819" s="126"/>
      <c r="FC819" s="126"/>
      <c r="FD819" s="126"/>
      <c r="FE819" s="126"/>
      <c r="FF819" s="126"/>
      <c r="FG819" s="126"/>
      <c r="FH819" s="126"/>
      <c r="FI819" s="126"/>
      <c r="FJ819" s="126"/>
      <c r="FK819" s="126"/>
      <c r="FL819" s="126"/>
      <c r="FM819" s="126"/>
      <c r="FN819" s="126"/>
      <c r="FO819" s="126"/>
      <c r="FP819" s="126"/>
      <c r="FQ819" s="126"/>
      <c r="FR819" s="126"/>
      <c r="FS819" s="126"/>
      <c r="FT819" s="126"/>
      <c r="FU819" s="126"/>
      <c r="FV819" s="126"/>
      <c r="FW819" s="126"/>
      <c r="FX819" s="126"/>
      <c r="FY819" s="126"/>
      <c r="FZ819" s="126"/>
      <c r="GA819" s="126"/>
      <c r="GB819" s="126"/>
      <c r="GC819" s="126"/>
      <c r="GD819" s="126"/>
      <c r="GE819" s="126"/>
      <c r="GF819" s="126"/>
      <c r="GG819" s="126"/>
      <c r="GH819" s="126"/>
      <c r="GI819" s="126"/>
      <c r="GJ819" s="126"/>
      <c r="GK819" s="126"/>
      <c r="GL819" s="126"/>
      <c r="GM819" s="126"/>
      <c r="GN819" s="126"/>
      <c r="GO819" s="126"/>
      <c r="GP819" s="126"/>
      <c r="GQ819" s="126"/>
      <c r="GR819" s="126"/>
      <c r="GS819" s="126"/>
      <c r="GT819" s="126"/>
      <c r="GU819" s="126"/>
      <c r="GV819" s="126"/>
      <c r="GW819" s="126"/>
      <c r="GX819" s="126"/>
      <c r="GY819" s="126"/>
      <c r="GZ819" s="126"/>
      <c r="HA819" s="126"/>
      <c r="HB819" s="126"/>
      <c r="HC819" s="126"/>
      <c r="HD819" s="126"/>
      <c r="HE819" s="126"/>
      <c r="HF819" s="126"/>
      <c r="HG819" s="126"/>
      <c r="HH819" s="126"/>
      <c r="HI819" s="126"/>
      <c r="HJ819" s="126"/>
      <c r="HK819" s="126"/>
      <c r="HL819" s="126"/>
      <c r="HM819" s="126"/>
      <c r="HN819" s="126"/>
      <c r="HO819" s="126"/>
      <c r="HP819" s="126"/>
      <c r="HQ819" s="126"/>
      <c r="HR819" s="126"/>
      <c r="HS819" s="126"/>
      <c r="HT819" s="126"/>
      <c r="HU819" s="126"/>
      <c r="HV819" s="126"/>
      <c r="HW819" s="126"/>
      <c r="HX819" s="126"/>
      <c r="HY819" s="126"/>
      <c r="HZ819" s="126"/>
      <c r="IA819" s="126"/>
      <c r="IB819" s="126"/>
    </row>
    <row r="820" spans="1:236" s="127" customFormat="1">
      <c r="A820" s="121"/>
      <c r="B820" s="67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  <c r="EI820" s="126"/>
      <c r="EJ820" s="126"/>
      <c r="EK820" s="126"/>
      <c r="EL820" s="126"/>
      <c r="EM820" s="126"/>
      <c r="EN820" s="126"/>
      <c r="EO820" s="126"/>
      <c r="EP820" s="126"/>
      <c r="EQ820" s="126"/>
      <c r="ER820" s="126"/>
      <c r="ES820" s="126"/>
      <c r="ET820" s="126"/>
      <c r="EU820" s="126"/>
      <c r="EV820" s="126"/>
      <c r="EW820" s="126"/>
      <c r="EX820" s="126"/>
      <c r="EY820" s="126"/>
      <c r="EZ820" s="126"/>
      <c r="FA820" s="126"/>
      <c r="FB820" s="126"/>
      <c r="FC820" s="126"/>
      <c r="FD820" s="126"/>
      <c r="FE820" s="126"/>
      <c r="FF820" s="126"/>
      <c r="FG820" s="126"/>
      <c r="FH820" s="126"/>
      <c r="FI820" s="126"/>
      <c r="FJ820" s="126"/>
      <c r="FK820" s="126"/>
      <c r="FL820" s="126"/>
      <c r="FM820" s="126"/>
      <c r="FN820" s="126"/>
      <c r="FO820" s="126"/>
      <c r="FP820" s="126"/>
      <c r="FQ820" s="126"/>
      <c r="FR820" s="126"/>
      <c r="FS820" s="126"/>
      <c r="FT820" s="126"/>
      <c r="FU820" s="126"/>
      <c r="FV820" s="126"/>
      <c r="FW820" s="126"/>
      <c r="FX820" s="126"/>
      <c r="FY820" s="126"/>
      <c r="FZ820" s="126"/>
      <c r="GA820" s="126"/>
      <c r="GB820" s="126"/>
      <c r="GC820" s="126"/>
      <c r="GD820" s="126"/>
      <c r="GE820" s="126"/>
      <c r="GF820" s="126"/>
      <c r="GG820" s="126"/>
      <c r="GH820" s="126"/>
      <c r="GI820" s="126"/>
      <c r="GJ820" s="126"/>
      <c r="GK820" s="126"/>
      <c r="GL820" s="126"/>
      <c r="GM820" s="126"/>
      <c r="GN820" s="126"/>
      <c r="GO820" s="126"/>
      <c r="GP820" s="126"/>
      <c r="GQ820" s="126"/>
      <c r="GR820" s="126"/>
      <c r="GS820" s="126"/>
      <c r="GT820" s="126"/>
      <c r="GU820" s="126"/>
      <c r="GV820" s="126"/>
      <c r="GW820" s="126"/>
      <c r="GX820" s="126"/>
      <c r="GY820" s="126"/>
      <c r="GZ820" s="126"/>
      <c r="HA820" s="126"/>
      <c r="HB820" s="126"/>
      <c r="HC820" s="126"/>
      <c r="HD820" s="126"/>
      <c r="HE820" s="126"/>
      <c r="HF820" s="126"/>
      <c r="HG820" s="126"/>
      <c r="HH820" s="126"/>
      <c r="HI820" s="126"/>
      <c r="HJ820" s="126"/>
      <c r="HK820" s="126"/>
      <c r="HL820" s="126"/>
      <c r="HM820" s="126"/>
      <c r="HN820" s="126"/>
      <c r="HO820" s="126"/>
      <c r="HP820" s="126"/>
      <c r="HQ820" s="126"/>
      <c r="HR820" s="126"/>
      <c r="HS820" s="126"/>
      <c r="HT820" s="126"/>
      <c r="HU820" s="126"/>
      <c r="HV820" s="126"/>
      <c r="HW820" s="126"/>
      <c r="HX820" s="126"/>
      <c r="HY820" s="126"/>
      <c r="HZ820" s="126"/>
      <c r="IA820" s="126"/>
      <c r="IB820" s="126"/>
    </row>
    <row r="821" spans="1:236" s="127" customFormat="1">
      <c r="A821" s="121"/>
      <c r="B821" s="67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  <c r="EH821" s="126"/>
      <c r="EI821" s="126"/>
      <c r="EJ821" s="126"/>
      <c r="EK821" s="126"/>
      <c r="EL821" s="126"/>
      <c r="EM821" s="126"/>
      <c r="EN821" s="126"/>
      <c r="EO821" s="126"/>
      <c r="EP821" s="126"/>
      <c r="EQ821" s="126"/>
      <c r="ER821" s="126"/>
      <c r="ES821" s="126"/>
      <c r="ET821" s="126"/>
      <c r="EU821" s="126"/>
      <c r="EV821" s="126"/>
      <c r="EW821" s="126"/>
      <c r="EX821" s="126"/>
      <c r="EY821" s="126"/>
      <c r="EZ821" s="126"/>
      <c r="FA821" s="126"/>
      <c r="FB821" s="126"/>
      <c r="FC821" s="126"/>
      <c r="FD821" s="126"/>
      <c r="FE821" s="126"/>
      <c r="FF821" s="126"/>
      <c r="FG821" s="126"/>
      <c r="FH821" s="126"/>
      <c r="FI821" s="126"/>
      <c r="FJ821" s="126"/>
      <c r="FK821" s="126"/>
      <c r="FL821" s="126"/>
      <c r="FM821" s="126"/>
      <c r="FN821" s="126"/>
      <c r="FO821" s="126"/>
      <c r="FP821" s="126"/>
      <c r="FQ821" s="126"/>
      <c r="FR821" s="126"/>
      <c r="FS821" s="126"/>
      <c r="FT821" s="126"/>
      <c r="FU821" s="126"/>
      <c r="FV821" s="126"/>
      <c r="FW821" s="126"/>
      <c r="FX821" s="126"/>
      <c r="FY821" s="126"/>
      <c r="FZ821" s="126"/>
      <c r="GA821" s="126"/>
      <c r="GB821" s="126"/>
      <c r="GC821" s="126"/>
      <c r="GD821" s="126"/>
      <c r="GE821" s="126"/>
      <c r="GF821" s="126"/>
      <c r="GG821" s="126"/>
      <c r="GH821" s="126"/>
      <c r="GI821" s="126"/>
      <c r="GJ821" s="126"/>
      <c r="GK821" s="126"/>
      <c r="GL821" s="126"/>
      <c r="GM821" s="126"/>
      <c r="GN821" s="126"/>
      <c r="GO821" s="126"/>
      <c r="GP821" s="126"/>
      <c r="GQ821" s="126"/>
      <c r="GR821" s="126"/>
      <c r="GS821" s="126"/>
      <c r="GT821" s="126"/>
      <c r="GU821" s="126"/>
      <c r="GV821" s="126"/>
      <c r="GW821" s="126"/>
      <c r="GX821" s="126"/>
      <c r="GY821" s="126"/>
      <c r="GZ821" s="126"/>
      <c r="HA821" s="126"/>
      <c r="HB821" s="126"/>
      <c r="HC821" s="126"/>
      <c r="HD821" s="126"/>
      <c r="HE821" s="126"/>
      <c r="HF821" s="126"/>
      <c r="HG821" s="126"/>
      <c r="HH821" s="126"/>
      <c r="HI821" s="126"/>
      <c r="HJ821" s="126"/>
      <c r="HK821" s="126"/>
      <c r="HL821" s="126"/>
      <c r="HM821" s="126"/>
      <c r="HN821" s="126"/>
      <c r="HO821" s="126"/>
      <c r="HP821" s="126"/>
      <c r="HQ821" s="126"/>
      <c r="HR821" s="126"/>
      <c r="HS821" s="126"/>
      <c r="HT821" s="126"/>
      <c r="HU821" s="126"/>
      <c r="HV821" s="126"/>
      <c r="HW821" s="126"/>
      <c r="HX821" s="126"/>
      <c r="HY821" s="126"/>
      <c r="HZ821" s="126"/>
      <c r="IA821" s="126"/>
      <c r="IB821" s="126"/>
    </row>
    <row r="822" spans="1:236" s="127" customFormat="1">
      <c r="A822" s="121"/>
      <c r="B822" s="67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  <c r="EH822" s="126"/>
      <c r="EI822" s="126"/>
      <c r="EJ822" s="126"/>
      <c r="EK822" s="126"/>
      <c r="EL822" s="126"/>
      <c r="EM822" s="126"/>
      <c r="EN822" s="126"/>
      <c r="EO822" s="126"/>
      <c r="EP822" s="126"/>
      <c r="EQ822" s="126"/>
      <c r="ER822" s="126"/>
      <c r="ES822" s="126"/>
      <c r="ET822" s="126"/>
      <c r="EU822" s="126"/>
      <c r="EV822" s="126"/>
      <c r="EW822" s="126"/>
      <c r="EX822" s="126"/>
      <c r="EY822" s="126"/>
      <c r="EZ822" s="126"/>
      <c r="FA822" s="126"/>
      <c r="FB822" s="126"/>
      <c r="FC822" s="126"/>
      <c r="FD822" s="126"/>
      <c r="FE822" s="126"/>
      <c r="FF822" s="126"/>
      <c r="FG822" s="126"/>
      <c r="FH822" s="126"/>
      <c r="FI822" s="126"/>
      <c r="FJ822" s="126"/>
      <c r="FK822" s="126"/>
      <c r="FL822" s="126"/>
      <c r="FM822" s="126"/>
      <c r="FN822" s="126"/>
      <c r="FO822" s="126"/>
      <c r="FP822" s="126"/>
      <c r="FQ822" s="126"/>
      <c r="FR822" s="126"/>
      <c r="FS822" s="126"/>
      <c r="FT822" s="126"/>
      <c r="FU822" s="126"/>
      <c r="FV822" s="126"/>
      <c r="FW822" s="126"/>
      <c r="FX822" s="126"/>
      <c r="FY822" s="126"/>
      <c r="FZ822" s="126"/>
      <c r="GA822" s="126"/>
      <c r="GB822" s="126"/>
      <c r="GC822" s="126"/>
      <c r="GD822" s="126"/>
      <c r="GE822" s="126"/>
      <c r="GF822" s="126"/>
      <c r="GG822" s="126"/>
      <c r="GH822" s="126"/>
      <c r="GI822" s="126"/>
      <c r="GJ822" s="126"/>
      <c r="GK822" s="126"/>
      <c r="GL822" s="126"/>
      <c r="GM822" s="126"/>
      <c r="GN822" s="126"/>
      <c r="GO822" s="126"/>
      <c r="GP822" s="126"/>
      <c r="GQ822" s="126"/>
      <c r="GR822" s="126"/>
      <c r="GS822" s="126"/>
      <c r="GT822" s="126"/>
      <c r="GU822" s="126"/>
      <c r="GV822" s="126"/>
      <c r="GW822" s="126"/>
      <c r="GX822" s="126"/>
      <c r="GY822" s="126"/>
      <c r="GZ822" s="126"/>
      <c r="HA822" s="126"/>
      <c r="HB822" s="126"/>
      <c r="HC822" s="126"/>
      <c r="HD822" s="126"/>
      <c r="HE822" s="126"/>
      <c r="HF822" s="126"/>
      <c r="HG822" s="126"/>
      <c r="HH822" s="126"/>
      <c r="HI822" s="126"/>
      <c r="HJ822" s="126"/>
      <c r="HK822" s="126"/>
      <c r="HL822" s="126"/>
      <c r="HM822" s="126"/>
      <c r="HN822" s="126"/>
      <c r="HO822" s="126"/>
      <c r="HP822" s="126"/>
      <c r="HQ822" s="126"/>
      <c r="HR822" s="126"/>
      <c r="HS822" s="126"/>
      <c r="HT822" s="126"/>
      <c r="HU822" s="126"/>
      <c r="HV822" s="126"/>
      <c r="HW822" s="126"/>
      <c r="HX822" s="126"/>
      <c r="HY822" s="126"/>
      <c r="HZ822" s="126"/>
      <c r="IA822" s="126"/>
      <c r="IB822" s="126"/>
    </row>
    <row r="823" spans="1:236" s="127" customFormat="1">
      <c r="A823" s="121"/>
      <c r="B823" s="67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  <c r="EH823" s="126"/>
      <c r="EI823" s="126"/>
      <c r="EJ823" s="126"/>
      <c r="EK823" s="126"/>
      <c r="EL823" s="126"/>
      <c r="EM823" s="126"/>
      <c r="EN823" s="126"/>
      <c r="EO823" s="126"/>
      <c r="EP823" s="126"/>
      <c r="EQ823" s="126"/>
      <c r="ER823" s="126"/>
      <c r="ES823" s="126"/>
      <c r="ET823" s="126"/>
      <c r="EU823" s="126"/>
      <c r="EV823" s="126"/>
      <c r="EW823" s="126"/>
      <c r="EX823" s="126"/>
      <c r="EY823" s="126"/>
      <c r="EZ823" s="126"/>
      <c r="FA823" s="126"/>
      <c r="FB823" s="126"/>
      <c r="FC823" s="126"/>
      <c r="FD823" s="126"/>
      <c r="FE823" s="126"/>
      <c r="FF823" s="126"/>
      <c r="FG823" s="126"/>
      <c r="FH823" s="126"/>
      <c r="FI823" s="126"/>
      <c r="FJ823" s="126"/>
      <c r="FK823" s="126"/>
      <c r="FL823" s="126"/>
      <c r="FM823" s="126"/>
      <c r="FN823" s="126"/>
      <c r="FO823" s="126"/>
      <c r="FP823" s="126"/>
      <c r="FQ823" s="126"/>
      <c r="FR823" s="126"/>
      <c r="FS823" s="126"/>
      <c r="FT823" s="126"/>
      <c r="FU823" s="126"/>
      <c r="FV823" s="126"/>
      <c r="FW823" s="126"/>
      <c r="FX823" s="126"/>
      <c r="FY823" s="126"/>
      <c r="FZ823" s="126"/>
      <c r="GA823" s="126"/>
      <c r="GB823" s="126"/>
      <c r="GC823" s="126"/>
      <c r="GD823" s="126"/>
      <c r="GE823" s="126"/>
      <c r="GF823" s="126"/>
      <c r="GG823" s="126"/>
      <c r="GH823" s="126"/>
      <c r="GI823" s="126"/>
      <c r="GJ823" s="126"/>
      <c r="GK823" s="126"/>
      <c r="GL823" s="126"/>
      <c r="GM823" s="126"/>
      <c r="GN823" s="126"/>
      <c r="GO823" s="126"/>
      <c r="GP823" s="126"/>
      <c r="GQ823" s="126"/>
      <c r="GR823" s="126"/>
      <c r="GS823" s="126"/>
      <c r="GT823" s="126"/>
      <c r="GU823" s="126"/>
      <c r="GV823" s="126"/>
      <c r="GW823" s="126"/>
      <c r="GX823" s="126"/>
      <c r="GY823" s="126"/>
      <c r="GZ823" s="126"/>
      <c r="HA823" s="126"/>
      <c r="HB823" s="126"/>
      <c r="HC823" s="126"/>
      <c r="HD823" s="126"/>
      <c r="HE823" s="126"/>
      <c r="HF823" s="126"/>
      <c r="HG823" s="126"/>
      <c r="HH823" s="126"/>
      <c r="HI823" s="126"/>
      <c r="HJ823" s="126"/>
      <c r="HK823" s="126"/>
      <c r="HL823" s="126"/>
      <c r="HM823" s="126"/>
      <c r="HN823" s="126"/>
      <c r="HO823" s="126"/>
      <c r="HP823" s="126"/>
      <c r="HQ823" s="126"/>
      <c r="HR823" s="126"/>
      <c r="HS823" s="126"/>
      <c r="HT823" s="126"/>
      <c r="HU823" s="126"/>
      <c r="HV823" s="126"/>
      <c r="HW823" s="126"/>
      <c r="HX823" s="126"/>
      <c r="HY823" s="126"/>
      <c r="HZ823" s="126"/>
      <c r="IA823" s="126"/>
      <c r="IB823" s="126"/>
    </row>
    <row r="824" spans="1:236" s="127" customFormat="1">
      <c r="A824" s="121"/>
      <c r="B824" s="67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  <c r="EH824" s="126"/>
      <c r="EI824" s="126"/>
      <c r="EJ824" s="126"/>
      <c r="EK824" s="126"/>
      <c r="EL824" s="126"/>
      <c r="EM824" s="126"/>
      <c r="EN824" s="126"/>
      <c r="EO824" s="126"/>
      <c r="EP824" s="126"/>
      <c r="EQ824" s="126"/>
      <c r="ER824" s="126"/>
      <c r="ES824" s="126"/>
      <c r="ET824" s="126"/>
      <c r="EU824" s="126"/>
      <c r="EV824" s="126"/>
      <c r="EW824" s="126"/>
      <c r="EX824" s="126"/>
      <c r="EY824" s="126"/>
      <c r="EZ824" s="126"/>
      <c r="FA824" s="126"/>
      <c r="FB824" s="126"/>
      <c r="FC824" s="126"/>
      <c r="FD824" s="126"/>
      <c r="FE824" s="126"/>
      <c r="FF824" s="126"/>
      <c r="FG824" s="126"/>
      <c r="FH824" s="126"/>
      <c r="FI824" s="126"/>
      <c r="FJ824" s="126"/>
      <c r="FK824" s="126"/>
      <c r="FL824" s="126"/>
      <c r="FM824" s="126"/>
      <c r="FN824" s="126"/>
      <c r="FO824" s="126"/>
      <c r="FP824" s="126"/>
      <c r="FQ824" s="126"/>
      <c r="FR824" s="126"/>
      <c r="FS824" s="126"/>
      <c r="FT824" s="126"/>
      <c r="FU824" s="126"/>
      <c r="FV824" s="126"/>
      <c r="FW824" s="126"/>
      <c r="FX824" s="126"/>
      <c r="FY824" s="126"/>
      <c r="FZ824" s="126"/>
      <c r="GA824" s="126"/>
      <c r="GB824" s="126"/>
      <c r="GC824" s="126"/>
      <c r="GD824" s="126"/>
      <c r="GE824" s="126"/>
      <c r="GF824" s="126"/>
      <c r="GG824" s="126"/>
      <c r="GH824" s="126"/>
      <c r="GI824" s="126"/>
      <c r="GJ824" s="126"/>
      <c r="GK824" s="126"/>
      <c r="GL824" s="126"/>
      <c r="GM824" s="126"/>
      <c r="GN824" s="126"/>
      <c r="GO824" s="126"/>
      <c r="GP824" s="126"/>
      <c r="GQ824" s="126"/>
      <c r="GR824" s="126"/>
      <c r="GS824" s="126"/>
      <c r="GT824" s="126"/>
      <c r="GU824" s="126"/>
      <c r="GV824" s="126"/>
      <c r="GW824" s="126"/>
      <c r="GX824" s="126"/>
      <c r="GY824" s="126"/>
      <c r="GZ824" s="126"/>
      <c r="HA824" s="126"/>
      <c r="HB824" s="126"/>
      <c r="HC824" s="126"/>
      <c r="HD824" s="126"/>
      <c r="HE824" s="126"/>
      <c r="HF824" s="126"/>
      <c r="HG824" s="126"/>
      <c r="HH824" s="126"/>
      <c r="HI824" s="126"/>
      <c r="HJ824" s="126"/>
      <c r="HK824" s="126"/>
      <c r="HL824" s="126"/>
      <c r="HM824" s="126"/>
      <c r="HN824" s="126"/>
      <c r="HO824" s="126"/>
      <c r="HP824" s="126"/>
      <c r="HQ824" s="126"/>
      <c r="HR824" s="126"/>
      <c r="HS824" s="126"/>
      <c r="HT824" s="126"/>
      <c r="HU824" s="126"/>
      <c r="HV824" s="126"/>
      <c r="HW824" s="126"/>
      <c r="HX824" s="126"/>
      <c r="HY824" s="126"/>
      <c r="HZ824" s="126"/>
      <c r="IA824" s="126"/>
      <c r="IB824" s="126"/>
    </row>
    <row r="825" spans="1:236" s="127" customFormat="1">
      <c r="A825" s="121"/>
      <c r="B825" s="67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  <c r="EH825" s="126"/>
      <c r="EI825" s="126"/>
      <c r="EJ825" s="126"/>
      <c r="EK825" s="126"/>
      <c r="EL825" s="126"/>
      <c r="EM825" s="126"/>
      <c r="EN825" s="126"/>
      <c r="EO825" s="126"/>
      <c r="EP825" s="126"/>
      <c r="EQ825" s="126"/>
      <c r="ER825" s="126"/>
      <c r="ES825" s="126"/>
      <c r="ET825" s="126"/>
      <c r="EU825" s="126"/>
      <c r="EV825" s="126"/>
      <c r="EW825" s="126"/>
      <c r="EX825" s="126"/>
      <c r="EY825" s="126"/>
      <c r="EZ825" s="126"/>
      <c r="FA825" s="126"/>
      <c r="FB825" s="126"/>
      <c r="FC825" s="126"/>
      <c r="FD825" s="126"/>
      <c r="FE825" s="126"/>
      <c r="FF825" s="126"/>
      <c r="FG825" s="126"/>
      <c r="FH825" s="126"/>
      <c r="FI825" s="126"/>
      <c r="FJ825" s="126"/>
      <c r="FK825" s="126"/>
      <c r="FL825" s="126"/>
      <c r="FM825" s="126"/>
      <c r="FN825" s="126"/>
      <c r="FO825" s="126"/>
      <c r="FP825" s="126"/>
      <c r="FQ825" s="126"/>
      <c r="FR825" s="126"/>
      <c r="FS825" s="126"/>
      <c r="FT825" s="126"/>
      <c r="FU825" s="126"/>
      <c r="FV825" s="126"/>
      <c r="FW825" s="126"/>
      <c r="FX825" s="126"/>
      <c r="FY825" s="126"/>
      <c r="FZ825" s="126"/>
      <c r="GA825" s="126"/>
      <c r="GB825" s="126"/>
      <c r="GC825" s="126"/>
      <c r="GD825" s="126"/>
      <c r="GE825" s="126"/>
      <c r="GF825" s="126"/>
      <c r="GG825" s="126"/>
      <c r="GH825" s="126"/>
      <c r="GI825" s="126"/>
      <c r="GJ825" s="126"/>
      <c r="GK825" s="126"/>
      <c r="GL825" s="126"/>
      <c r="GM825" s="126"/>
      <c r="GN825" s="126"/>
      <c r="GO825" s="126"/>
      <c r="GP825" s="126"/>
      <c r="GQ825" s="126"/>
      <c r="GR825" s="126"/>
      <c r="GS825" s="126"/>
      <c r="GT825" s="126"/>
      <c r="GU825" s="126"/>
      <c r="GV825" s="126"/>
      <c r="GW825" s="126"/>
      <c r="GX825" s="126"/>
      <c r="GY825" s="126"/>
      <c r="GZ825" s="126"/>
      <c r="HA825" s="126"/>
      <c r="HB825" s="126"/>
      <c r="HC825" s="126"/>
      <c r="HD825" s="126"/>
      <c r="HE825" s="126"/>
      <c r="HF825" s="126"/>
      <c r="HG825" s="126"/>
      <c r="HH825" s="126"/>
      <c r="HI825" s="126"/>
      <c r="HJ825" s="126"/>
      <c r="HK825" s="126"/>
      <c r="HL825" s="126"/>
      <c r="HM825" s="126"/>
      <c r="HN825" s="126"/>
      <c r="HO825" s="126"/>
      <c r="HP825" s="126"/>
      <c r="HQ825" s="126"/>
      <c r="HR825" s="126"/>
      <c r="HS825" s="126"/>
      <c r="HT825" s="126"/>
      <c r="HU825" s="126"/>
      <c r="HV825" s="126"/>
      <c r="HW825" s="126"/>
      <c r="HX825" s="126"/>
      <c r="HY825" s="126"/>
      <c r="HZ825" s="126"/>
      <c r="IA825" s="126"/>
      <c r="IB825" s="126"/>
    </row>
    <row r="826" spans="1:236" s="127" customFormat="1">
      <c r="A826" s="121"/>
      <c r="B826" s="67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  <c r="EH826" s="126"/>
      <c r="EI826" s="126"/>
      <c r="EJ826" s="126"/>
      <c r="EK826" s="126"/>
      <c r="EL826" s="126"/>
      <c r="EM826" s="126"/>
      <c r="EN826" s="126"/>
      <c r="EO826" s="126"/>
      <c r="EP826" s="126"/>
      <c r="EQ826" s="126"/>
      <c r="ER826" s="126"/>
      <c r="ES826" s="126"/>
      <c r="ET826" s="126"/>
      <c r="EU826" s="126"/>
      <c r="EV826" s="126"/>
      <c r="EW826" s="126"/>
      <c r="EX826" s="126"/>
      <c r="EY826" s="126"/>
      <c r="EZ826" s="126"/>
      <c r="FA826" s="126"/>
      <c r="FB826" s="126"/>
      <c r="FC826" s="126"/>
      <c r="FD826" s="126"/>
      <c r="FE826" s="126"/>
      <c r="FF826" s="126"/>
      <c r="FG826" s="126"/>
      <c r="FH826" s="126"/>
      <c r="FI826" s="126"/>
      <c r="FJ826" s="126"/>
      <c r="FK826" s="126"/>
      <c r="FL826" s="126"/>
      <c r="FM826" s="126"/>
      <c r="FN826" s="126"/>
      <c r="FO826" s="126"/>
      <c r="FP826" s="126"/>
      <c r="FQ826" s="126"/>
      <c r="FR826" s="126"/>
      <c r="FS826" s="126"/>
      <c r="FT826" s="126"/>
      <c r="FU826" s="126"/>
      <c r="FV826" s="126"/>
      <c r="FW826" s="126"/>
      <c r="FX826" s="126"/>
      <c r="FY826" s="126"/>
      <c r="FZ826" s="126"/>
      <c r="GA826" s="126"/>
      <c r="GB826" s="126"/>
      <c r="GC826" s="126"/>
      <c r="GD826" s="126"/>
      <c r="GE826" s="126"/>
      <c r="GF826" s="126"/>
      <c r="GG826" s="126"/>
      <c r="GH826" s="126"/>
      <c r="GI826" s="126"/>
      <c r="GJ826" s="126"/>
      <c r="GK826" s="126"/>
      <c r="GL826" s="126"/>
      <c r="GM826" s="126"/>
      <c r="GN826" s="126"/>
      <c r="GO826" s="126"/>
      <c r="GP826" s="126"/>
      <c r="GQ826" s="126"/>
      <c r="GR826" s="126"/>
      <c r="GS826" s="126"/>
      <c r="GT826" s="126"/>
      <c r="GU826" s="126"/>
      <c r="GV826" s="126"/>
      <c r="GW826" s="126"/>
      <c r="GX826" s="126"/>
      <c r="GY826" s="126"/>
      <c r="GZ826" s="126"/>
      <c r="HA826" s="126"/>
      <c r="HB826" s="126"/>
      <c r="HC826" s="126"/>
      <c r="HD826" s="126"/>
      <c r="HE826" s="126"/>
      <c r="HF826" s="126"/>
      <c r="HG826" s="126"/>
      <c r="HH826" s="126"/>
      <c r="HI826" s="126"/>
      <c r="HJ826" s="126"/>
      <c r="HK826" s="126"/>
      <c r="HL826" s="126"/>
      <c r="HM826" s="126"/>
      <c r="HN826" s="126"/>
      <c r="HO826" s="126"/>
      <c r="HP826" s="126"/>
      <c r="HQ826" s="126"/>
      <c r="HR826" s="126"/>
      <c r="HS826" s="126"/>
      <c r="HT826" s="126"/>
      <c r="HU826" s="126"/>
      <c r="HV826" s="126"/>
      <c r="HW826" s="126"/>
      <c r="HX826" s="126"/>
      <c r="HY826" s="126"/>
      <c r="HZ826" s="126"/>
      <c r="IA826" s="126"/>
      <c r="IB826" s="126"/>
    </row>
    <row r="827" spans="1:236" s="127" customFormat="1">
      <c r="A827" s="121"/>
      <c r="B827" s="67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  <c r="EH827" s="126"/>
      <c r="EI827" s="126"/>
      <c r="EJ827" s="126"/>
      <c r="EK827" s="126"/>
      <c r="EL827" s="126"/>
      <c r="EM827" s="126"/>
      <c r="EN827" s="126"/>
      <c r="EO827" s="126"/>
      <c r="EP827" s="126"/>
      <c r="EQ827" s="126"/>
      <c r="ER827" s="126"/>
      <c r="ES827" s="126"/>
      <c r="ET827" s="126"/>
      <c r="EU827" s="126"/>
      <c r="EV827" s="126"/>
      <c r="EW827" s="126"/>
      <c r="EX827" s="126"/>
      <c r="EY827" s="126"/>
      <c r="EZ827" s="126"/>
      <c r="FA827" s="126"/>
      <c r="FB827" s="126"/>
      <c r="FC827" s="126"/>
      <c r="FD827" s="126"/>
      <c r="FE827" s="126"/>
      <c r="FF827" s="126"/>
      <c r="FG827" s="126"/>
      <c r="FH827" s="126"/>
      <c r="FI827" s="126"/>
      <c r="FJ827" s="126"/>
      <c r="FK827" s="126"/>
      <c r="FL827" s="126"/>
      <c r="FM827" s="126"/>
      <c r="FN827" s="126"/>
      <c r="FO827" s="126"/>
      <c r="FP827" s="126"/>
      <c r="FQ827" s="126"/>
      <c r="FR827" s="126"/>
      <c r="FS827" s="126"/>
      <c r="FT827" s="126"/>
      <c r="FU827" s="126"/>
      <c r="FV827" s="126"/>
      <c r="FW827" s="126"/>
      <c r="FX827" s="126"/>
      <c r="FY827" s="126"/>
      <c r="FZ827" s="126"/>
      <c r="GA827" s="126"/>
      <c r="GB827" s="126"/>
      <c r="GC827" s="126"/>
      <c r="GD827" s="126"/>
      <c r="GE827" s="126"/>
      <c r="GF827" s="126"/>
      <c r="GG827" s="126"/>
      <c r="GH827" s="126"/>
      <c r="GI827" s="126"/>
      <c r="GJ827" s="126"/>
      <c r="GK827" s="126"/>
      <c r="GL827" s="126"/>
      <c r="GM827" s="126"/>
      <c r="GN827" s="126"/>
      <c r="GO827" s="126"/>
      <c r="GP827" s="126"/>
      <c r="GQ827" s="126"/>
      <c r="GR827" s="126"/>
      <c r="GS827" s="126"/>
      <c r="GT827" s="126"/>
      <c r="GU827" s="126"/>
      <c r="GV827" s="126"/>
      <c r="GW827" s="126"/>
      <c r="GX827" s="126"/>
      <c r="GY827" s="126"/>
      <c r="GZ827" s="126"/>
      <c r="HA827" s="126"/>
      <c r="HB827" s="126"/>
      <c r="HC827" s="126"/>
      <c r="HD827" s="126"/>
      <c r="HE827" s="126"/>
      <c r="HF827" s="126"/>
      <c r="HG827" s="126"/>
      <c r="HH827" s="126"/>
      <c r="HI827" s="126"/>
      <c r="HJ827" s="126"/>
      <c r="HK827" s="126"/>
      <c r="HL827" s="126"/>
      <c r="HM827" s="126"/>
      <c r="HN827" s="126"/>
      <c r="HO827" s="126"/>
      <c r="HP827" s="126"/>
      <c r="HQ827" s="126"/>
      <c r="HR827" s="126"/>
      <c r="HS827" s="126"/>
      <c r="HT827" s="126"/>
      <c r="HU827" s="126"/>
      <c r="HV827" s="126"/>
      <c r="HW827" s="126"/>
      <c r="HX827" s="126"/>
      <c r="HY827" s="126"/>
      <c r="HZ827" s="126"/>
      <c r="IA827" s="126"/>
      <c r="IB827" s="126"/>
    </row>
    <row r="828" spans="1:236" s="127" customFormat="1">
      <c r="A828" s="121"/>
      <c r="B828" s="67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  <c r="EH828" s="126"/>
      <c r="EI828" s="126"/>
      <c r="EJ828" s="126"/>
      <c r="EK828" s="126"/>
      <c r="EL828" s="126"/>
      <c r="EM828" s="126"/>
      <c r="EN828" s="126"/>
      <c r="EO828" s="126"/>
      <c r="EP828" s="126"/>
      <c r="EQ828" s="126"/>
      <c r="ER828" s="126"/>
      <c r="ES828" s="126"/>
      <c r="ET828" s="126"/>
      <c r="EU828" s="126"/>
      <c r="EV828" s="126"/>
      <c r="EW828" s="126"/>
      <c r="EX828" s="126"/>
      <c r="EY828" s="126"/>
      <c r="EZ828" s="126"/>
      <c r="FA828" s="126"/>
      <c r="FB828" s="126"/>
      <c r="FC828" s="126"/>
      <c r="FD828" s="126"/>
      <c r="FE828" s="126"/>
      <c r="FF828" s="126"/>
      <c r="FG828" s="126"/>
      <c r="FH828" s="126"/>
      <c r="FI828" s="126"/>
      <c r="FJ828" s="126"/>
      <c r="FK828" s="126"/>
      <c r="FL828" s="126"/>
      <c r="FM828" s="126"/>
      <c r="FN828" s="126"/>
      <c r="FO828" s="126"/>
      <c r="FP828" s="126"/>
      <c r="FQ828" s="126"/>
      <c r="FR828" s="126"/>
      <c r="FS828" s="126"/>
      <c r="FT828" s="126"/>
      <c r="FU828" s="126"/>
      <c r="FV828" s="126"/>
      <c r="FW828" s="126"/>
      <c r="FX828" s="126"/>
      <c r="FY828" s="126"/>
      <c r="FZ828" s="126"/>
      <c r="GA828" s="126"/>
      <c r="GB828" s="126"/>
      <c r="GC828" s="126"/>
      <c r="GD828" s="126"/>
      <c r="GE828" s="126"/>
      <c r="GF828" s="126"/>
      <c r="GG828" s="126"/>
      <c r="GH828" s="126"/>
      <c r="GI828" s="126"/>
      <c r="GJ828" s="126"/>
      <c r="GK828" s="126"/>
      <c r="GL828" s="126"/>
      <c r="GM828" s="126"/>
      <c r="GN828" s="126"/>
      <c r="GO828" s="126"/>
      <c r="GP828" s="126"/>
      <c r="GQ828" s="126"/>
      <c r="GR828" s="126"/>
      <c r="GS828" s="126"/>
      <c r="GT828" s="126"/>
      <c r="GU828" s="126"/>
      <c r="GV828" s="126"/>
      <c r="GW828" s="126"/>
      <c r="GX828" s="126"/>
      <c r="GY828" s="126"/>
      <c r="GZ828" s="126"/>
      <c r="HA828" s="126"/>
      <c r="HB828" s="126"/>
      <c r="HC828" s="126"/>
      <c r="HD828" s="126"/>
      <c r="HE828" s="126"/>
      <c r="HF828" s="126"/>
      <c r="HG828" s="126"/>
      <c r="HH828" s="126"/>
      <c r="HI828" s="126"/>
      <c r="HJ828" s="126"/>
      <c r="HK828" s="126"/>
      <c r="HL828" s="126"/>
      <c r="HM828" s="126"/>
      <c r="HN828" s="126"/>
      <c r="HO828" s="126"/>
      <c r="HP828" s="126"/>
      <c r="HQ828" s="126"/>
      <c r="HR828" s="126"/>
      <c r="HS828" s="126"/>
      <c r="HT828" s="126"/>
      <c r="HU828" s="126"/>
      <c r="HV828" s="126"/>
      <c r="HW828" s="126"/>
      <c r="HX828" s="126"/>
      <c r="HY828" s="126"/>
      <c r="HZ828" s="126"/>
      <c r="IA828" s="126"/>
      <c r="IB828" s="126"/>
    </row>
    <row r="829" spans="1:236" s="127" customFormat="1">
      <c r="A829" s="121"/>
      <c r="B829" s="67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  <c r="EH829" s="126"/>
      <c r="EI829" s="126"/>
      <c r="EJ829" s="126"/>
      <c r="EK829" s="126"/>
      <c r="EL829" s="126"/>
      <c r="EM829" s="126"/>
      <c r="EN829" s="126"/>
      <c r="EO829" s="126"/>
      <c r="EP829" s="126"/>
      <c r="EQ829" s="126"/>
      <c r="ER829" s="126"/>
      <c r="ES829" s="126"/>
      <c r="ET829" s="126"/>
      <c r="EU829" s="126"/>
      <c r="EV829" s="126"/>
      <c r="EW829" s="126"/>
      <c r="EX829" s="126"/>
      <c r="EY829" s="126"/>
      <c r="EZ829" s="126"/>
      <c r="FA829" s="126"/>
      <c r="FB829" s="126"/>
      <c r="FC829" s="126"/>
      <c r="FD829" s="126"/>
      <c r="FE829" s="126"/>
      <c r="FF829" s="126"/>
      <c r="FG829" s="126"/>
      <c r="FH829" s="126"/>
      <c r="FI829" s="126"/>
      <c r="FJ829" s="126"/>
      <c r="FK829" s="126"/>
      <c r="FL829" s="126"/>
      <c r="FM829" s="126"/>
      <c r="FN829" s="126"/>
      <c r="FO829" s="126"/>
      <c r="FP829" s="126"/>
      <c r="FQ829" s="126"/>
      <c r="FR829" s="126"/>
      <c r="FS829" s="126"/>
      <c r="FT829" s="126"/>
      <c r="FU829" s="126"/>
      <c r="FV829" s="126"/>
      <c r="FW829" s="126"/>
      <c r="FX829" s="126"/>
      <c r="FY829" s="126"/>
      <c r="FZ829" s="126"/>
      <c r="GA829" s="126"/>
      <c r="GB829" s="126"/>
      <c r="GC829" s="126"/>
      <c r="GD829" s="126"/>
      <c r="GE829" s="126"/>
      <c r="GF829" s="126"/>
      <c r="GG829" s="126"/>
      <c r="GH829" s="126"/>
      <c r="GI829" s="126"/>
      <c r="GJ829" s="126"/>
      <c r="GK829" s="126"/>
      <c r="GL829" s="126"/>
      <c r="GM829" s="126"/>
      <c r="GN829" s="126"/>
      <c r="GO829" s="126"/>
      <c r="GP829" s="126"/>
      <c r="GQ829" s="126"/>
      <c r="GR829" s="126"/>
      <c r="GS829" s="126"/>
      <c r="GT829" s="126"/>
      <c r="GU829" s="126"/>
      <c r="GV829" s="126"/>
      <c r="GW829" s="126"/>
      <c r="GX829" s="126"/>
      <c r="GY829" s="126"/>
      <c r="GZ829" s="126"/>
      <c r="HA829" s="126"/>
      <c r="HB829" s="126"/>
      <c r="HC829" s="126"/>
      <c r="HD829" s="126"/>
      <c r="HE829" s="126"/>
      <c r="HF829" s="126"/>
      <c r="HG829" s="126"/>
      <c r="HH829" s="126"/>
      <c r="HI829" s="126"/>
      <c r="HJ829" s="126"/>
      <c r="HK829" s="126"/>
      <c r="HL829" s="126"/>
      <c r="HM829" s="126"/>
      <c r="HN829" s="126"/>
      <c r="HO829" s="126"/>
      <c r="HP829" s="126"/>
      <c r="HQ829" s="126"/>
      <c r="HR829" s="126"/>
      <c r="HS829" s="126"/>
      <c r="HT829" s="126"/>
      <c r="HU829" s="126"/>
      <c r="HV829" s="126"/>
      <c r="HW829" s="126"/>
      <c r="HX829" s="126"/>
      <c r="HY829" s="126"/>
      <c r="HZ829" s="126"/>
      <c r="IA829" s="126"/>
      <c r="IB829" s="126"/>
    </row>
    <row r="830" spans="1:236" s="127" customFormat="1">
      <c r="A830" s="121"/>
      <c r="B830" s="67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  <c r="EH830" s="126"/>
      <c r="EI830" s="126"/>
      <c r="EJ830" s="126"/>
      <c r="EK830" s="126"/>
      <c r="EL830" s="126"/>
      <c r="EM830" s="126"/>
      <c r="EN830" s="126"/>
      <c r="EO830" s="126"/>
      <c r="EP830" s="126"/>
      <c r="EQ830" s="126"/>
      <c r="ER830" s="126"/>
      <c r="ES830" s="126"/>
      <c r="ET830" s="126"/>
      <c r="EU830" s="126"/>
      <c r="EV830" s="126"/>
      <c r="EW830" s="126"/>
      <c r="EX830" s="126"/>
      <c r="EY830" s="126"/>
      <c r="EZ830" s="126"/>
      <c r="FA830" s="126"/>
      <c r="FB830" s="126"/>
      <c r="FC830" s="126"/>
      <c r="FD830" s="126"/>
      <c r="FE830" s="126"/>
      <c r="FF830" s="126"/>
      <c r="FG830" s="126"/>
      <c r="FH830" s="126"/>
      <c r="FI830" s="126"/>
      <c r="FJ830" s="126"/>
      <c r="FK830" s="126"/>
      <c r="FL830" s="126"/>
      <c r="FM830" s="126"/>
      <c r="FN830" s="126"/>
      <c r="FO830" s="126"/>
      <c r="FP830" s="126"/>
      <c r="FQ830" s="126"/>
      <c r="FR830" s="126"/>
      <c r="FS830" s="126"/>
      <c r="FT830" s="126"/>
      <c r="FU830" s="126"/>
      <c r="FV830" s="126"/>
      <c r="FW830" s="126"/>
      <c r="FX830" s="126"/>
      <c r="FY830" s="126"/>
      <c r="FZ830" s="126"/>
      <c r="GA830" s="126"/>
      <c r="GB830" s="126"/>
      <c r="GC830" s="126"/>
      <c r="GD830" s="126"/>
      <c r="GE830" s="126"/>
      <c r="GF830" s="126"/>
      <c r="GG830" s="126"/>
      <c r="GH830" s="126"/>
      <c r="GI830" s="126"/>
      <c r="GJ830" s="126"/>
      <c r="GK830" s="126"/>
      <c r="GL830" s="126"/>
      <c r="GM830" s="126"/>
      <c r="GN830" s="126"/>
      <c r="GO830" s="126"/>
      <c r="GP830" s="126"/>
      <c r="GQ830" s="126"/>
      <c r="GR830" s="126"/>
      <c r="GS830" s="126"/>
      <c r="GT830" s="126"/>
      <c r="GU830" s="126"/>
      <c r="GV830" s="126"/>
      <c r="GW830" s="126"/>
      <c r="GX830" s="126"/>
      <c r="GY830" s="126"/>
      <c r="GZ830" s="126"/>
      <c r="HA830" s="126"/>
      <c r="HB830" s="126"/>
      <c r="HC830" s="126"/>
      <c r="HD830" s="126"/>
      <c r="HE830" s="126"/>
      <c r="HF830" s="126"/>
      <c r="HG830" s="126"/>
      <c r="HH830" s="126"/>
      <c r="HI830" s="126"/>
      <c r="HJ830" s="126"/>
      <c r="HK830" s="126"/>
      <c r="HL830" s="126"/>
      <c r="HM830" s="126"/>
      <c r="HN830" s="126"/>
      <c r="HO830" s="126"/>
      <c r="HP830" s="126"/>
      <c r="HQ830" s="126"/>
      <c r="HR830" s="126"/>
      <c r="HS830" s="126"/>
      <c r="HT830" s="126"/>
      <c r="HU830" s="126"/>
      <c r="HV830" s="126"/>
      <c r="HW830" s="126"/>
      <c r="HX830" s="126"/>
      <c r="HY830" s="126"/>
      <c r="HZ830" s="126"/>
      <c r="IA830" s="126"/>
      <c r="IB830" s="126"/>
    </row>
    <row r="831" spans="1:236" s="127" customFormat="1">
      <c r="A831" s="121"/>
      <c r="B831" s="67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  <c r="EH831" s="126"/>
      <c r="EI831" s="126"/>
      <c r="EJ831" s="126"/>
      <c r="EK831" s="126"/>
      <c r="EL831" s="126"/>
      <c r="EM831" s="126"/>
      <c r="EN831" s="126"/>
      <c r="EO831" s="126"/>
      <c r="EP831" s="126"/>
      <c r="EQ831" s="126"/>
      <c r="ER831" s="126"/>
      <c r="ES831" s="126"/>
      <c r="ET831" s="126"/>
      <c r="EU831" s="126"/>
      <c r="EV831" s="126"/>
      <c r="EW831" s="126"/>
      <c r="EX831" s="126"/>
      <c r="EY831" s="126"/>
      <c r="EZ831" s="126"/>
      <c r="FA831" s="126"/>
      <c r="FB831" s="126"/>
      <c r="FC831" s="126"/>
      <c r="FD831" s="126"/>
      <c r="FE831" s="126"/>
      <c r="FF831" s="126"/>
      <c r="FG831" s="126"/>
      <c r="FH831" s="126"/>
      <c r="FI831" s="126"/>
      <c r="FJ831" s="126"/>
      <c r="FK831" s="126"/>
      <c r="FL831" s="126"/>
      <c r="FM831" s="126"/>
      <c r="FN831" s="126"/>
      <c r="FO831" s="126"/>
      <c r="FP831" s="126"/>
      <c r="FQ831" s="126"/>
      <c r="FR831" s="126"/>
      <c r="FS831" s="126"/>
      <c r="FT831" s="126"/>
      <c r="FU831" s="126"/>
      <c r="FV831" s="126"/>
      <c r="FW831" s="126"/>
      <c r="FX831" s="126"/>
      <c r="FY831" s="126"/>
      <c r="FZ831" s="126"/>
      <c r="GA831" s="126"/>
      <c r="GB831" s="126"/>
      <c r="GC831" s="126"/>
      <c r="GD831" s="126"/>
      <c r="GE831" s="126"/>
      <c r="GF831" s="126"/>
      <c r="GG831" s="126"/>
      <c r="GH831" s="126"/>
      <c r="GI831" s="126"/>
      <c r="GJ831" s="126"/>
      <c r="GK831" s="126"/>
      <c r="GL831" s="126"/>
      <c r="GM831" s="126"/>
      <c r="GN831" s="126"/>
      <c r="GO831" s="126"/>
      <c r="GP831" s="126"/>
      <c r="GQ831" s="126"/>
      <c r="GR831" s="126"/>
      <c r="GS831" s="126"/>
      <c r="GT831" s="126"/>
      <c r="GU831" s="126"/>
      <c r="GV831" s="126"/>
      <c r="GW831" s="126"/>
      <c r="GX831" s="126"/>
      <c r="GY831" s="126"/>
      <c r="GZ831" s="126"/>
      <c r="HA831" s="126"/>
      <c r="HB831" s="126"/>
      <c r="HC831" s="126"/>
      <c r="HD831" s="126"/>
      <c r="HE831" s="126"/>
      <c r="HF831" s="126"/>
      <c r="HG831" s="126"/>
      <c r="HH831" s="126"/>
      <c r="HI831" s="126"/>
      <c r="HJ831" s="126"/>
      <c r="HK831" s="126"/>
      <c r="HL831" s="126"/>
      <c r="HM831" s="126"/>
      <c r="HN831" s="126"/>
      <c r="HO831" s="126"/>
      <c r="HP831" s="126"/>
      <c r="HQ831" s="126"/>
      <c r="HR831" s="126"/>
      <c r="HS831" s="126"/>
      <c r="HT831" s="126"/>
      <c r="HU831" s="126"/>
      <c r="HV831" s="126"/>
      <c r="HW831" s="126"/>
      <c r="HX831" s="126"/>
      <c r="HY831" s="126"/>
      <c r="HZ831" s="126"/>
      <c r="IA831" s="126"/>
      <c r="IB831" s="126"/>
    </row>
    <row r="832" spans="1:236" s="127" customFormat="1">
      <c r="A832" s="121"/>
      <c r="B832" s="67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  <c r="EH832" s="126"/>
      <c r="EI832" s="126"/>
      <c r="EJ832" s="126"/>
      <c r="EK832" s="126"/>
      <c r="EL832" s="126"/>
      <c r="EM832" s="126"/>
      <c r="EN832" s="126"/>
      <c r="EO832" s="126"/>
      <c r="EP832" s="126"/>
      <c r="EQ832" s="126"/>
      <c r="ER832" s="126"/>
      <c r="ES832" s="126"/>
      <c r="ET832" s="126"/>
      <c r="EU832" s="126"/>
      <c r="EV832" s="126"/>
      <c r="EW832" s="126"/>
      <c r="EX832" s="126"/>
      <c r="EY832" s="126"/>
      <c r="EZ832" s="126"/>
      <c r="FA832" s="126"/>
      <c r="FB832" s="126"/>
      <c r="FC832" s="126"/>
      <c r="FD832" s="126"/>
      <c r="FE832" s="126"/>
      <c r="FF832" s="126"/>
      <c r="FG832" s="126"/>
      <c r="FH832" s="126"/>
      <c r="FI832" s="126"/>
      <c r="FJ832" s="126"/>
      <c r="FK832" s="126"/>
      <c r="FL832" s="126"/>
      <c r="FM832" s="126"/>
      <c r="FN832" s="126"/>
      <c r="FO832" s="126"/>
      <c r="FP832" s="126"/>
      <c r="FQ832" s="126"/>
      <c r="FR832" s="126"/>
      <c r="FS832" s="126"/>
      <c r="FT832" s="126"/>
      <c r="FU832" s="126"/>
      <c r="FV832" s="126"/>
      <c r="FW832" s="126"/>
      <c r="FX832" s="126"/>
      <c r="FY832" s="126"/>
      <c r="FZ832" s="126"/>
      <c r="GA832" s="126"/>
      <c r="GB832" s="126"/>
      <c r="GC832" s="126"/>
      <c r="GD832" s="126"/>
      <c r="GE832" s="126"/>
      <c r="GF832" s="126"/>
      <c r="GG832" s="126"/>
      <c r="GH832" s="126"/>
      <c r="GI832" s="126"/>
      <c r="GJ832" s="126"/>
      <c r="GK832" s="126"/>
      <c r="GL832" s="126"/>
      <c r="GM832" s="126"/>
      <c r="GN832" s="126"/>
      <c r="GO832" s="126"/>
      <c r="GP832" s="126"/>
      <c r="GQ832" s="126"/>
      <c r="GR832" s="126"/>
      <c r="GS832" s="126"/>
      <c r="GT832" s="126"/>
      <c r="GU832" s="126"/>
      <c r="GV832" s="126"/>
      <c r="GW832" s="126"/>
      <c r="GX832" s="126"/>
      <c r="GY832" s="126"/>
      <c r="GZ832" s="126"/>
      <c r="HA832" s="126"/>
      <c r="HB832" s="126"/>
      <c r="HC832" s="126"/>
      <c r="HD832" s="126"/>
      <c r="HE832" s="126"/>
      <c r="HF832" s="126"/>
      <c r="HG832" s="126"/>
      <c r="HH832" s="126"/>
      <c r="HI832" s="126"/>
      <c r="HJ832" s="126"/>
      <c r="HK832" s="126"/>
      <c r="HL832" s="126"/>
      <c r="HM832" s="126"/>
      <c r="HN832" s="126"/>
      <c r="HO832" s="126"/>
      <c r="HP832" s="126"/>
      <c r="HQ832" s="126"/>
      <c r="HR832" s="126"/>
      <c r="HS832" s="126"/>
      <c r="HT832" s="126"/>
      <c r="HU832" s="126"/>
      <c r="HV832" s="126"/>
      <c r="HW832" s="126"/>
      <c r="HX832" s="126"/>
      <c r="HY832" s="126"/>
      <c r="HZ832" s="126"/>
      <c r="IA832" s="126"/>
      <c r="IB832" s="126"/>
    </row>
    <row r="833" spans="1:236" s="127" customFormat="1">
      <c r="A833" s="121"/>
      <c r="B833" s="67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  <c r="EH833" s="126"/>
      <c r="EI833" s="126"/>
      <c r="EJ833" s="126"/>
      <c r="EK833" s="126"/>
      <c r="EL833" s="126"/>
      <c r="EM833" s="126"/>
      <c r="EN833" s="126"/>
      <c r="EO833" s="126"/>
      <c r="EP833" s="126"/>
      <c r="EQ833" s="126"/>
      <c r="ER833" s="126"/>
      <c r="ES833" s="126"/>
      <c r="ET833" s="126"/>
      <c r="EU833" s="126"/>
      <c r="EV833" s="126"/>
      <c r="EW833" s="126"/>
      <c r="EX833" s="126"/>
      <c r="EY833" s="126"/>
      <c r="EZ833" s="126"/>
      <c r="FA833" s="126"/>
      <c r="FB833" s="126"/>
      <c r="FC833" s="126"/>
      <c r="FD833" s="126"/>
      <c r="FE833" s="126"/>
      <c r="FF833" s="126"/>
      <c r="FG833" s="126"/>
      <c r="FH833" s="126"/>
      <c r="FI833" s="126"/>
      <c r="FJ833" s="126"/>
      <c r="FK833" s="126"/>
      <c r="FL833" s="126"/>
      <c r="FM833" s="126"/>
      <c r="FN833" s="126"/>
      <c r="FO833" s="126"/>
      <c r="FP833" s="126"/>
      <c r="FQ833" s="126"/>
      <c r="FR833" s="126"/>
      <c r="FS833" s="126"/>
      <c r="FT833" s="126"/>
      <c r="FU833" s="126"/>
      <c r="FV833" s="126"/>
      <c r="FW833" s="126"/>
      <c r="FX833" s="126"/>
      <c r="FY833" s="126"/>
      <c r="FZ833" s="126"/>
      <c r="GA833" s="126"/>
      <c r="GB833" s="126"/>
      <c r="GC833" s="126"/>
      <c r="GD833" s="126"/>
      <c r="GE833" s="126"/>
      <c r="GF833" s="126"/>
      <c r="GG833" s="126"/>
      <c r="GH833" s="126"/>
      <c r="GI833" s="126"/>
      <c r="GJ833" s="126"/>
      <c r="GK833" s="126"/>
      <c r="GL833" s="126"/>
      <c r="GM833" s="126"/>
      <c r="GN833" s="126"/>
      <c r="GO833" s="126"/>
      <c r="GP833" s="126"/>
      <c r="GQ833" s="126"/>
      <c r="GR833" s="126"/>
      <c r="GS833" s="126"/>
      <c r="GT833" s="126"/>
      <c r="GU833" s="126"/>
      <c r="GV833" s="126"/>
      <c r="GW833" s="126"/>
      <c r="GX833" s="126"/>
      <c r="GY833" s="126"/>
      <c r="GZ833" s="126"/>
      <c r="HA833" s="126"/>
      <c r="HB833" s="126"/>
      <c r="HC833" s="126"/>
      <c r="HD833" s="126"/>
      <c r="HE833" s="126"/>
      <c r="HF833" s="126"/>
      <c r="HG833" s="126"/>
      <c r="HH833" s="126"/>
      <c r="HI833" s="126"/>
      <c r="HJ833" s="126"/>
      <c r="HK833" s="126"/>
      <c r="HL833" s="126"/>
      <c r="HM833" s="126"/>
      <c r="HN833" s="126"/>
      <c r="HO833" s="126"/>
      <c r="HP833" s="126"/>
      <c r="HQ833" s="126"/>
      <c r="HR833" s="126"/>
      <c r="HS833" s="126"/>
      <c r="HT833" s="126"/>
      <c r="HU833" s="126"/>
      <c r="HV833" s="126"/>
      <c r="HW833" s="126"/>
      <c r="HX833" s="126"/>
      <c r="HY833" s="126"/>
      <c r="HZ833" s="126"/>
      <c r="IA833" s="126"/>
      <c r="IB833" s="126"/>
    </row>
    <row r="834" spans="1:236" s="127" customFormat="1">
      <c r="A834" s="121"/>
      <c r="B834" s="67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  <c r="EH834" s="126"/>
      <c r="EI834" s="126"/>
      <c r="EJ834" s="126"/>
      <c r="EK834" s="126"/>
      <c r="EL834" s="126"/>
      <c r="EM834" s="126"/>
      <c r="EN834" s="126"/>
      <c r="EO834" s="126"/>
      <c r="EP834" s="126"/>
      <c r="EQ834" s="126"/>
      <c r="ER834" s="126"/>
      <c r="ES834" s="126"/>
      <c r="ET834" s="126"/>
      <c r="EU834" s="126"/>
      <c r="EV834" s="126"/>
      <c r="EW834" s="126"/>
      <c r="EX834" s="126"/>
      <c r="EY834" s="126"/>
      <c r="EZ834" s="126"/>
      <c r="FA834" s="126"/>
      <c r="FB834" s="126"/>
      <c r="FC834" s="126"/>
      <c r="FD834" s="126"/>
      <c r="FE834" s="126"/>
      <c r="FF834" s="126"/>
      <c r="FG834" s="126"/>
      <c r="FH834" s="126"/>
      <c r="FI834" s="126"/>
      <c r="FJ834" s="126"/>
      <c r="FK834" s="126"/>
      <c r="FL834" s="126"/>
      <c r="FM834" s="126"/>
      <c r="FN834" s="126"/>
      <c r="FO834" s="126"/>
      <c r="FP834" s="126"/>
      <c r="FQ834" s="126"/>
      <c r="FR834" s="126"/>
      <c r="FS834" s="126"/>
      <c r="FT834" s="126"/>
      <c r="FU834" s="126"/>
      <c r="FV834" s="126"/>
      <c r="FW834" s="126"/>
      <c r="FX834" s="126"/>
      <c r="FY834" s="126"/>
      <c r="FZ834" s="126"/>
      <c r="GA834" s="126"/>
      <c r="GB834" s="126"/>
      <c r="GC834" s="126"/>
      <c r="GD834" s="126"/>
      <c r="GE834" s="126"/>
      <c r="GF834" s="126"/>
      <c r="GG834" s="126"/>
      <c r="GH834" s="126"/>
      <c r="GI834" s="126"/>
      <c r="GJ834" s="126"/>
      <c r="GK834" s="126"/>
      <c r="GL834" s="126"/>
      <c r="GM834" s="126"/>
      <c r="GN834" s="126"/>
      <c r="GO834" s="126"/>
      <c r="GP834" s="126"/>
      <c r="GQ834" s="126"/>
      <c r="GR834" s="126"/>
      <c r="GS834" s="126"/>
      <c r="GT834" s="126"/>
      <c r="GU834" s="126"/>
      <c r="GV834" s="126"/>
      <c r="GW834" s="126"/>
      <c r="GX834" s="126"/>
      <c r="GY834" s="126"/>
      <c r="GZ834" s="126"/>
      <c r="HA834" s="126"/>
      <c r="HB834" s="126"/>
      <c r="HC834" s="126"/>
      <c r="HD834" s="126"/>
      <c r="HE834" s="126"/>
      <c r="HF834" s="126"/>
      <c r="HG834" s="126"/>
      <c r="HH834" s="126"/>
      <c r="HI834" s="126"/>
      <c r="HJ834" s="126"/>
      <c r="HK834" s="126"/>
      <c r="HL834" s="126"/>
      <c r="HM834" s="126"/>
      <c r="HN834" s="126"/>
      <c r="HO834" s="126"/>
      <c r="HP834" s="126"/>
      <c r="HQ834" s="126"/>
      <c r="HR834" s="126"/>
      <c r="HS834" s="126"/>
      <c r="HT834" s="126"/>
      <c r="HU834" s="126"/>
      <c r="HV834" s="126"/>
      <c r="HW834" s="126"/>
      <c r="HX834" s="126"/>
      <c r="HY834" s="126"/>
      <c r="HZ834" s="126"/>
      <c r="IA834" s="126"/>
      <c r="IB834" s="126"/>
    </row>
    <row r="835" spans="1:236" s="127" customFormat="1">
      <c r="A835" s="121"/>
      <c r="B835" s="67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  <c r="EH835" s="126"/>
      <c r="EI835" s="126"/>
      <c r="EJ835" s="126"/>
      <c r="EK835" s="126"/>
      <c r="EL835" s="126"/>
      <c r="EM835" s="126"/>
      <c r="EN835" s="126"/>
      <c r="EO835" s="126"/>
      <c r="EP835" s="126"/>
      <c r="EQ835" s="126"/>
      <c r="ER835" s="126"/>
      <c r="ES835" s="126"/>
      <c r="ET835" s="126"/>
      <c r="EU835" s="126"/>
      <c r="EV835" s="126"/>
      <c r="EW835" s="126"/>
      <c r="EX835" s="126"/>
      <c r="EY835" s="126"/>
      <c r="EZ835" s="126"/>
      <c r="FA835" s="126"/>
      <c r="FB835" s="126"/>
      <c r="FC835" s="126"/>
      <c r="FD835" s="126"/>
      <c r="FE835" s="126"/>
      <c r="FF835" s="126"/>
      <c r="FG835" s="126"/>
      <c r="FH835" s="126"/>
      <c r="FI835" s="126"/>
      <c r="FJ835" s="126"/>
      <c r="FK835" s="126"/>
      <c r="FL835" s="126"/>
      <c r="FM835" s="126"/>
      <c r="FN835" s="126"/>
      <c r="FO835" s="126"/>
      <c r="FP835" s="126"/>
      <c r="FQ835" s="126"/>
      <c r="FR835" s="126"/>
      <c r="FS835" s="126"/>
      <c r="FT835" s="126"/>
      <c r="FU835" s="126"/>
      <c r="FV835" s="126"/>
      <c r="FW835" s="126"/>
      <c r="FX835" s="126"/>
      <c r="FY835" s="126"/>
      <c r="FZ835" s="126"/>
      <c r="GA835" s="126"/>
      <c r="GB835" s="126"/>
      <c r="GC835" s="126"/>
      <c r="GD835" s="126"/>
      <c r="GE835" s="126"/>
      <c r="GF835" s="126"/>
      <c r="GG835" s="126"/>
      <c r="GH835" s="126"/>
      <c r="GI835" s="126"/>
      <c r="GJ835" s="126"/>
      <c r="GK835" s="126"/>
      <c r="GL835" s="126"/>
      <c r="GM835" s="126"/>
      <c r="GN835" s="126"/>
      <c r="GO835" s="126"/>
      <c r="GP835" s="126"/>
      <c r="GQ835" s="126"/>
      <c r="GR835" s="126"/>
      <c r="GS835" s="126"/>
      <c r="GT835" s="126"/>
      <c r="GU835" s="126"/>
      <c r="GV835" s="126"/>
      <c r="GW835" s="126"/>
      <c r="GX835" s="126"/>
      <c r="GY835" s="126"/>
      <c r="GZ835" s="126"/>
      <c r="HA835" s="126"/>
      <c r="HB835" s="126"/>
      <c r="HC835" s="126"/>
      <c r="HD835" s="126"/>
      <c r="HE835" s="126"/>
      <c r="HF835" s="126"/>
      <c r="HG835" s="126"/>
      <c r="HH835" s="126"/>
      <c r="HI835" s="126"/>
      <c r="HJ835" s="126"/>
      <c r="HK835" s="126"/>
      <c r="HL835" s="126"/>
      <c r="HM835" s="126"/>
      <c r="HN835" s="126"/>
      <c r="HO835" s="126"/>
      <c r="HP835" s="126"/>
      <c r="HQ835" s="126"/>
      <c r="HR835" s="126"/>
      <c r="HS835" s="126"/>
      <c r="HT835" s="126"/>
      <c r="HU835" s="126"/>
      <c r="HV835" s="126"/>
      <c r="HW835" s="126"/>
      <c r="HX835" s="126"/>
      <c r="HY835" s="126"/>
      <c r="HZ835" s="126"/>
      <c r="IA835" s="126"/>
      <c r="IB835" s="126"/>
    </row>
    <row r="836" spans="1:236" s="127" customFormat="1">
      <c r="A836" s="121"/>
      <c r="B836" s="67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  <c r="EH836" s="126"/>
      <c r="EI836" s="126"/>
      <c r="EJ836" s="126"/>
      <c r="EK836" s="126"/>
      <c r="EL836" s="126"/>
      <c r="EM836" s="126"/>
      <c r="EN836" s="126"/>
      <c r="EO836" s="126"/>
      <c r="EP836" s="126"/>
      <c r="EQ836" s="126"/>
      <c r="ER836" s="126"/>
      <c r="ES836" s="126"/>
      <c r="ET836" s="126"/>
      <c r="EU836" s="126"/>
      <c r="EV836" s="126"/>
      <c r="EW836" s="126"/>
      <c r="EX836" s="126"/>
      <c r="EY836" s="126"/>
      <c r="EZ836" s="126"/>
      <c r="FA836" s="126"/>
      <c r="FB836" s="126"/>
      <c r="FC836" s="126"/>
      <c r="FD836" s="126"/>
      <c r="FE836" s="126"/>
      <c r="FF836" s="126"/>
      <c r="FG836" s="126"/>
      <c r="FH836" s="126"/>
      <c r="FI836" s="126"/>
      <c r="FJ836" s="126"/>
      <c r="FK836" s="126"/>
      <c r="FL836" s="126"/>
      <c r="FM836" s="126"/>
      <c r="FN836" s="126"/>
      <c r="FO836" s="126"/>
      <c r="FP836" s="126"/>
      <c r="FQ836" s="126"/>
      <c r="FR836" s="126"/>
      <c r="FS836" s="126"/>
      <c r="FT836" s="126"/>
      <c r="FU836" s="126"/>
      <c r="FV836" s="126"/>
      <c r="FW836" s="126"/>
      <c r="FX836" s="126"/>
      <c r="FY836" s="126"/>
      <c r="FZ836" s="126"/>
      <c r="GA836" s="126"/>
      <c r="GB836" s="126"/>
      <c r="GC836" s="126"/>
      <c r="GD836" s="126"/>
      <c r="GE836" s="126"/>
      <c r="GF836" s="126"/>
      <c r="GG836" s="126"/>
      <c r="GH836" s="126"/>
      <c r="GI836" s="126"/>
      <c r="GJ836" s="126"/>
      <c r="GK836" s="126"/>
      <c r="GL836" s="126"/>
      <c r="GM836" s="126"/>
      <c r="GN836" s="126"/>
      <c r="GO836" s="126"/>
      <c r="GP836" s="126"/>
      <c r="GQ836" s="126"/>
      <c r="GR836" s="126"/>
      <c r="GS836" s="126"/>
      <c r="GT836" s="126"/>
      <c r="GU836" s="126"/>
      <c r="GV836" s="126"/>
      <c r="GW836" s="126"/>
      <c r="GX836" s="126"/>
      <c r="GY836" s="126"/>
      <c r="GZ836" s="126"/>
      <c r="HA836" s="126"/>
      <c r="HB836" s="126"/>
      <c r="HC836" s="126"/>
      <c r="HD836" s="126"/>
      <c r="HE836" s="126"/>
      <c r="HF836" s="126"/>
      <c r="HG836" s="126"/>
      <c r="HH836" s="126"/>
      <c r="HI836" s="126"/>
      <c r="HJ836" s="126"/>
      <c r="HK836" s="126"/>
      <c r="HL836" s="126"/>
      <c r="HM836" s="126"/>
      <c r="HN836" s="126"/>
      <c r="HO836" s="126"/>
      <c r="HP836" s="126"/>
      <c r="HQ836" s="126"/>
      <c r="HR836" s="126"/>
      <c r="HS836" s="126"/>
      <c r="HT836" s="126"/>
      <c r="HU836" s="126"/>
      <c r="HV836" s="126"/>
      <c r="HW836" s="126"/>
      <c r="HX836" s="126"/>
      <c r="HY836" s="126"/>
      <c r="HZ836" s="126"/>
      <c r="IA836" s="126"/>
      <c r="IB836" s="126"/>
    </row>
    <row r="837" spans="1:236" s="127" customFormat="1">
      <c r="A837" s="121"/>
      <c r="B837" s="67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  <c r="EH837" s="126"/>
      <c r="EI837" s="126"/>
      <c r="EJ837" s="126"/>
      <c r="EK837" s="126"/>
      <c r="EL837" s="126"/>
      <c r="EM837" s="126"/>
      <c r="EN837" s="126"/>
      <c r="EO837" s="126"/>
      <c r="EP837" s="126"/>
      <c r="EQ837" s="126"/>
      <c r="ER837" s="126"/>
      <c r="ES837" s="126"/>
      <c r="ET837" s="126"/>
      <c r="EU837" s="126"/>
      <c r="EV837" s="126"/>
      <c r="EW837" s="126"/>
      <c r="EX837" s="126"/>
      <c r="EY837" s="126"/>
      <c r="EZ837" s="126"/>
      <c r="FA837" s="126"/>
      <c r="FB837" s="126"/>
      <c r="FC837" s="126"/>
      <c r="FD837" s="126"/>
      <c r="FE837" s="126"/>
      <c r="FF837" s="126"/>
      <c r="FG837" s="126"/>
      <c r="FH837" s="126"/>
      <c r="FI837" s="126"/>
      <c r="FJ837" s="126"/>
      <c r="FK837" s="126"/>
      <c r="FL837" s="126"/>
      <c r="FM837" s="126"/>
      <c r="FN837" s="126"/>
      <c r="FO837" s="126"/>
      <c r="FP837" s="126"/>
      <c r="FQ837" s="126"/>
      <c r="FR837" s="126"/>
      <c r="FS837" s="126"/>
      <c r="FT837" s="126"/>
      <c r="FU837" s="126"/>
      <c r="FV837" s="126"/>
      <c r="FW837" s="126"/>
      <c r="FX837" s="126"/>
      <c r="FY837" s="126"/>
      <c r="FZ837" s="126"/>
      <c r="GA837" s="126"/>
      <c r="GB837" s="126"/>
      <c r="GC837" s="126"/>
      <c r="GD837" s="126"/>
      <c r="GE837" s="126"/>
      <c r="GF837" s="126"/>
      <c r="GG837" s="126"/>
      <c r="GH837" s="126"/>
      <c r="GI837" s="126"/>
      <c r="GJ837" s="126"/>
      <c r="GK837" s="126"/>
      <c r="GL837" s="126"/>
      <c r="GM837" s="126"/>
      <c r="GN837" s="126"/>
      <c r="GO837" s="126"/>
      <c r="GP837" s="126"/>
      <c r="GQ837" s="126"/>
      <c r="GR837" s="126"/>
      <c r="GS837" s="126"/>
      <c r="GT837" s="126"/>
      <c r="GU837" s="126"/>
      <c r="GV837" s="126"/>
      <c r="GW837" s="126"/>
      <c r="GX837" s="126"/>
      <c r="GY837" s="126"/>
      <c r="GZ837" s="126"/>
      <c r="HA837" s="126"/>
      <c r="HB837" s="126"/>
      <c r="HC837" s="126"/>
      <c r="HD837" s="126"/>
      <c r="HE837" s="126"/>
      <c r="HF837" s="126"/>
      <c r="HG837" s="126"/>
      <c r="HH837" s="126"/>
      <c r="HI837" s="126"/>
      <c r="HJ837" s="126"/>
      <c r="HK837" s="126"/>
      <c r="HL837" s="126"/>
      <c r="HM837" s="126"/>
      <c r="HN837" s="126"/>
      <c r="HO837" s="126"/>
      <c r="HP837" s="126"/>
      <c r="HQ837" s="126"/>
      <c r="HR837" s="126"/>
      <c r="HS837" s="126"/>
      <c r="HT837" s="126"/>
      <c r="HU837" s="126"/>
      <c r="HV837" s="126"/>
      <c r="HW837" s="126"/>
      <c r="HX837" s="126"/>
      <c r="HY837" s="126"/>
      <c r="HZ837" s="126"/>
      <c r="IA837" s="126"/>
      <c r="IB837" s="126"/>
    </row>
    <row r="838" spans="1:236" s="127" customFormat="1">
      <c r="A838" s="121"/>
      <c r="B838" s="67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  <c r="EH838" s="126"/>
      <c r="EI838" s="126"/>
      <c r="EJ838" s="126"/>
      <c r="EK838" s="126"/>
      <c r="EL838" s="126"/>
      <c r="EM838" s="126"/>
      <c r="EN838" s="126"/>
      <c r="EO838" s="126"/>
      <c r="EP838" s="126"/>
      <c r="EQ838" s="126"/>
      <c r="ER838" s="126"/>
      <c r="ES838" s="126"/>
      <c r="ET838" s="126"/>
      <c r="EU838" s="126"/>
      <c r="EV838" s="126"/>
      <c r="EW838" s="126"/>
      <c r="EX838" s="126"/>
      <c r="EY838" s="126"/>
      <c r="EZ838" s="126"/>
      <c r="FA838" s="126"/>
      <c r="FB838" s="126"/>
      <c r="FC838" s="126"/>
      <c r="FD838" s="126"/>
      <c r="FE838" s="126"/>
      <c r="FF838" s="126"/>
      <c r="FG838" s="126"/>
      <c r="FH838" s="126"/>
      <c r="FI838" s="126"/>
      <c r="FJ838" s="126"/>
      <c r="FK838" s="126"/>
      <c r="FL838" s="126"/>
      <c r="FM838" s="126"/>
      <c r="FN838" s="126"/>
      <c r="FO838" s="126"/>
      <c r="FP838" s="126"/>
      <c r="FQ838" s="126"/>
      <c r="FR838" s="126"/>
      <c r="FS838" s="126"/>
      <c r="FT838" s="126"/>
      <c r="FU838" s="126"/>
      <c r="FV838" s="126"/>
      <c r="FW838" s="126"/>
      <c r="FX838" s="126"/>
      <c r="FY838" s="126"/>
      <c r="FZ838" s="126"/>
      <c r="GA838" s="126"/>
      <c r="GB838" s="126"/>
      <c r="GC838" s="126"/>
      <c r="GD838" s="126"/>
      <c r="GE838" s="126"/>
      <c r="GF838" s="126"/>
      <c r="GG838" s="126"/>
      <c r="GH838" s="126"/>
      <c r="GI838" s="126"/>
      <c r="GJ838" s="126"/>
      <c r="GK838" s="126"/>
      <c r="GL838" s="126"/>
      <c r="GM838" s="126"/>
      <c r="GN838" s="126"/>
      <c r="GO838" s="126"/>
      <c r="GP838" s="126"/>
      <c r="GQ838" s="126"/>
      <c r="GR838" s="126"/>
      <c r="GS838" s="126"/>
      <c r="GT838" s="126"/>
      <c r="GU838" s="126"/>
      <c r="GV838" s="126"/>
      <c r="GW838" s="126"/>
      <c r="GX838" s="126"/>
      <c r="GY838" s="126"/>
      <c r="GZ838" s="126"/>
      <c r="HA838" s="126"/>
      <c r="HB838" s="126"/>
      <c r="HC838" s="126"/>
      <c r="HD838" s="126"/>
      <c r="HE838" s="126"/>
      <c r="HF838" s="126"/>
      <c r="HG838" s="126"/>
      <c r="HH838" s="126"/>
      <c r="HI838" s="126"/>
      <c r="HJ838" s="126"/>
      <c r="HK838" s="126"/>
      <c r="HL838" s="126"/>
      <c r="HM838" s="126"/>
      <c r="HN838" s="126"/>
      <c r="HO838" s="126"/>
      <c r="HP838" s="126"/>
      <c r="HQ838" s="126"/>
      <c r="HR838" s="126"/>
      <c r="HS838" s="126"/>
      <c r="HT838" s="126"/>
      <c r="HU838" s="126"/>
      <c r="HV838" s="126"/>
      <c r="HW838" s="126"/>
      <c r="HX838" s="126"/>
      <c r="HY838" s="126"/>
      <c r="HZ838" s="126"/>
      <c r="IA838" s="126"/>
      <c r="IB838" s="126"/>
    </row>
    <row r="839" spans="1:236" s="127" customFormat="1">
      <c r="A839" s="121"/>
      <c r="B839" s="67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  <c r="EH839" s="126"/>
      <c r="EI839" s="126"/>
      <c r="EJ839" s="126"/>
      <c r="EK839" s="126"/>
      <c r="EL839" s="126"/>
      <c r="EM839" s="126"/>
      <c r="EN839" s="126"/>
      <c r="EO839" s="126"/>
      <c r="EP839" s="126"/>
      <c r="EQ839" s="126"/>
      <c r="ER839" s="126"/>
      <c r="ES839" s="126"/>
      <c r="ET839" s="126"/>
      <c r="EU839" s="126"/>
      <c r="EV839" s="126"/>
      <c r="EW839" s="126"/>
      <c r="EX839" s="126"/>
      <c r="EY839" s="126"/>
      <c r="EZ839" s="126"/>
      <c r="FA839" s="126"/>
      <c r="FB839" s="126"/>
      <c r="FC839" s="126"/>
      <c r="FD839" s="126"/>
      <c r="FE839" s="126"/>
      <c r="FF839" s="126"/>
      <c r="FG839" s="126"/>
      <c r="FH839" s="126"/>
      <c r="FI839" s="126"/>
      <c r="FJ839" s="126"/>
      <c r="FK839" s="126"/>
      <c r="FL839" s="126"/>
      <c r="FM839" s="126"/>
      <c r="FN839" s="126"/>
      <c r="FO839" s="126"/>
      <c r="FP839" s="126"/>
      <c r="FQ839" s="126"/>
      <c r="FR839" s="126"/>
      <c r="FS839" s="126"/>
      <c r="FT839" s="126"/>
      <c r="FU839" s="126"/>
      <c r="FV839" s="126"/>
      <c r="FW839" s="126"/>
      <c r="FX839" s="126"/>
      <c r="FY839" s="126"/>
      <c r="FZ839" s="126"/>
      <c r="GA839" s="126"/>
      <c r="GB839" s="126"/>
      <c r="GC839" s="126"/>
      <c r="GD839" s="126"/>
      <c r="GE839" s="126"/>
      <c r="GF839" s="126"/>
      <c r="GG839" s="126"/>
      <c r="GH839" s="126"/>
      <c r="GI839" s="126"/>
      <c r="GJ839" s="126"/>
      <c r="GK839" s="126"/>
      <c r="GL839" s="126"/>
      <c r="GM839" s="126"/>
      <c r="GN839" s="126"/>
      <c r="GO839" s="126"/>
      <c r="GP839" s="126"/>
      <c r="GQ839" s="126"/>
      <c r="GR839" s="126"/>
      <c r="GS839" s="126"/>
      <c r="GT839" s="126"/>
      <c r="GU839" s="126"/>
      <c r="GV839" s="126"/>
      <c r="GW839" s="126"/>
      <c r="GX839" s="126"/>
      <c r="GY839" s="126"/>
      <c r="GZ839" s="126"/>
      <c r="HA839" s="126"/>
      <c r="HB839" s="126"/>
      <c r="HC839" s="126"/>
      <c r="HD839" s="126"/>
      <c r="HE839" s="126"/>
      <c r="HF839" s="126"/>
      <c r="HG839" s="126"/>
      <c r="HH839" s="126"/>
      <c r="HI839" s="126"/>
      <c r="HJ839" s="126"/>
      <c r="HK839" s="126"/>
      <c r="HL839" s="126"/>
      <c r="HM839" s="126"/>
      <c r="HN839" s="126"/>
      <c r="HO839" s="126"/>
      <c r="HP839" s="126"/>
      <c r="HQ839" s="126"/>
      <c r="HR839" s="126"/>
      <c r="HS839" s="126"/>
      <c r="HT839" s="126"/>
      <c r="HU839" s="126"/>
      <c r="HV839" s="126"/>
      <c r="HW839" s="126"/>
      <c r="HX839" s="126"/>
      <c r="HY839" s="126"/>
      <c r="HZ839" s="126"/>
      <c r="IA839" s="126"/>
      <c r="IB839" s="126"/>
    </row>
    <row r="840" spans="1:236" s="127" customFormat="1">
      <c r="A840" s="121"/>
      <c r="B840" s="67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  <c r="EH840" s="126"/>
      <c r="EI840" s="126"/>
      <c r="EJ840" s="126"/>
      <c r="EK840" s="126"/>
      <c r="EL840" s="126"/>
      <c r="EM840" s="126"/>
      <c r="EN840" s="126"/>
      <c r="EO840" s="126"/>
      <c r="EP840" s="126"/>
      <c r="EQ840" s="126"/>
      <c r="ER840" s="126"/>
      <c r="ES840" s="126"/>
      <c r="ET840" s="126"/>
      <c r="EU840" s="126"/>
      <c r="EV840" s="126"/>
      <c r="EW840" s="126"/>
      <c r="EX840" s="126"/>
      <c r="EY840" s="126"/>
      <c r="EZ840" s="126"/>
      <c r="FA840" s="126"/>
      <c r="FB840" s="126"/>
      <c r="FC840" s="126"/>
      <c r="FD840" s="126"/>
      <c r="FE840" s="126"/>
      <c r="FF840" s="126"/>
      <c r="FG840" s="126"/>
      <c r="FH840" s="126"/>
      <c r="FI840" s="126"/>
      <c r="FJ840" s="126"/>
      <c r="FK840" s="126"/>
      <c r="FL840" s="126"/>
      <c r="FM840" s="126"/>
      <c r="FN840" s="126"/>
      <c r="FO840" s="126"/>
      <c r="FP840" s="126"/>
      <c r="FQ840" s="126"/>
      <c r="FR840" s="126"/>
      <c r="FS840" s="126"/>
      <c r="FT840" s="126"/>
      <c r="FU840" s="126"/>
      <c r="FV840" s="126"/>
      <c r="FW840" s="126"/>
      <c r="FX840" s="126"/>
      <c r="FY840" s="126"/>
      <c r="FZ840" s="126"/>
      <c r="GA840" s="126"/>
      <c r="GB840" s="126"/>
      <c r="GC840" s="126"/>
      <c r="GD840" s="126"/>
      <c r="GE840" s="126"/>
      <c r="GF840" s="126"/>
      <c r="GG840" s="126"/>
      <c r="GH840" s="126"/>
      <c r="GI840" s="126"/>
      <c r="GJ840" s="126"/>
      <c r="GK840" s="126"/>
      <c r="GL840" s="126"/>
      <c r="GM840" s="126"/>
      <c r="GN840" s="126"/>
      <c r="GO840" s="126"/>
      <c r="GP840" s="126"/>
      <c r="GQ840" s="126"/>
      <c r="GR840" s="126"/>
      <c r="GS840" s="126"/>
      <c r="GT840" s="126"/>
      <c r="GU840" s="126"/>
      <c r="GV840" s="126"/>
      <c r="GW840" s="126"/>
      <c r="GX840" s="126"/>
      <c r="GY840" s="126"/>
      <c r="GZ840" s="126"/>
      <c r="HA840" s="126"/>
      <c r="HB840" s="126"/>
      <c r="HC840" s="126"/>
      <c r="HD840" s="126"/>
      <c r="HE840" s="126"/>
      <c r="HF840" s="126"/>
      <c r="HG840" s="126"/>
      <c r="HH840" s="126"/>
      <c r="HI840" s="126"/>
      <c r="HJ840" s="126"/>
      <c r="HK840" s="126"/>
      <c r="HL840" s="126"/>
      <c r="HM840" s="126"/>
      <c r="HN840" s="126"/>
      <c r="HO840" s="126"/>
      <c r="HP840" s="126"/>
      <c r="HQ840" s="126"/>
      <c r="HR840" s="126"/>
      <c r="HS840" s="126"/>
      <c r="HT840" s="126"/>
      <c r="HU840" s="126"/>
      <c r="HV840" s="126"/>
      <c r="HW840" s="126"/>
      <c r="HX840" s="126"/>
      <c r="HY840" s="126"/>
      <c r="HZ840" s="126"/>
      <c r="IA840" s="126"/>
      <c r="IB840" s="126"/>
    </row>
    <row r="841" spans="1:236" s="127" customFormat="1">
      <c r="A841" s="121"/>
      <c r="B841" s="67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  <c r="EH841" s="126"/>
      <c r="EI841" s="126"/>
      <c r="EJ841" s="126"/>
      <c r="EK841" s="126"/>
      <c r="EL841" s="126"/>
      <c r="EM841" s="126"/>
      <c r="EN841" s="126"/>
      <c r="EO841" s="126"/>
      <c r="EP841" s="126"/>
      <c r="EQ841" s="126"/>
      <c r="ER841" s="126"/>
      <c r="ES841" s="126"/>
      <c r="ET841" s="126"/>
      <c r="EU841" s="126"/>
      <c r="EV841" s="126"/>
      <c r="EW841" s="126"/>
      <c r="EX841" s="126"/>
      <c r="EY841" s="126"/>
      <c r="EZ841" s="126"/>
      <c r="FA841" s="126"/>
      <c r="FB841" s="126"/>
      <c r="FC841" s="126"/>
      <c r="FD841" s="126"/>
      <c r="FE841" s="126"/>
      <c r="FF841" s="126"/>
      <c r="FG841" s="126"/>
      <c r="FH841" s="126"/>
      <c r="FI841" s="126"/>
      <c r="FJ841" s="126"/>
      <c r="FK841" s="126"/>
      <c r="FL841" s="126"/>
      <c r="FM841" s="126"/>
      <c r="FN841" s="126"/>
      <c r="FO841" s="126"/>
      <c r="FP841" s="126"/>
      <c r="FQ841" s="126"/>
      <c r="FR841" s="126"/>
      <c r="FS841" s="126"/>
      <c r="FT841" s="126"/>
      <c r="FU841" s="126"/>
      <c r="FV841" s="126"/>
      <c r="FW841" s="126"/>
      <c r="FX841" s="126"/>
      <c r="FY841" s="126"/>
      <c r="FZ841" s="126"/>
      <c r="GA841" s="126"/>
      <c r="GB841" s="126"/>
      <c r="GC841" s="126"/>
      <c r="GD841" s="126"/>
      <c r="GE841" s="126"/>
      <c r="GF841" s="126"/>
      <c r="GG841" s="126"/>
      <c r="GH841" s="126"/>
      <c r="GI841" s="126"/>
      <c r="GJ841" s="126"/>
      <c r="GK841" s="126"/>
      <c r="GL841" s="126"/>
      <c r="GM841" s="126"/>
      <c r="GN841" s="126"/>
      <c r="GO841" s="126"/>
      <c r="GP841" s="126"/>
      <c r="GQ841" s="126"/>
      <c r="GR841" s="126"/>
      <c r="GS841" s="126"/>
      <c r="GT841" s="126"/>
      <c r="GU841" s="126"/>
      <c r="GV841" s="126"/>
      <c r="GW841" s="126"/>
      <c r="GX841" s="126"/>
      <c r="GY841" s="126"/>
      <c r="GZ841" s="126"/>
      <c r="HA841" s="126"/>
      <c r="HB841" s="126"/>
      <c r="HC841" s="126"/>
      <c r="HD841" s="126"/>
      <c r="HE841" s="126"/>
      <c r="HF841" s="126"/>
      <c r="HG841" s="126"/>
      <c r="HH841" s="126"/>
      <c r="HI841" s="126"/>
      <c r="HJ841" s="126"/>
      <c r="HK841" s="126"/>
      <c r="HL841" s="126"/>
      <c r="HM841" s="126"/>
      <c r="HN841" s="126"/>
      <c r="HO841" s="126"/>
      <c r="HP841" s="126"/>
      <c r="HQ841" s="126"/>
      <c r="HR841" s="126"/>
      <c r="HS841" s="126"/>
      <c r="HT841" s="126"/>
      <c r="HU841" s="126"/>
      <c r="HV841" s="126"/>
      <c r="HW841" s="126"/>
      <c r="HX841" s="126"/>
      <c r="HY841" s="126"/>
      <c r="HZ841" s="126"/>
      <c r="IA841" s="126"/>
      <c r="IB841" s="126"/>
    </row>
    <row r="842" spans="1:236" s="127" customFormat="1">
      <c r="A842" s="121"/>
      <c r="B842" s="67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  <c r="EH842" s="126"/>
      <c r="EI842" s="126"/>
      <c r="EJ842" s="126"/>
      <c r="EK842" s="126"/>
      <c r="EL842" s="126"/>
      <c r="EM842" s="126"/>
      <c r="EN842" s="126"/>
      <c r="EO842" s="126"/>
      <c r="EP842" s="126"/>
      <c r="EQ842" s="126"/>
      <c r="ER842" s="126"/>
      <c r="ES842" s="126"/>
      <c r="ET842" s="126"/>
      <c r="EU842" s="126"/>
      <c r="EV842" s="126"/>
      <c r="EW842" s="126"/>
      <c r="EX842" s="126"/>
      <c r="EY842" s="126"/>
      <c r="EZ842" s="126"/>
      <c r="FA842" s="126"/>
      <c r="FB842" s="126"/>
      <c r="FC842" s="126"/>
      <c r="FD842" s="126"/>
      <c r="FE842" s="126"/>
      <c r="FF842" s="126"/>
      <c r="FG842" s="126"/>
      <c r="FH842" s="126"/>
      <c r="FI842" s="126"/>
      <c r="FJ842" s="126"/>
      <c r="FK842" s="126"/>
      <c r="FL842" s="126"/>
      <c r="FM842" s="126"/>
      <c r="FN842" s="126"/>
      <c r="FO842" s="126"/>
      <c r="FP842" s="126"/>
      <c r="FQ842" s="126"/>
      <c r="FR842" s="126"/>
      <c r="FS842" s="126"/>
      <c r="FT842" s="126"/>
      <c r="FU842" s="126"/>
      <c r="FV842" s="126"/>
      <c r="FW842" s="126"/>
      <c r="FX842" s="126"/>
      <c r="FY842" s="126"/>
      <c r="FZ842" s="126"/>
      <c r="GA842" s="126"/>
      <c r="GB842" s="126"/>
      <c r="GC842" s="126"/>
      <c r="GD842" s="126"/>
      <c r="GE842" s="126"/>
      <c r="GF842" s="126"/>
      <c r="GG842" s="126"/>
      <c r="GH842" s="126"/>
      <c r="GI842" s="126"/>
      <c r="GJ842" s="126"/>
      <c r="GK842" s="126"/>
      <c r="GL842" s="126"/>
      <c r="GM842" s="126"/>
      <c r="GN842" s="126"/>
      <c r="GO842" s="126"/>
      <c r="GP842" s="126"/>
      <c r="GQ842" s="126"/>
      <c r="GR842" s="126"/>
      <c r="GS842" s="126"/>
      <c r="GT842" s="126"/>
      <c r="GU842" s="126"/>
      <c r="GV842" s="126"/>
      <c r="GW842" s="126"/>
      <c r="GX842" s="126"/>
      <c r="GY842" s="126"/>
      <c r="GZ842" s="126"/>
      <c r="HA842" s="126"/>
      <c r="HB842" s="126"/>
      <c r="HC842" s="126"/>
      <c r="HD842" s="126"/>
      <c r="HE842" s="126"/>
      <c r="HF842" s="126"/>
      <c r="HG842" s="126"/>
      <c r="HH842" s="126"/>
      <c r="HI842" s="126"/>
      <c r="HJ842" s="126"/>
      <c r="HK842" s="126"/>
      <c r="HL842" s="126"/>
      <c r="HM842" s="126"/>
      <c r="HN842" s="126"/>
      <c r="HO842" s="126"/>
      <c r="HP842" s="126"/>
      <c r="HQ842" s="126"/>
      <c r="HR842" s="126"/>
      <c r="HS842" s="126"/>
      <c r="HT842" s="126"/>
      <c r="HU842" s="126"/>
      <c r="HV842" s="126"/>
      <c r="HW842" s="126"/>
      <c r="HX842" s="126"/>
      <c r="HY842" s="126"/>
      <c r="HZ842" s="126"/>
      <c r="IA842" s="126"/>
      <c r="IB842" s="126"/>
    </row>
    <row r="843" spans="1:236" s="127" customFormat="1">
      <c r="A843" s="121"/>
      <c r="B843" s="67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  <c r="EH843" s="126"/>
      <c r="EI843" s="126"/>
      <c r="EJ843" s="126"/>
      <c r="EK843" s="126"/>
      <c r="EL843" s="126"/>
      <c r="EM843" s="126"/>
      <c r="EN843" s="126"/>
      <c r="EO843" s="126"/>
      <c r="EP843" s="126"/>
      <c r="EQ843" s="126"/>
      <c r="ER843" s="126"/>
      <c r="ES843" s="126"/>
      <c r="ET843" s="126"/>
      <c r="EU843" s="126"/>
      <c r="EV843" s="126"/>
      <c r="EW843" s="126"/>
      <c r="EX843" s="126"/>
      <c r="EY843" s="126"/>
      <c r="EZ843" s="126"/>
      <c r="FA843" s="126"/>
      <c r="FB843" s="126"/>
      <c r="FC843" s="126"/>
      <c r="FD843" s="126"/>
      <c r="FE843" s="126"/>
      <c r="FF843" s="126"/>
      <c r="FG843" s="126"/>
      <c r="FH843" s="126"/>
      <c r="FI843" s="126"/>
      <c r="FJ843" s="126"/>
      <c r="FK843" s="126"/>
      <c r="FL843" s="126"/>
      <c r="FM843" s="126"/>
      <c r="FN843" s="126"/>
      <c r="FO843" s="126"/>
      <c r="FP843" s="126"/>
      <c r="FQ843" s="126"/>
      <c r="FR843" s="126"/>
      <c r="FS843" s="126"/>
      <c r="FT843" s="126"/>
      <c r="FU843" s="126"/>
      <c r="FV843" s="126"/>
      <c r="FW843" s="126"/>
      <c r="FX843" s="126"/>
      <c r="FY843" s="126"/>
      <c r="FZ843" s="126"/>
      <c r="GA843" s="126"/>
      <c r="GB843" s="126"/>
      <c r="GC843" s="126"/>
      <c r="GD843" s="126"/>
      <c r="GE843" s="126"/>
      <c r="GF843" s="126"/>
      <c r="GG843" s="126"/>
      <c r="GH843" s="126"/>
      <c r="GI843" s="126"/>
      <c r="GJ843" s="126"/>
      <c r="GK843" s="126"/>
      <c r="GL843" s="126"/>
      <c r="GM843" s="126"/>
      <c r="GN843" s="126"/>
      <c r="GO843" s="126"/>
      <c r="GP843" s="126"/>
      <c r="GQ843" s="126"/>
      <c r="GR843" s="126"/>
      <c r="GS843" s="126"/>
      <c r="GT843" s="126"/>
      <c r="GU843" s="126"/>
      <c r="GV843" s="126"/>
      <c r="GW843" s="126"/>
      <c r="GX843" s="126"/>
      <c r="GY843" s="126"/>
      <c r="GZ843" s="126"/>
      <c r="HA843" s="126"/>
      <c r="HB843" s="126"/>
      <c r="HC843" s="126"/>
      <c r="HD843" s="126"/>
      <c r="HE843" s="126"/>
      <c r="HF843" s="126"/>
      <c r="HG843" s="126"/>
      <c r="HH843" s="126"/>
      <c r="HI843" s="126"/>
      <c r="HJ843" s="126"/>
      <c r="HK843" s="126"/>
      <c r="HL843" s="126"/>
      <c r="HM843" s="126"/>
      <c r="HN843" s="126"/>
      <c r="HO843" s="126"/>
      <c r="HP843" s="126"/>
      <c r="HQ843" s="126"/>
      <c r="HR843" s="126"/>
      <c r="HS843" s="126"/>
      <c r="HT843" s="126"/>
      <c r="HU843" s="126"/>
      <c r="HV843" s="126"/>
      <c r="HW843" s="126"/>
      <c r="HX843" s="126"/>
      <c r="HY843" s="126"/>
      <c r="HZ843" s="126"/>
      <c r="IA843" s="126"/>
      <c r="IB843" s="126"/>
    </row>
    <row r="844" spans="1:236" s="127" customFormat="1">
      <c r="A844" s="121"/>
      <c r="B844" s="67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  <c r="EH844" s="126"/>
      <c r="EI844" s="126"/>
      <c r="EJ844" s="126"/>
      <c r="EK844" s="126"/>
      <c r="EL844" s="126"/>
      <c r="EM844" s="126"/>
      <c r="EN844" s="126"/>
      <c r="EO844" s="126"/>
      <c r="EP844" s="126"/>
      <c r="EQ844" s="126"/>
      <c r="ER844" s="126"/>
      <c r="ES844" s="126"/>
      <c r="ET844" s="126"/>
      <c r="EU844" s="126"/>
      <c r="EV844" s="126"/>
      <c r="EW844" s="126"/>
      <c r="EX844" s="126"/>
      <c r="EY844" s="126"/>
      <c r="EZ844" s="126"/>
      <c r="FA844" s="126"/>
      <c r="FB844" s="126"/>
      <c r="FC844" s="126"/>
      <c r="FD844" s="126"/>
      <c r="FE844" s="126"/>
      <c r="FF844" s="126"/>
      <c r="FG844" s="126"/>
      <c r="FH844" s="126"/>
      <c r="FI844" s="126"/>
      <c r="FJ844" s="126"/>
      <c r="FK844" s="126"/>
      <c r="FL844" s="126"/>
      <c r="FM844" s="126"/>
      <c r="FN844" s="126"/>
      <c r="FO844" s="126"/>
      <c r="FP844" s="126"/>
      <c r="FQ844" s="126"/>
      <c r="FR844" s="126"/>
      <c r="FS844" s="126"/>
      <c r="FT844" s="126"/>
      <c r="FU844" s="126"/>
      <c r="FV844" s="126"/>
      <c r="FW844" s="126"/>
      <c r="FX844" s="126"/>
      <c r="FY844" s="126"/>
      <c r="FZ844" s="126"/>
      <c r="GA844" s="126"/>
      <c r="GB844" s="126"/>
      <c r="GC844" s="126"/>
      <c r="GD844" s="126"/>
      <c r="GE844" s="126"/>
      <c r="GF844" s="126"/>
      <c r="GG844" s="126"/>
      <c r="GH844" s="126"/>
      <c r="GI844" s="126"/>
      <c r="GJ844" s="126"/>
      <c r="GK844" s="126"/>
      <c r="GL844" s="126"/>
      <c r="GM844" s="126"/>
      <c r="GN844" s="126"/>
      <c r="GO844" s="126"/>
      <c r="GP844" s="126"/>
      <c r="GQ844" s="126"/>
      <c r="GR844" s="126"/>
      <c r="GS844" s="126"/>
      <c r="GT844" s="126"/>
      <c r="GU844" s="126"/>
      <c r="GV844" s="126"/>
      <c r="GW844" s="126"/>
      <c r="GX844" s="126"/>
      <c r="GY844" s="126"/>
      <c r="GZ844" s="126"/>
      <c r="HA844" s="126"/>
      <c r="HB844" s="126"/>
      <c r="HC844" s="126"/>
      <c r="HD844" s="126"/>
      <c r="HE844" s="126"/>
      <c r="HF844" s="126"/>
      <c r="HG844" s="126"/>
      <c r="HH844" s="126"/>
      <c r="HI844" s="126"/>
      <c r="HJ844" s="126"/>
      <c r="HK844" s="126"/>
      <c r="HL844" s="126"/>
      <c r="HM844" s="126"/>
      <c r="HN844" s="126"/>
      <c r="HO844" s="126"/>
      <c r="HP844" s="126"/>
      <c r="HQ844" s="126"/>
      <c r="HR844" s="126"/>
      <c r="HS844" s="126"/>
      <c r="HT844" s="126"/>
      <c r="HU844" s="126"/>
      <c r="HV844" s="126"/>
      <c r="HW844" s="126"/>
      <c r="HX844" s="126"/>
      <c r="HY844" s="126"/>
      <c r="HZ844" s="126"/>
      <c r="IA844" s="126"/>
      <c r="IB844" s="126"/>
    </row>
    <row r="845" spans="1:236" s="127" customFormat="1">
      <c r="A845" s="121"/>
      <c r="B845" s="67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  <c r="EH845" s="126"/>
      <c r="EI845" s="126"/>
      <c r="EJ845" s="126"/>
      <c r="EK845" s="126"/>
      <c r="EL845" s="126"/>
      <c r="EM845" s="126"/>
      <c r="EN845" s="126"/>
      <c r="EO845" s="126"/>
      <c r="EP845" s="126"/>
      <c r="EQ845" s="126"/>
      <c r="ER845" s="126"/>
      <c r="ES845" s="126"/>
      <c r="ET845" s="126"/>
      <c r="EU845" s="126"/>
      <c r="EV845" s="126"/>
      <c r="EW845" s="126"/>
      <c r="EX845" s="126"/>
      <c r="EY845" s="126"/>
      <c r="EZ845" s="126"/>
      <c r="FA845" s="126"/>
      <c r="FB845" s="126"/>
      <c r="FC845" s="126"/>
      <c r="FD845" s="126"/>
      <c r="FE845" s="126"/>
      <c r="FF845" s="126"/>
      <c r="FG845" s="126"/>
      <c r="FH845" s="126"/>
      <c r="FI845" s="126"/>
      <c r="FJ845" s="126"/>
      <c r="FK845" s="126"/>
      <c r="FL845" s="126"/>
      <c r="FM845" s="126"/>
      <c r="FN845" s="126"/>
      <c r="FO845" s="126"/>
      <c r="FP845" s="126"/>
      <c r="FQ845" s="126"/>
      <c r="FR845" s="126"/>
      <c r="FS845" s="126"/>
      <c r="FT845" s="126"/>
      <c r="FU845" s="126"/>
      <c r="FV845" s="126"/>
      <c r="FW845" s="126"/>
      <c r="FX845" s="126"/>
      <c r="FY845" s="126"/>
      <c r="FZ845" s="126"/>
      <c r="GA845" s="126"/>
      <c r="GB845" s="126"/>
      <c r="GC845" s="126"/>
      <c r="GD845" s="126"/>
      <c r="GE845" s="126"/>
      <c r="GF845" s="126"/>
      <c r="GG845" s="126"/>
      <c r="GH845" s="126"/>
      <c r="GI845" s="126"/>
      <c r="GJ845" s="126"/>
      <c r="GK845" s="126"/>
      <c r="GL845" s="126"/>
      <c r="GM845" s="126"/>
      <c r="GN845" s="126"/>
      <c r="GO845" s="126"/>
      <c r="GP845" s="126"/>
      <c r="GQ845" s="126"/>
      <c r="GR845" s="126"/>
      <c r="GS845" s="126"/>
      <c r="GT845" s="126"/>
      <c r="GU845" s="126"/>
      <c r="GV845" s="126"/>
      <c r="GW845" s="126"/>
      <c r="GX845" s="126"/>
      <c r="GY845" s="126"/>
      <c r="GZ845" s="126"/>
      <c r="HA845" s="126"/>
      <c r="HB845" s="126"/>
      <c r="HC845" s="126"/>
      <c r="HD845" s="126"/>
      <c r="HE845" s="126"/>
      <c r="HF845" s="126"/>
      <c r="HG845" s="126"/>
      <c r="HH845" s="126"/>
      <c r="HI845" s="126"/>
      <c r="HJ845" s="126"/>
      <c r="HK845" s="126"/>
      <c r="HL845" s="126"/>
      <c r="HM845" s="126"/>
      <c r="HN845" s="126"/>
      <c r="HO845" s="126"/>
      <c r="HP845" s="126"/>
      <c r="HQ845" s="126"/>
      <c r="HR845" s="126"/>
      <c r="HS845" s="126"/>
      <c r="HT845" s="126"/>
      <c r="HU845" s="126"/>
      <c r="HV845" s="126"/>
      <c r="HW845" s="126"/>
      <c r="HX845" s="126"/>
      <c r="HY845" s="126"/>
      <c r="HZ845" s="126"/>
      <c r="IA845" s="126"/>
      <c r="IB845" s="126"/>
    </row>
    <row r="846" spans="1:236" s="127" customFormat="1">
      <c r="A846" s="121"/>
      <c r="B846" s="67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  <c r="EH846" s="126"/>
      <c r="EI846" s="126"/>
      <c r="EJ846" s="126"/>
      <c r="EK846" s="126"/>
      <c r="EL846" s="126"/>
      <c r="EM846" s="126"/>
      <c r="EN846" s="126"/>
      <c r="EO846" s="126"/>
      <c r="EP846" s="126"/>
      <c r="EQ846" s="126"/>
      <c r="ER846" s="126"/>
      <c r="ES846" s="126"/>
      <c r="ET846" s="126"/>
      <c r="EU846" s="126"/>
      <c r="EV846" s="126"/>
      <c r="EW846" s="126"/>
      <c r="EX846" s="126"/>
      <c r="EY846" s="126"/>
      <c r="EZ846" s="126"/>
      <c r="FA846" s="126"/>
      <c r="FB846" s="126"/>
      <c r="FC846" s="126"/>
      <c r="FD846" s="126"/>
      <c r="FE846" s="126"/>
      <c r="FF846" s="126"/>
      <c r="FG846" s="126"/>
      <c r="FH846" s="126"/>
      <c r="FI846" s="126"/>
      <c r="FJ846" s="126"/>
      <c r="FK846" s="126"/>
      <c r="FL846" s="126"/>
      <c r="FM846" s="126"/>
      <c r="FN846" s="126"/>
      <c r="FO846" s="126"/>
      <c r="FP846" s="126"/>
      <c r="FQ846" s="126"/>
      <c r="FR846" s="126"/>
      <c r="FS846" s="126"/>
      <c r="FT846" s="126"/>
      <c r="FU846" s="126"/>
      <c r="FV846" s="126"/>
      <c r="FW846" s="126"/>
      <c r="FX846" s="126"/>
      <c r="FY846" s="126"/>
      <c r="FZ846" s="126"/>
      <c r="GA846" s="126"/>
      <c r="GB846" s="126"/>
      <c r="GC846" s="126"/>
      <c r="GD846" s="126"/>
      <c r="GE846" s="126"/>
      <c r="GF846" s="126"/>
      <c r="GG846" s="126"/>
      <c r="GH846" s="126"/>
      <c r="GI846" s="126"/>
      <c r="GJ846" s="126"/>
      <c r="GK846" s="126"/>
      <c r="GL846" s="126"/>
      <c r="GM846" s="126"/>
      <c r="GN846" s="126"/>
      <c r="GO846" s="126"/>
      <c r="GP846" s="126"/>
      <c r="GQ846" s="126"/>
      <c r="GR846" s="126"/>
      <c r="GS846" s="126"/>
      <c r="GT846" s="126"/>
      <c r="GU846" s="126"/>
      <c r="GV846" s="126"/>
      <c r="GW846" s="126"/>
      <c r="GX846" s="126"/>
      <c r="GY846" s="126"/>
      <c r="GZ846" s="126"/>
      <c r="HA846" s="126"/>
      <c r="HB846" s="126"/>
      <c r="HC846" s="126"/>
      <c r="HD846" s="126"/>
      <c r="HE846" s="126"/>
      <c r="HF846" s="126"/>
      <c r="HG846" s="126"/>
      <c r="HH846" s="126"/>
      <c r="HI846" s="126"/>
      <c r="HJ846" s="126"/>
      <c r="HK846" s="126"/>
      <c r="HL846" s="126"/>
      <c r="HM846" s="126"/>
      <c r="HN846" s="126"/>
      <c r="HO846" s="126"/>
      <c r="HP846" s="126"/>
      <c r="HQ846" s="126"/>
      <c r="HR846" s="126"/>
      <c r="HS846" s="126"/>
      <c r="HT846" s="126"/>
      <c r="HU846" s="126"/>
      <c r="HV846" s="126"/>
      <c r="HW846" s="126"/>
      <c r="HX846" s="126"/>
      <c r="HY846" s="126"/>
      <c r="HZ846" s="126"/>
      <c r="IA846" s="126"/>
      <c r="IB846" s="126"/>
    </row>
    <row r="847" spans="1:236" s="127" customFormat="1">
      <c r="A847" s="121"/>
      <c r="B847" s="67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  <c r="EH847" s="126"/>
      <c r="EI847" s="126"/>
      <c r="EJ847" s="126"/>
      <c r="EK847" s="126"/>
      <c r="EL847" s="126"/>
      <c r="EM847" s="126"/>
      <c r="EN847" s="126"/>
      <c r="EO847" s="126"/>
      <c r="EP847" s="126"/>
      <c r="EQ847" s="126"/>
      <c r="ER847" s="126"/>
      <c r="ES847" s="126"/>
      <c r="ET847" s="126"/>
      <c r="EU847" s="126"/>
      <c r="EV847" s="126"/>
      <c r="EW847" s="126"/>
      <c r="EX847" s="126"/>
      <c r="EY847" s="126"/>
      <c r="EZ847" s="126"/>
      <c r="FA847" s="126"/>
      <c r="FB847" s="126"/>
      <c r="FC847" s="126"/>
      <c r="FD847" s="126"/>
      <c r="FE847" s="126"/>
      <c r="FF847" s="126"/>
      <c r="FG847" s="126"/>
      <c r="FH847" s="126"/>
      <c r="FI847" s="126"/>
      <c r="FJ847" s="126"/>
      <c r="FK847" s="126"/>
      <c r="FL847" s="126"/>
      <c r="FM847" s="126"/>
      <c r="FN847" s="126"/>
      <c r="FO847" s="126"/>
      <c r="FP847" s="126"/>
      <c r="FQ847" s="126"/>
      <c r="FR847" s="126"/>
      <c r="FS847" s="126"/>
      <c r="FT847" s="126"/>
      <c r="FU847" s="126"/>
      <c r="FV847" s="126"/>
      <c r="FW847" s="126"/>
      <c r="FX847" s="126"/>
      <c r="FY847" s="126"/>
      <c r="FZ847" s="126"/>
      <c r="GA847" s="126"/>
      <c r="GB847" s="126"/>
      <c r="GC847" s="126"/>
      <c r="GD847" s="126"/>
      <c r="GE847" s="126"/>
      <c r="GF847" s="126"/>
      <c r="GG847" s="126"/>
      <c r="GH847" s="126"/>
      <c r="GI847" s="126"/>
      <c r="GJ847" s="126"/>
      <c r="GK847" s="126"/>
      <c r="GL847" s="126"/>
      <c r="GM847" s="126"/>
      <c r="GN847" s="126"/>
      <c r="GO847" s="126"/>
      <c r="GP847" s="126"/>
      <c r="GQ847" s="126"/>
      <c r="GR847" s="126"/>
      <c r="GS847" s="126"/>
      <c r="GT847" s="126"/>
      <c r="GU847" s="126"/>
      <c r="GV847" s="126"/>
      <c r="GW847" s="126"/>
      <c r="GX847" s="126"/>
      <c r="GY847" s="126"/>
      <c r="GZ847" s="126"/>
      <c r="HA847" s="126"/>
      <c r="HB847" s="126"/>
      <c r="HC847" s="126"/>
      <c r="HD847" s="126"/>
      <c r="HE847" s="126"/>
      <c r="HF847" s="126"/>
      <c r="HG847" s="126"/>
      <c r="HH847" s="126"/>
      <c r="HI847" s="126"/>
      <c r="HJ847" s="126"/>
      <c r="HK847" s="126"/>
      <c r="HL847" s="126"/>
      <c r="HM847" s="126"/>
      <c r="HN847" s="126"/>
      <c r="HO847" s="126"/>
      <c r="HP847" s="126"/>
      <c r="HQ847" s="126"/>
      <c r="HR847" s="126"/>
      <c r="HS847" s="126"/>
      <c r="HT847" s="126"/>
      <c r="HU847" s="126"/>
      <c r="HV847" s="126"/>
      <c r="HW847" s="126"/>
      <c r="HX847" s="126"/>
      <c r="HY847" s="126"/>
      <c r="HZ847" s="126"/>
      <c r="IA847" s="126"/>
      <c r="IB847" s="126"/>
    </row>
    <row r="848" spans="1:236" s="127" customFormat="1">
      <c r="A848" s="121"/>
      <c r="B848" s="67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  <c r="EH848" s="126"/>
      <c r="EI848" s="126"/>
      <c r="EJ848" s="126"/>
      <c r="EK848" s="126"/>
      <c r="EL848" s="126"/>
      <c r="EM848" s="126"/>
      <c r="EN848" s="126"/>
      <c r="EO848" s="126"/>
      <c r="EP848" s="126"/>
      <c r="EQ848" s="126"/>
      <c r="ER848" s="126"/>
      <c r="ES848" s="126"/>
      <c r="ET848" s="126"/>
      <c r="EU848" s="126"/>
      <c r="EV848" s="126"/>
      <c r="EW848" s="126"/>
      <c r="EX848" s="126"/>
      <c r="EY848" s="126"/>
      <c r="EZ848" s="126"/>
      <c r="FA848" s="126"/>
      <c r="FB848" s="126"/>
      <c r="FC848" s="126"/>
      <c r="FD848" s="126"/>
      <c r="FE848" s="126"/>
      <c r="FF848" s="126"/>
      <c r="FG848" s="126"/>
      <c r="FH848" s="126"/>
      <c r="FI848" s="126"/>
      <c r="FJ848" s="126"/>
      <c r="FK848" s="126"/>
      <c r="FL848" s="126"/>
      <c r="FM848" s="126"/>
      <c r="FN848" s="126"/>
      <c r="FO848" s="126"/>
      <c r="FP848" s="126"/>
      <c r="FQ848" s="126"/>
      <c r="FR848" s="126"/>
      <c r="FS848" s="126"/>
      <c r="FT848" s="126"/>
      <c r="FU848" s="126"/>
      <c r="FV848" s="126"/>
      <c r="FW848" s="126"/>
      <c r="FX848" s="126"/>
      <c r="FY848" s="126"/>
      <c r="FZ848" s="126"/>
      <c r="GA848" s="126"/>
      <c r="GB848" s="126"/>
      <c r="GC848" s="126"/>
      <c r="GD848" s="126"/>
      <c r="GE848" s="126"/>
      <c r="GF848" s="126"/>
      <c r="GG848" s="126"/>
      <c r="GH848" s="126"/>
      <c r="GI848" s="126"/>
      <c r="GJ848" s="126"/>
      <c r="GK848" s="126"/>
      <c r="GL848" s="126"/>
      <c r="GM848" s="126"/>
      <c r="GN848" s="126"/>
      <c r="GO848" s="126"/>
      <c r="GP848" s="126"/>
      <c r="GQ848" s="126"/>
      <c r="GR848" s="126"/>
      <c r="GS848" s="126"/>
      <c r="GT848" s="126"/>
      <c r="GU848" s="126"/>
      <c r="GV848" s="126"/>
      <c r="GW848" s="126"/>
      <c r="GX848" s="126"/>
      <c r="GY848" s="126"/>
      <c r="GZ848" s="126"/>
      <c r="HA848" s="126"/>
      <c r="HB848" s="126"/>
      <c r="HC848" s="126"/>
      <c r="HD848" s="126"/>
      <c r="HE848" s="126"/>
      <c r="HF848" s="126"/>
      <c r="HG848" s="126"/>
      <c r="HH848" s="126"/>
      <c r="HI848" s="126"/>
      <c r="HJ848" s="126"/>
      <c r="HK848" s="126"/>
      <c r="HL848" s="126"/>
      <c r="HM848" s="126"/>
      <c r="HN848" s="126"/>
      <c r="HO848" s="126"/>
      <c r="HP848" s="126"/>
      <c r="HQ848" s="126"/>
      <c r="HR848" s="126"/>
      <c r="HS848" s="126"/>
      <c r="HT848" s="126"/>
      <c r="HU848" s="126"/>
      <c r="HV848" s="126"/>
      <c r="HW848" s="126"/>
      <c r="HX848" s="126"/>
      <c r="HY848" s="126"/>
      <c r="HZ848" s="126"/>
      <c r="IA848" s="126"/>
      <c r="IB848" s="126"/>
    </row>
    <row r="849" spans="1:236" s="127" customFormat="1">
      <c r="A849" s="121"/>
      <c r="B849" s="67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  <c r="EH849" s="126"/>
      <c r="EI849" s="126"/>
      <c r="EJ849" s="126"/>
      <c r="EK849" s="126"/>
      <c r="EL849" s="126"/>
      <c r="EM849" s="126"/>
      <c r="EN849" s="126"/>
      <c r="EO849" s="126"/>
      <c r="EP849" s="126"/>
      <c r="EQ849" s="126"/>
      <c r="ER849" s="126"/>
      <c r="ES849" s="126"/>
      <c r="ET849" s="126"/>
      <c r="EU849" s="126"/>
      <c r="EV849" s="126"/>
      <c r="EW849" s="126"/>
      <c r="EX849" s="126"/>
      <c r="EY849" s="126"/>
      <c r="EZ849" s="126"/>
      <c r="FA849" s="126"/>
      <c r="FB849" s="126"/>
      <c r="FC849" s="126"/>
      <c r="FD849" s="126"/>
      <c r="FE849" s="126"/>
      <c r="FF849" s="126"/>
      <c r="FG849" s="126"/>
      <c r="FH849" s="126"/>
      <c r="FI849" s="126"/>
      <c r="FJ849" s="126"/>
      <c r="FK849" s="126"/>
      <c r="FL849" s="126"/>
      <c r="FM849" s="126"/>
      <c r="FN849" s="126"/>
      <c r="FO849" s="126"/>
      <c r="FP849" s="126"/>
      <c r="FQ849" s="126"/>
      <c r="FR849" s="126"/>
      <c r="FS849" s="126"/>
      <c r="FT849" s="126"/>
      <c r="FU849" s="126"/>
      <c r="FV849" s="126"/>
      <c r="FW849" s="126"/>
      <c r="FX849" s="126"/>
      <c r="FY849" s="126"/>
      <c r="FZ849" s="126"/>
      <c r="GA849" s="126"/>
      <c r="GB849" s="126"/>
      <c r="GC849" s="126"/>
      <c r="GD849" s="126"/>
      <c r="GE849" s="126"/>
      <c r="GF849" s="126"/>
      <c r="GG849" s="126"/>
      <c r="GH849" s="126"/>
      <c r="GI849" s="126"/>
      <c r="GJ849" s="126"/>
      <c r="GK849" s="126"/>
      <c r="GL849" s="126"/>
      <c r="GM849" s="126"/>
      <c r="GN849" s="126"/>
      <c r="GO849" s="126"/>
      <c r="GP849" s="126"/>
      <c r="GQ849" s="126"/>
      <c r="GR849" s="126"/>
      <c r="GS849" s="126"/>
      <c r="GT849" s="126"/>
      <c r="GU849" s="126"/>
      <c r="GV849" s="126"/>
      <c r="GW849" s="126"/>
      <c r="GX849" s="126"/>
      <c r="GY849" s="126"/>
      <c r="GZ849" s="126"/>
      <c r="HA849" s="126"/>
      <c r="HB849" s="126"/>
      <c r="HC849" s="126"/>
      <c r="HD849" s="126"/>
      <c r="HE849" s="126"/>
      <c r="HF849" s="126"/>
      <c r="HG849" s="126"/>
      <c r="HH849" s="126"/>
      <c r="HI849" s="126"/>
      <c r="HJ849" s="126"/>
      <c r="HK849" s="126"/>
      <c r="HL849" s="126"/>
      <c r="HM849" s="126"/>
      <c r="HN849" s="126"/>
      <c r="HO849" s="126"/>
      <c r="HP849" s="126"/>
      <c r="HQ849" s="126"/>
      <c r="HR849" s="126"/>
      <c r="HS849" s="126"/>
      <c r="HT849" s="126"/>
      <c r="HU849" s="126"/>
      <c r="HV849" s="126"/>
      <c r="HW849" s="126"/>
      <c r="HX849" s="126"/>
      <c r="HY849" s="126"/>
      <c r="HZ849" s="126"/>
      <c r="IA849" s="126"/>
      <c r="IB849" s="126"/>
    </row>
    <row r="850" spans="1:236" s="127" customFormat="1">
      <c r="A850" s="121"/>
      <c r="B850" s="67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  <c r="EH850" s="126"/>
      <c r="EI850" s="126"/>
      <c r="EJ850" s="126"/>
      <c r="EK850" s="126"/>
      <c r="EL850" s="126"/>
      <c r="EM850" s="126"/>
      <c r="EN850" s="126"/>
      <c r="EO850" s="126"/>
      <c r="EP850" s="126"/>
      <c r="EQ850" s="126"/>
      <c r="ER850" s="126"/>
      <c r="ES850" s="126"/>
      <c r="ET850" s="126"/>
      <c r="EU850" s="126"/>
      <c r="EV850" s="126"/>
      <c r="EW850" s="126"/>
      <c r="EX850" s="126"/>
      <c r="EY850" s="126"/>
      <c r="EZ850" s="126"/>
      <c r="FA850" s="126"/>
      <c r="FB850" s="126"/>
      <c r="FC850" s="126"/>
      <c r="FD850" s="126"/>
      <c r="FE850" s="126"/>
      <c r="FF850" s="126"/>
      <c r="FG850" s="126"/>
      <c r="FH850" s="126"/>
      <c r="FI850" s="126"/>
      <c r="FJ850" s="126"/>
      <c r="FK850" s="126"/>
      <c r="FL850" s="126"/>
      <c r="FM850" s="126"/>
      <c r="FN850" s="126"/>
      <c r="FO850" s="126"/>
      <c r="FP850" s="126"/>
      <c r="FQ850" s="126"/>
      <c r="FR850" s="126"/>
      <c r="FS850" s="126"/>
      <c r="FT850" s="126"/>
      <c r="FU850" s="126"/>
      <c r="FV850" s="126"/>
      <c r="FW850" s="126"/>
      <c r="FX850" s="126"/>
      <c r="FY850" s="126"/>
      <c r="FZ850" s="126"/>
      <c r="GA850" s="126"/>
      <c r="GB850" s="126"/>
      <c r="GC850" s="126"/>
      <c r="GD850" s="126"/>
      <c r="GE850" s="126"/>
      <c r="GF850" s="126"/>
      <c r="GG850" s="126"/>
      <c r="GH850" s="126"/>
      <c r="GI850" s="126"/>
      <c r="GJ850" s="126"/>
      <c r="GK850" s="126"/>
      <c r="GL850" s="126"/>
      <c r="GM850" s="126"/>
      <c r="GN850" s="126"/>
      <c r="GO850" s="126"/>
      <c r="GP850" s="126"/>
      <c r="GQ850" s="126"/>
      <c r="GR850" s="126"/>
      <c r="GS850" s="126"/>
      <c r="GT850" s="126"/>
      <c r="GU850" s="126"/>
      <c r="GV850" s="126"/>
      <c r="GW850" s="126"/>
      <c r="GX850" s="126"/>
      <c r="GY850" s="126"/>
      <c r="GZ850" s="126"/>
      <c r="HA850" s="126"/>
      <c r="HB850" s="126"/>
      <c r="HC850" s="126"/>
      <c r="HD850" s="126"/>
      <c r="HE850" s="126"/>
      <c r="HF850" s="126"/>
      <c r="HG850" s="126"/>
      <c r="HH850" s="126"/>
      <c r="HI850" s="126"/>
      <c r="HJ850" s="126"/>
      <c r="HK850" s="126"/>
      <c r="HL850" s="126"/>
      <c r="HM850" s="126"/>
      <c r="HN850" s="126"/>
      <c r="HO850" s="126"/>
      <c r="HP850" s="126"/>
      <c r="HQ850" s="126"/>
      <c r="HR850" s="126"/>
      <c r="HS850" s="126"/>
      <c r="HT850" s="126"/>
      <c r="HU850" s="126"/>
      <c r="HV850" s="126"/>
      <c r="HW850" s="126"/>
      <c r="HX850" s="126"/>
      <c r="HY850" s="126"/>
      <c r="HZ850" s="126"/>
      <c r="IA850" s="126"/>
      <c r="IB850" s="126"/>
    </row>
    <row r="851" spans="1:236" s="127" customFormat="1">
      <c r="A851" s="121"/>
      <c r="B851" s="67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  <c r="EH851" s="126"/>
      <c r="EI851" s="126"/>
      <c r="EJ851" s="126"/>
      <c r="EK851" s="126"/>
      <c r="EL851" s="126"/>
      <c r="EM851" s="126"/>
      <c r="EN851" s="126"/>
      <c r="EO851" s="126"/>
      <c r="EP851" s="126"/>
      <c r="EQ851" s="126"/>
      <c r="ER851" s="126"/>
      <c r="ES851" s="126"/>
      <c r="ET851" s="126"/>
      <c r="EU851" s="126"/>
      <c r="EV851" s="126"/>
      <c r="EW851" s="126"/>
      <c r="EX851" s="126"/>
      <c r="EY851" s="126"/>
      <c r="EZ851" s="126"/>
      <c r="FA851" s="126"/>
      <c r="FB851" s="126"/>
      <c r="FC851" s="126"/>
      <c r="FD851" s="126"/>
      <c r="FE851" s="126"/>
      <c r="FF851" s="126"/>
      <c r="FG851" s="126"/>
      <c r="FH851" s="126"/>
      <c r="FI851" s="126"/>
      <c r="FJ851" s="126"/>
      <c r="FK851" s="126"/>
      <c r="FL851" s="126"/>
      <c r="FM851" s="126"/>
      <c r="FN851" s="126"/>
      <c r="FO851" s="126"/>
      <c r="FP851" s="126"/>
      <c r="FQ851" s="126"/>
      <c r="FR851" s="126"/>
      <c r="FS851" s="126"/>
      <c r="FT851" s="126"/>
      <c r="FU851" s="126"/>
      <c r="FV851" s="126"/>
      <c r="FW851" s="126"/>
      <c r="FX851" s="126"/>
      <c r="FY851" s="126"/>
      <c r="FZ851" s="126"/>
      <c r="GA851" s="126"/>
      <c r="GB851" s="126"/>
      <c r="GC851" s="126"/>
      <c r="GD851" s="126"/>
      <c r="GE851" s="126"/>
      <c r="GF851" s="126"/>
      <c r="GG851" s="126"/>
      <c r="GH851" s="126"/>
      <c r="GI851" s="126"/>
      <c r="GJ851" s="126"/>
      <c r="GK851" s="126"/>
      <c r="GL851" s="126"/>
      <c r="GM851" s="126"/>
      <c r="GN851" s="126"/>
      <c r="GO851" s="126"/>
      <c r="GP851" s="126"/>
      <c r="GQ851" s="126"/>
      <c r="GR851" s="126"/>
      <c r="GS851" s="126"/>
      <c r="GT851" s="126"/>
      <c r="GU851" s="126"/>
      <c r="GV851" s="126"/>
      <c r="GW851" s="126"/>
      <c r="GX851" s="126"/>
      <c r="GY851" s="126"/>
      <c r="GZ851" s="126"/>
      <c r="HA851" s="126"/>
      <c r="HB851" s="126"/>
      <c r="HC851" s="126"/>
      <c r="HD851" s="126"/>
      <c r="HE851" s="126"/>
      <c r="HF851" s="126"/>
      <c r="HG851" s="126"/>
      <c r="HH851" s="126"/>
      <c r="HI851" s="126"/>
      <c r="HJ851" s="126"/>
      <c r="HK851" s="126"/>
      <c r="HL851" s="126"/>
      <c r="HM851" s="126"/>
      <c r="HN851" s="126"/>
      <c r="HO851" s="126"/>
      <c r="HP851" s="126"/>
      <c r="HQ851" s="126"/>
      <c r="HR851" s="126"/>
      <c r="HS851" s="126"/>
      <c r="HT851" s="126"/>
      <c r="HU851" s="126"/>
      <c r="HV851" s="126"/>
      <c r="HW851" s="126"/>
      <c r="HX851" s="126"/>
      <c r="HY851" s="126"/>
      <c r="HZ851" s="126"/>
      <c r="IA851" s="126"/>
      <c r="IB851" s="126"/>
    </row>
    <row r="852" spans="1:236" s="127" customFormat="1">
      <c r="A852" s="121"/>
      <c r="B852" s="67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  <c r="EH852" s="126"/>
      <c r="EI852" s="126"/>
      <c r="EJ852" s="126"/>
      <c r="EK852" s="126"/>
      <c r="EL852" s="126"/>
      <c r="EM852" s="126"/>
      <c r="EN852" s="126"/>
      <c r="EO852" s="126"/>
      <c r="EP852" s="126"/>
      <c r="EQ852" s="126"/>
      <c r="ER852" s="126"/>
      <c r="ES852" s="126"/>
      <c r="ET852" s="126"/>
      <c r="EU852" s="126"/>
      <c r="EV852" s="126"/>
      <c r="EW852" s="126"/>
      <c r="EX852" s="126"/>
      <c r="EY852" s="126"/>
      <c r="EZ852" s="126"/>
      <c r="FA852" s="126"/>
      <c r="FB852" s="126"/>
      <c r="FC852" s="126"/>
      <c r="FD852" s="126"/>
      <c r="FE852" s="126"/>
      <c r="FF852" s="126"/>
      <c r="FG852" s="126"/>
      <c r="FH852" s="126"/>
      <c r="FI852" s="126"/>
      <c r="FJ852" s="126"/>
      <c r="FK852" s="126"/>
      <c r="FL852" s="126"/>
      <c r="FM852" s="126"/>
      <c r="FN852" s="126"/>
      <c r="FO852" s="126"/>
      <c r="FP852" s="126"/>
      <c r="FQ852" s="126"/>
      <c r="FR852" s="126"/>
      <c r="FS852" s="126"/>
      <c r="FT852" s="126"/>
      <c r="FU852" s="126"/>
      <c r="FV852" s="126"/>
      <c r="FW852" s="126"/>
      <c r="FX852" s="126"/>
      <c r="FY852" s="126"/>
      <c r="FZ852" s="126"/>
      <c r="GA852" s="126"/>
      <c r="GB852" s="126"/>
      <c r="GC852" s="126"/>
      <c r="GD852" s="126"/>
      <c r="GE852" s="126"/>
      <c r="GF852" s="126"/>
      <c r="GG852" s="126"/>
      <c r="GH852" s="126"/>
      <c r="GI852" s="126"/>
      <c r="GJ852" s="126"/>
      <c r="GK852" s="126"/>
      <c r="GL852" s="126"/>
      <c r="GM852" s="126"/>
      <c r="GN852" s="126"/>
      <c r="GO852" s="126"/>
      <c r="GP852" s="126"/>
      <c r="GQ852" s="126"/>
      <c r="GR852" s="126"/>
      <c r="GS852" s="126"/>
      <c r="GT852" s="126"/>
      <c r="GU852" s="126"/>
      <c r="GV852" s="126"/>
      <c r="GW852" s="126"/>
      <c r="GX852" s="126"/>
      <c r="GY852" s="126"/>
      <c r="GZ852" s="126"/>
      <c r="HA852" s="126"/>
      <c r="HB852" s="126"/>
      <c r="HC852" s="126"/>
      <c r="HD852" s="126"/>
      <c r="HE852" s="126"/>
      <c r="HF852" s="126"/>
      <c r="HG852" s="126"/>
      <c r="HH852" s="126"/>
      <c r="HI852" s="126"/>
      <c r="HJ852" s="126"/>
      <c r="HK852" s="126"/>
      <c r="HL852" s="126"/>
      <c r="HM852" s="126"/>
      <c r="HN852" s="126"/>
      <c r="HO852" s="126"/>
      <c r="HP852" s="126"/>
      <c r="HQ852" s="126"/>
      <c r="HR852" s="126"/>
      <c r="HS852" s="126"/>
      <c r="HT852" s="126"/>
      <c r="HU852" s="126"/>
      <c r="HV852" s="126"/>
      <c r="HW852" s="126"/>
      <c r="HX852" s="126"/>
      <c r="HY852" s="126"/>
      <c r="HZ852" s="126"/>
      <c r="IA852" s="126"/>
      <c r="IB852" s="126"/>
    </row>
    <row r="853" spans="1:236" s="127" customFormat="1">
      <c r="A853" s="121"/>
      <c r="B853" s="67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  <c r="EH853" s="126"/>
      <c r="EI853" s="126"/>
      <c r="EJ853" s="126"/>
      <c r="EK853" s="126"/>
      <c r="EL853" s="126"/>
      <c r="EM853" s="126"/>
      <c r="EN853" s="126"/>
      <c r="EO853" s="126"/>
      <c r="EP853" s="126"/>
      <c r="EQ853" s="126"/>
      <c r="ER853" s="126"/>
      <c r="ES853" s="126"/>
      <c r="ET853" s="126"/>
      <c r="EU853" s="126"/>
      <c r="EV853" s="126"/>
      <c r="EW853" s="126"/>
      <c r="EX853" s="126"/>
      <c r="EY853" s="126"/>
      <c r="EZ853" s="126"/>
      <c r="FA853" s="126"/>
      <c r="FB853" s="126"/>
      <c r="FC853" s="126"/>
      <c r="FD853" s="126"/>
      <c r="FE853" s="126"/>
      <c r="FF853" s="126"/>
      <c r="FG853" s="126"/>
      <c r="FH853" s="126"/>
      <c r="FI853" s="126"/>
      <c r="FJ853" s="126"/>
      <c r="FK853" s="126"/>
      <c r="FL853" s="126"/>
      <c r="FM853" s="126"/>
      <c r="FN853" s="126"/>
      <c r="FO853" s="126"/>
      <c r="FP853" s="126"/>
      <c r="FQ853" s="126"/>
      <c r="FR853" s="126"/>
      <c r="FS853" s="126"/>
      <c r="FT853" s="126"/>
      <c r="FU853" s="126"/>
      <c r="FV853" s="126"/>
      <c r="FW853" s="126"/>
      <c r="FX853" s="126"/>
      <c r="FY853" s="126"/>
      <c r="FZ853" s="126"/>
      <c r="GA853" s="126"/>
      <c r="GB853" s="126"/>
      <c r="GC853" s="126"/>
      <c r="GD853" s="126"/>
      <c r="GE853" s="126"/>
      <c r="GF853" s="126"/>
      <c r="GG853" s="126"/>
      <c r="GH853" s="126"/>
      <c r="GI853" s="126"/>
      <c r="GJ853" s="126"/>
      <c r="GK853" s="126"/>
      <c r="GL853" s="126"/>
      <c r="GM853" s="126"/>
      <c r="GN853" s="126"/>
      <c r="GO853" s="126"/>
      <c r="GP853" s="126"/>
      <c r="GQ853" s="126"/>
      <c r="GR853" s="126"/>
      <c r="GS853" s="126"/>
      <c r="GT853" s="126"/>
      <c r="GU853" s="126"/>
      <c r="GV853" s="126"/>
      <c r="GW853" s="126"/>
      <c r="GX853" s="126"/>
      <c r="GY853" s="126"/>
      <c r="GZ853" s="126"/>
      <c r="HA853" s="126"/>
      <c r="HB853" s="126"/>
      <c r="HC853" s="126"/>
      <c r="HD853" s="126"/>
      <c r="HE853" s="126"/>
      <c r="HF853" s="126"/>
      <c r="HG853" s="126"/>
      <c r="HH853" s="126"/>
      <c r="HI853" s="126"/>
      <c r="HJ853" s="126"/>
      <c r="HK853" s="126"/>
      <c r="HL853" s="126"/>
      <c r="HM853" s="126"/>
      <c r="HN853" s="126"/>
      <c r="HO853" s="126"/>
      <c r="HP853" s="126"/>
      <c r="HQ853" s="126"/>
      <c r="HR853" s="126"/>
      <c r="HS853" s="126"/>
      <c r="HT853" s="126"/>
      <c r="HU853" s="126"/>
      <c r="HV853" s="126"/>
      <c r="HW853" s="126"/>
      <c r="HX853" s="126"/>
      <c r="HY853" s="126"/>
      <c r="HZ853" s="126"/>
      <c r="IA853" s="126"/>
      <c r="IB853" s="126"/>
    </row>
    <row r="854" spans="1:236" s="127" customFormat="1">
      <c r="A854" s="121"/>
      <c r="B854" s="67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  <c r="EH854" s="126"/>
      <c r="EI854" s="126"/>
      <c r="EJ854" s="126"/>
      <c r="EK854" s="126"/>
      <c r="EL854" s="126"/>
      <c r="EM854" s="126"/>
      <c r="EN854" s="126"/>
      <c r="EO854" s="126"/>
      <c r="EP854" s="126"/>
      <c r="EQ854" s="126"/>
      <c r="ER854" s="126"/>
      <c r="ES854" s="126"/>
      <c r="ET854" s="126"/>
      <c r="EU854" s="126"/>
      <c r="EV854" s="126"/>
      <c r="EW854" s="126"/>
      <c r="EX854" s="126"/>
      <c r="EY854" s="126"/>
      <c r="EZ854" s="126"/>
      <c r="FA854" s="126"/>
      <c r="FB854" s="126"/>
      <c r="FC854" s="126"/>
      <c r="FD854" s="126"/>
      <c r="FE854" s="126"/>
      <c r="FF854" s="126"/>
      <c r="FG854" s="126"/>
      <c r="FH854" s="126"/>
      <c r="FI854" s="126"/>
      <c r="FJ854" s="126"/>
      <c r="FK854" s="126"/>
      <c r="FL854" s="126"/>
      <c r="FM854" s="126"/>
      <c r="FN854" s="126"/>
      <c r="FO854" s="126"/>
      <c r="FP854" s="126"/>
      <c r="FQ854" s="126"/>
      <c r="FR854" s="126"/>
      <c r="FS854" s="126"/>
      <c r="FT854" s="126"/>
      <c r="FU854" s="126"/>
      <c r="FV854" s="126"/>
      <c r="FW854" s="126"/>
      <c r="FX854" s="126"/>
      <c r="FY854" s="126"/>
      <c r="FZ854" s="126"/>
      <c r="GA854" s="126"/>
      <c r="GB854" s="126"/>
      <c r="GC854" s="126"/>
      <c r="GD854" s="126"/>
      <c r="GE854" s="126"/>
      <c r="GF854" s="126"/>
      <c r="GG854" s="126"/>
      <c r="GH854" s="126"/>
      <c r="GI854" s="126"/>
      <c r="GJ854" s="126"/>
      <c r="GK854" s="126"/>
      <c r="GL854" s="126"/>
      <c r="GM854" s="126"/>
      <c r="GN854" s="126"/>
      <c r="GO854" s="126"/>
      <c r="GP854" s="126"/>
      <c r="GQ854" s="126"/>
      <c r="GR854" s="126"/>
      <c r="GS854" s="126"/>
      <c r="GT854" s="126"/>
      <c r="GU854" s="126"/>
      <c r="GV854" s="126"/>
      <c r="GW854" s="126"/>
      <c r="GX854" s="126"/>
      <c r="GY854" s="126"/>
      <c r="GZ854" s="126"/>
      <c r="HA854" s="126"/>
      <c r="HB854" s="126"/>
      <c r="HC854" s="126"/>
      <c r="HD854" s="126"/>
      <c r="HE854" s="126"/>
      <c r="HF854" s="126"/>
      <c r="HG854" s="126"/>
      <c r="HH854" s="126"/>
      <c r="HI854" s="126"/>
      <c r="HJ854" s="126"/>
      <c r="HK854" s="126"/>
      <c r="HL854" s="126"/>
      <c r="HM854" s="126"/>
      <c r="HN854" s="126"/>
      <c r="HO854" s="126"/>
      <c r="HP854" s="126"/>
      <c r="HQ854" s="126"/>
      <c r="HR854" s="126"/>
      <c r="HS854" s="126"/>
      <c r="HT854" s="126"/>
      <c r="HU854" s="126"/>
      <c r="HV854" s="126"/>
      <c r="HW854" s="126"/>
      <c r="HX854" s="126"/>
      <c r="HY854" s="126"/>
      <c r="HZ854" s="126"/>
      <c r="IA854" s="126"/>
      <c r="IB854" s="126"/>
    </row>
    <row r="855" spans="1:236" s="127" customFormat="1">
      <c r="A855" s="121"/>
      <c r="B855" s="67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  <c r="EH855" s="126"/>
      <c r="EI855" s="126"/>
      <c r="EJ855" s="126"/>
      <c r="EK855" s="126"/>
      <c r="EL855" s="126"/>
      <c r="EM855" s="126"/>
      <c r="EN855" s="126"/>
      <c r="EO855" s="126"/>
      <c r="EP855" s="126"/>
      <c r="EQ855" s="126"/>
      <c r="ER855" s="126"/>
      <c r="ES855" s="126"/>
      <c r="ET855" s="126"/>
      <c r="EU855" s="126"/>
      <c r="EV855" s="126"/>
      <c r="EW855" s="126"/>
      <c r="EX855" s="126"/>
      <c r="EY855" s="126"/>
      <c r="EZ855" s="126"/>
      <c r="FA855" s="126"/>
      <c r="FB855" s="126"/>
      <c r="FC855" s="126"/>
      <c r="FD855" s="126"/>
      <c r="FE855" s="126"/>
      <c r="FF855" s="126"/>
      <c r="FG855" s="126"/>
      <c r="FH855" s="126"/>
      <c r="FI855" s="126"/>
      <c r="FJ855" s="126"/>
      <c r="FK855" s="126"/>
      <c r="FL855" s="126"/>
      <c r="FM855" s="126"/>
      <c r="FN855" s="126"/>
      <c r="FO855" s="126"/>
      <c r="FP855" s="126"/>
      <c r="FQ855" s="126"/>
      <c r="FR855" s="126"/>
      <c r="FS855" s="126"/>
      <c r="FT855" s="126"/>
      <c r="FU855" s="126"/>
      <c r="FV855" s="126"/>
      <c r="FW855" s="126"/>
      <c r="FX855" s="126"/>
      <c r="FY855" s="126"/>
      <c r="FZ855" s="126"/>
      <c r="GA855" s="126"/>
      <c r="GB855" s="126"/>
      <c r="GC855" s="126"/>
      <c r="GD855" s="126"/>
      <c r="GE855" s="126"/>
      <c r="GF855" s="126"/>
      <c r="GG855" s="126"/>
      <c r="GH855" s="126"/>
      <c r="GI855" s="126"/>
      <c r="GJ855" s="126"/>
      <c r="GK855" s="126"/>
      <c r="GL855" s="126"/>
      <c r="GM855" s="126"/>
      <c r="GN855" s="126"/>
      <c r="GO855" s="126"/>
      <c r="GP855" s="126"/>
      <c r="GQ855" s="126"/>
      <c r="GR855" s="126"/>
      <c r="GS855" s="126"/>
      <c r="GT855" s="126"/>
      <c r="GU855" s="126"/>
      <c r="GV855" s="126"/>
      <c r="GW855" s="126"/>
      <c r="GX855" s="126"/>
      <c r="GY855" s="126"/>
      <c r="GZ855" s="126"/>
      <c r="HA855" s="126"/>
      <c r="HB855" s="126"/>
      <c r="HC855" s="126"/>
      <c r="HD855" s="126"/>
      <c r="HE855" s="126"/>
      <c r="HF855" s="126"/>
      <c r="HG855" s="126"/>
      <c r="HH855" s="126"/>
      <c r="HI855" s="126"/>
      <c r="HJ855" s="126"/>
      <c r="HK855" s="126"/>
      <c r="HL855" s="126"/>
      <c r="HM855" s="126"/>
      <c r="HN855" s="126"/>
      <c r="HO855" s="126"/>
      <c r="HP855" s="126"/>
      <c r="HQ855" s="126"/>
      <c r="HR855" s="126"/>
      <c r="HS855" s="126"/>
      <c r="HT855" s="126"/>
      <c r="HU855" s="126"/>
      <c r="HV855" s="126"/>
      <c r="HW855" s="126"/>
      <c r="HX855" s="126"/>
      <c r="HY855" s="126"/>
      <c r="HZ855" s="126"/>
      <c r="IA855" s="126"/>
      <c r="IB855" s="126"/>
    </row>
    <row r="856" spans="1:236" s="127" customFormat="1">
      <c r="A856" s="121"/>
      <c r="B856" s="67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  <c r="BI856" s="126"/>
      <c r="BJ856" s="126"/>
      <c r="BK856" s="126"/>
      <c r="BL856" s="126"/>
      <c r="BM856" s="126"/>
      <c r="BN856" s="126"/>
      <c r="BO856" s="126"/>
      <c r="BP856" s="126"/>
      <c r="BQ856" s="126"/>
      <c r="BR856" s="126"/>
      <c r="BS856" s="126"/>
      <c r="BT856" s="126"/>
      <c r="BU856" s="126"/>
      <c r="BV856" s="126"/>
      <c r="BW856" s="126"/>
      <c r="BX856" s="126"/>
      <c r="BY856" s="126"/>
      <c r="BZ856" s="126"/>
      <c r="CA856" s="126"/>
      <c r="CB856" s="126"/>
      <c r="CC856" s="126"/>
      <c r="CD856" s="126"/>
      <c r="CE856" s="126"/>
      <c r="CF856" s="126"/>
      <c r="CG856" s="126"/>
      <c r="CH856" s="126"/>
      <c r="CI856" s="126"/>
      <c r="CJ856" s="126"/>
      <c r="CK856" s="126"/>
      <c r="CL856" s="126"/>
      <c r="CM856" s="126"/>
      <c r="CN856" s="126"/>
      <c r="CO856" s="126"/>
      <c r="CP856" s="126"/>
      <c r="CQ856" s="126"/>
      <c r="CR856" s="126"/>
      <c r="CS856" s="126"/>
      <c r="CT856" s="126"/>
      <c r="CU856" s="126"/>
      <c r="CV856" s="126"/>
      <c r="CW856" s="126"/>
      <c r="CX856" s="126"/>
      <c r="CY856" s="126"/>
      <c r="CZ856" s="126"/>
      <c r="DA856" s="126"/>
      <c r="DB856" s="126"/>
      <c r="DC856" s="126"/>
      <c r="DD856" s="126"/>
      <c r="DE856" s="126"/>
      <c r="DF856" s="126"/>
      <c r="DG856" s="126"/>
      <c r="DH856" s="126"/>
      <c r="DI856" s="126"/>
      <c r="DJ856" s="126"/>
      <c r="DK856" s="126"/>
      <c r="DL856" s="126"/>
      <c r="DM856" s="126"/>
      <c r="DN856" s="126"/>
      <c r="DO856" s="126"/>
      <c r="DP856" s="126"/>
      <c r="DQ856" s="126"/>
      <c r="DR856" s="126"/>
      <c r="DS856" s="126"/>
      <c r="DT856" s="126"/>
      <c r="DU856" s="126"/>
      <c r="DV856" s="126"/>
      <c r="DW856" s="126"/>
      <c r="DX856" s="126"/>
      <c r="DY856" s="126"/>
      <c r="DZ856" s="126"/>
      <c r="EA856" s="126"/>
      <c r="EB856" s="126"/>
      <c r="EC856" s="126"/>
      <c r="ED856" s="126"/>
      <c r="EE856" s="126"/>
      <c r="EF856" s="126"/>
      <c r="EG856" s="126"/>
      <c r="EH856" s="126"/>
      <c r="EI856" s="126"/>
      <c r="EJ856" s="126"/>
      <c r="EK856" s="126"/>
      <c r="EL856" s="126"/>
      <c r="EM856" s="126"/>
      <c r="EN856" s="126"/>
      <c r="EO856" s="126"/>
      <c r="EP856" s="126"/>
      <c r="EQ856" s="126"/>
      <c r="ER856" s="126"/>
      <c r="ES856" s="126"/>
      <c r="ET856" s="126"/>
      <c r="EU856" s="126"/>
      <c r="EV856" s="126"/>
      <c r="EW856" s="126"/>
      <c r="EX856" s="126"/>
      <c r="EY856" s="126"/>
      <c r="EZ856" s="126"/>
      <c r="FA856" s="126"/>
      <c r="FB856" s="126"/>
      <c r="FC856" s="126"/>
      <c r="FD856" s="126"/>
      <c r="FE856" s="126"/>
      <c r="FF856" s="126"/>
      <c r="FG856" s="126"/>
      <c r="FH856" s="126"/>
      <c r="FI856" s="126"/>
      <c r="FJ856" s="126"/>
      <c r="FK856" s="126"/>
      <c r="FL856" s="126"/>
      <c r="FM856" s="126"/>
      <c r="FN856" s="126"/>
      <c r="FO856" s="126"/>
      <c r="FP856" s="126"/>
      <c r="FQ856" s="126"/>
      <c r="FR856" s="126"/>
      <c r="FS856" s="126"/>
      <c r="FT856" s="126"/>
      <c r="FU856" s="126"/>
      <c r="FV856" s="126"/>
      <c r="FW856" s="126"/>
      <c r="FX856" s="126"/>
      <c r="FY856" s="126"/>
      <c r="FZ856" s="126"/>
      <c r="GA856" s="126"/>
      <c r="GB856" s="126"/>
      <c r="GC856" s="126"/>
      <c r="GD856" s="126"/>
      <c r="GE856" s="126"/>
      <c r="GF856" s="126"/>
      <c r="GG856" s="126"/>
      <c r="GH856" s="126"/>
      <c r="GI856" s="126"/>
      <c r="GJ856" s="126"/>
      <c r="GK856" s="126"/>
      <c r="GL856" s="126"/>
      <c r="GM856" s="126"/>
      <c r="GN856" s="126"/>
      <c r="GO856" s="126"/>
      <c r="GP856" s="126"/>
      <c r="GQ856" s="126"/>
      <c r="GR856" s="126"/>
      <c r="GS856" s="126"/>
      <c r="GT856" s="126"/>
      <c r="GU856" s="126"/>
      <c r="GV856" s="126"/>
      <c r="GW856" s="126"/>
      <c r="GX856" s="126"/>
      <c r="GY856" s="126"/>
      <c r="GZ856" s="126"/>
      <c r="HA856" s="126"/>
      <c r="HB856" s="126"/>
      <c r="HC856" s="126"/>
      <c r="HD856" s="126"/>
      <c r="HE856" s="126"/>
      <c r="HF856" s="126"/>
      <c r="HG856" s="126"/>
      <c r="HH856" s="126"/>
      <c r="HI856" s="126"/>
      <c r="HJ856" s="126"/>
      <c r="HK856" s="126"/>
      <c r="HL856" s="126"/>
      <c r="HM856" s="126"/>
      <c r="HN856" s="126"/>
      <c r="HO856" s="126"/>
      <c r="HP856" s="126"/>
      <c r="HQ856" s="126"/>
      <c r="HR856" s="126"/>
      <c r="HS856" s="126"/>
      <c r="HT856" s="126"/>
      <c r="HU856" s="126"/>
      <c r="HV856" s="126"/>
      <c r="HW856" s="126"/>
      <c r="HX856" s="126"/>
      <c r="HY856" s="126"/>
      <c r="HZ856" s="126"/>
      <c r="IA856" s="126"/>
      <c r="IB856" s="126"/>
    </row>
    <row r="857" spans="1:236" s="127" customFormat="1">
      <c r="A857" s="121"/>
      <c r="B857" s="67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  <c r="BR857" s="126"/>
      <c r="BS857" s="126"/>
      <c r="BT857" s="126"/>
      <c r="BU857" s="126"/>
      <c r="BV857" s="126"/>
      <c r="BW857" s="126"/>
      <c r="BX857" s="126"/>
      <c r="BY857" s="126"/>
      <c r="BZ857" s="126"/>
      <c r="CA857" s="126"/>
      <c r="CB857" s="126"/>
      <c r="CC857" s="126"/>
      <c r="CD857" s="126"/>
      <c r="CE857" s="126"/>
      <c r="CF857" s="126"/>
      <c r="CG857" s="126"/>
      <c r="CH857" s="126"/>
      <c r="CI857" s="126"/>
      <c r="CJ857" s="126"/>
      <c r="CK857" s="126"/>
      <c r="CL857" s="126"/>
      <c r="CM857" s="126"/>
      <c r="CN857" s="126"/>
      <c r="CO857" s="126"/>
      <c r="CP857" s="126"/>
      <c r="CQ857" s="126"/>
      <c r="CR857" s="126"/>
      <c r="CS857" s="126"/>
      <c r="CT857" s="126"/>
      <c r="CU857" s="126"/>
      <c r="CV857" s="126"/>
      <c r="CW857" s="126"/>
      <c r="CX857" s="126"/>
      <c r="CY857" s="126"/>
      <c r="CZ857" s="126"/>
      <c r="DA857" s="126"/>
      <c r="DB857" s="126"/>
      <c r="DC857" s="126"/>
      <c r="DD857" s="126"/>
      <c r="DE857" s="126"/>
      <c r="DF857" s="126"/>
      <c r="DG857" s="126"/>
      <c r="DH857" s="126"/>
      <c r="DI857" s="126"/>
      <c r="DJ857" s="126"/>
      <c r="DK857" s="126"/>
      <c r="DL857" s="126"/>
      <c r="DM857" s="126"/>
      <c r="DN857" s="126"/>
      <c r="DO857" s="126"/>
      <c r="DP857" s="126"/>
      <c r="DQ857" s="126"/>
      <c r="DR857" s="126"/>
      <c r="DS857" s="126"/>
      <c r="DT857" s="126"/>
      <c r="DU857" s="126"/>
      <c r="DV857" s="126"/>
      <c r="DW857" s="126"/>
      <c r="DX857" s="126"/>
      <c r="DY857" s="126"/>
      <c r="DZ857" s="126"/>
      <c r="EA857" s="126"/>
      <c r="EB857" s="126"/>
      <c r="EC857" s="126"/>
      <c r="ED857" s="126"/>
      <c r="EE857" s="126"/>
      <c r="EF857" s="126"/>
      <c r="EG857" s="126"/>
      <c r="EH857" s="126"/>
      <c r="EI857" s="126"/>
      <c r="EJ857" s="126"/>
      <c r="EK857" s="126"/>
      <c r="EL857" s="126"/>
      <c r="EM857" s="126"/>
      <c r="EN857" s="126"/>
      <c r="EO857" s="126"/>
      <c r="EP857" s="126"/>
      <c r="EQ857" s="126"/>
      <c r="ER857" s="126"/>
      <c r="ES857" s="126"/>
      <c r="ET857" s="126"/>
      <c r="EU857" s="126"/>
      <c r="EV857" s="126"/>
      <c r="EW857" s="126"/>
      <c r="EX857" s="126"/>
      <c r="EY857" s="126"/>
      <c r="EZ857" s="126"/>
      <c r="FA857" s="126"/>
      <c r="FB857" s="126"/>
      <c r="FC857" s="126"/>
      <c r="FD857" s="126"/>
      <c r="FE857" s="126"/>
      <c r="FF857" s="126"/>
      <c r="FG857" s="126"/>
      <c r="FH857" s="126"/>
      <c r="FI857" s="126"/>
      <c r="FJ857" s="126"/>
      <c r="FK857" s="126"/>
      <c r="FL857" s="126"/>
      <c r="FM857" s="126"/>
      <c r="FN857" s="126"/>
      <c r="FO857" s="126"/>
      <c r="FP857" s="126"/>
      <c r="FQ857" s="126"/>
      <c r="FR857" s="126"/>
      <c r="FS857" s="126"/>
      <c r="FT857" s="126"/>
      <c r="FU857" s="126"/>
      <c r="FV857" s="126"/>
      <c r="FW857" s="126"/>
      <c r="FX857" s="126"/>
      <c r="FY857" s="126"/>
      <c r="FZ857" s="126"/>
      <c r="GA857" s="126"/>
      <c r="GB857" s="126"/>
      <c r="GC857" s="126"/>
      <c r="GD857" s="126"/>
      <c r="GE857" s="126"/>
      <c r="GF857" s="126"/>
      <c r="GG857" s="126"/>
      <c r="GH857" s="126"/>
      <c r="GI857" s="126"/>
      <c r="GJ857" s="126"/>
      <c r="GK857" s="126"/>
      <c r="GL857" s="126"/>
      <c r="GM857" s="126"/>
      <c r="GN857" s="126"/>
      <c r="GO857" s="126"/>
      <c r="GP857" s="126"/>
      <c r="GQ857" s="126"/>
      <c r="GR857" s="126"/>
      <c r="GS857" s="126"/>
      <c r="GT857" s="126"/>
      <c r="GU857" s="126"/>
      <c r="GV857" s="126"/>
      <c r="GW857" s="126"/>
      <c r="GX857" s="126"/>
      <c r="GY857" s="126"/>
      <c r="GZ857" s="126"/>
      <c r="HA857" s="126"/>
      <c r="HB857" s="126"/>
      <c r="HC857" s="126"/>
      <c r="HD857" s="126"/>
      <c r="HE857" s="126"/>
      <c r="HF857" s="126"/>
      <c r="HG857" s="126"/>
      <c r="HH857" s="126"/>
      <c r="HI857" s="126"/>
      <c r="HJ857" s="126"/>
      <c r="HK857" s="126"/>
      <c r="HL857" s="126"/>
      <c r="HM857" s="126"/>
      <c r="HN857" s="126"/>
      <c r="HO857" s="126"/>
      <c r="HP857" s="126"/>
      <c r="HQ857" s="126"/>
      <c r="HR857" s="126"/>
      <c r="HS857" s="126"/>
      <c r="HT857" s="126"/>
      <c r="HU857" s="126"/>
      <c r="HV857" s="126"/>
      <c r="HW857" s="126"/>
      <c r="HX857" s="126"/>
      <c r="HY857" s="126"/>
      <c r="HZ857" s="126"/>
      <c r="IA857" s="126"/>
      <c r="IB857" s="126"/>
    </row>
    <row r="858" spans="1:236" s="127" customFormat="1">
      <c r="A858" s="121"/>
      <c r="B858" s="67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  <c r="BR858" s="126"/>
      <c r="BS858" s="126"/>
      <c r="BT858" s="126"/>
      <c r="BU858" s="126"/>
      <c r="BV858" s="126"/>
      <c r="BW858" s="126"/>
      <c r="BX858" s="126"/>
      <c r="BY858" s="126"/>
      <c r="BZ858" s="126"/>
      <c r="CA858" s="126"/>
      <c r="CB858" s="126"/>
      <c r="CC858" s="126"/>
      <c r="CD858" s="126"/>
      <c r="CE858" s="126"/>
      <c r="CF858" s="126"/>
      <c r="CG858" s="126"/>
      <c r="CH858" s="126"/>
      <c r="CI858" s="126"/>
      <c r="CJ858" s="126"/>
      <c r="CK858" s="126"/>
      <c r="CL858" s="126"/>
      <c r="CM858" s="126"/>
      <c r="CN858" s="126"/>
      <c r="CO858" s="126"/>
      <c r="CP858" s="126"/>
      <c r="CQ858" s="126"/>
      <c r="CR858" s="126"/>
      <c r="CS858" s="126"/>
      <c r="CT858" s="126"/>
      <c r="CU858" s="126"/>
      <c r="CV858" s="126"/>
      <c r="CW858" s="126"/>
      <c r="CX858" s="126"/>
      <c r="CY858" s="126"/>
      <c r="CZ858" s="126"/>
      <c r="DA858" s="126"/>
      <c r="DB858" s="126"/>
      <c r="DC858" s="126"/>
      <c r="DD858" s="126"/>
      <c r="DE858" s="126"/>
      <c r="DF858" s="126"/>
      <c r="DG858" s="126"/>
      <c r="DH858" s="126"/>
      <c r="DI858" s="126"/>
      <c r="DJ858" s="126"/>
      <c r="DK858" s="126"/>
      <c r="DL858" s="126"/>
      <c r="DM858" s="126"/>
      <c r="DN858" s="126"/>
      <c r="DO858" s="126"/>
      <c r="DP858" s="126"/>
      <c r="DQ858" s="126"/>
      <c r="DR858" s="126"/>
      <c r="DS858" s="126"/>
      <c r="DT858" s="126"/>
      <c r="DU858" s="126"/>
      <c r="DV858" s="126"/>
      <c r="DW858" s="126"/>
      <c r="DX858" s="126"/>
      <c r="DY858" s="126"/>
      <c r="DZ858" s="126"/>
      <c r="EA858" s="126"/>
      <c r="EB858" s="126"/>
      <c r="EC858" s="126"/>
      <c r="ED858" s="126"/>
      <c r="EE858" s="126"/>
      <c r="EF858" s="126"/>
      <c r="EG858" s="126"/>
      <c r="EH858" s="126"/>
      <c r="EI858" s="126"/>
      <c r="EJ858" s="126"/>
      <c r="EK858" s="126"/>
      <c r="EL858" s="126"/>
      <c r="EM858" s="126"/>
      <c r="EN858" s="126"/>
      <c r="EO858" s="126"/>
      <c r="EP858" s="126"/>
      <c r="EQ858" s="126"/>
      <c r="ER858" s="126"/>
      <c r="ES858" s="126"/>
      <c r="ET858" s="126"/>
      <c r="EU858" s="126"/>
      <c r="EV858" s="126"/>
      <c r="EW858" s="126"/>
      <c r="EX858" s="126"/>
      <c r="EY858" s="126"/>
      <c r="EZ858" s="126"/>
      <c r="FA858" s="126"/>
      <c r="FB858" s="126"/>
      <c r="FC858" s="126"/>
      <c r="FD858" s="126"/>
      <c r="FE858" s="126"/>
      <c r="FF858" s="126"/>
      <c r="FG858" s="126"/>
      <c r="FH858" s="126"/>
      <c r="FI858" s="126"/>
      <c r="FJ858" s="126"/>
      <c r="FK858" s="126"/>
      <c r="FL858" s="126"/>
      <c r="FM858" s="126"/>
      <c r="FN858" s="126"/>
      <c r="FO858" s="126"/>
      <c r="FP858" s="126"/>
      <c r="FQ858" s="126"/>
      <c r="FR858" s="126"/>
      <c r="FS858" s="126"/>
      <c r="FT858" s="126"/>
      <c r="FU858" s="126"/>
      <c r="FV858" s="126"/>
      <c r="FW858" s="126"/>
      <c r="FX858" s="126"/>
      <c r="FY858" s="126"/>
      <c r="FZ858" s="126"/>
      <c r="GA858" s="126"/>
      <c r="GB858" s="126"/>
      <c r="GC858" s="126"/>
      <c r="GD858" s="126"/>
      <c r="GE858" s="126"/>
      <c r="GF858" s="126"/>
      <c r="GG858" s="126"/>
      <c r="GH858" s="126"/>
      <c r="GI858" s="126"/>
      <c r="GJ858" s="126"/>
      <c r="GK858" s="126"/>
      <c r="GL858" s="126"/>
      <c r="GM858" s="126"/>
      <c r="GN858" s="126"/>
      <c r="GO858" s="126"/>
      <c r="GP858" s="126"/>
      <c r="GQ858" s="126"/>
      <c r="GR858" s="126"/>
      <c r="GS858" s="126"/>
      <c r="GT858" s="126"/>
      <c r="GU858" s="126"/>
      <c r="GV858" s="126"/>
      <c r="GW858" s="126"/>
      <c r="GX858" s="126"/>
      <c r="GY858" s="126"/>
      <c r="GZ858" s="126"/>
      <c r="HA858" s="126"/>
      <c r="HB858" s="126"/>
      <c r="HC858" s="126"/>
      <c r="HD858" s="126"/>
      <c r="HE858" s="126"/>
      <c r="HF858" s="126"/>
      <c r="HG858" s="126"/>
      <c r="HH858" s="126"/>
      <c r="HI858" s="126"/>
      <c r="HJ858" s="126"/>
      <c r="HK858" s="126"/>
      <c r="HL858" s="126"/>
      <c r="HM858" s="126"/>
      <c r="HN858" s="126"/>
      <c r="HO858" s="126"/>
      <c r="HP858" s="126"/>
      <c r="HQ858" s="126"/>
      <c r="HR858" s="126"/>
      <c r="HS858" s="126"/>
      <c r="HT858" s="126"/>
      <c r="HU858" s="126"/>
      <c r="HV858" s="126"/>
      <c r="HW858" s="126"/>
      <c r="HX858" s="126"/>
      <c r="HY858" s="126"/>
      <c r="HZ858" s="126"/>
      <c r="IA858" s="126"/>
      <c r="IB858" s="126"/>
    </row>
    <row r="859" spans="1:236" s="127" customFormat="1">
      <c r="A859" s="121"/>
      <c r="B859" s="67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  <c r="BR859" s="126"/>
      <c r="BS859" s="126"/>
      <c r="BT859" s="126"/>
      <c r="BU859" s="126"/>
      <c r="BV859" s="126"/>
      <c r="BW859" s="126"/>
      <c r="BX859" s="126"/>
      <c r="BY859" s="126"/>
      <c r="BZ859" s="126"/>
      <c r="CA859" s="126"/>
      <c r="CB859" s="126"/>
      <c r="CC859" s="126"/>
      <c r="CD859" s="126"/>
      <c r="CE859" s="126"/>
      <c r="CF859" s="126"/>
      <c r="CG859" s="126"/>
      <c r="CH859" s="126"/>
      <c r="CI859" s="126"/>
      <c r="CJ859" s="126"/>
      <c r="CK859" s="126"/>
      <c r="CL859" s="126"/>
      <c r="CM859" s="126"/>
      <c r="CN859" s="126"/>
      <c r="CO859" s="126"/>
      <c r="CP859" s="126"/>
      <c r="CQ859" s="126"/>
      <c r="CR859" s="126"/>
      <c r="CS859" s="126"/>
      <c r="CT859" s="126"/>
      <c r="CU859" s="126"/>
      <c r="CV859" s="126"/>
      <c r="CW859" s="126"/>
      <c r="CX859" s="126"/>
      <c r="CY859" s="126"/>
      <c r="CZ859" s="126"/>
      <c r="DA859" s="126"/>
      <c r="DB859" s="126"/>
      <c r="DC859" s="126"/>
      <c r="DD859" s="126"/>
      <c r="DE859" s="126"/>
      <c r="DF859" s="126"/>
      <c r="DG859" s="126"/>
      <c r="DH859" s="126"/>
      <c r="DI859" s="126"/>
      <c r="DJ859" s="126"/>
      <c r="DK859" s="126"/>
      <c r="DL859" s="126"/>
      <c r="DM859" s="126"/>
      <c r="DN859" s="126"/>
      <c r="DO859" s="126"/>
      <c r="DP859" s="126"/>
      <c r="DQ859" s="126"/>
      <c r="DR859" s="126"/>
      <c r="DS859" s="126"/>
      <c r="DT859" s="126"/>
      <c r="DU859" s="126"/>
      <c r="DV859" s="126"/>
      <c r="DW859" s="126"/>
      <c r="DX859" s="126"/>
      <c r="DY859" s="126"/>
      <c r="DZ859" s="126"/>
      <c r="EA859" s="126"/>
      <c r="EB859" s="126"/>
      <c r="EC859" s="126"/>
      <c r="ED859" s="126"/>
      <c r="EE859" s="126"/>
      <c r="EF859" s="126"/>
      <c r="EG859" s="126"/>
      <c r="EH859" s="126"/>
      <c r="EI859" s="126"/>
      <c r="EJ859" s="126"/>
      <c r="EK859" s="126"/>
      <c r="EL859" s="126"/>
      <c r="EM859" s="126"/>
      <c r="EN859" s="126"/>
      <c r="EO859" s="126"/>
      <c r="EP859" s="126"/>
      <c r="EQ859" s="126"/>
      <c r="ER859" s="126"/>
      <c r="ES859" s="126"/>
      <c r="ET859" s="126"/>
      <c r="EU859" s="126"/>
      <c r="EV859" s="126"/>
      <c r="EW859" s="126"/>
      <c r="EX859" s="126"/>
      <c r="EY859" s="126"/>
      <c r="EZ859" s="126"/>
      <c r="FA859" s="126"/>
      <c r="FB859" s="126"/>
      <c r="FC859" s="126"/>
      <c r="FD859" s="126"/>
      <c r="FE859" s="126"/>
      <c r="FF859" s="126"/>
      <c r="FG859" s="126"/>
      <c r="FH859" s="126"/>
      <c r="FI859" s="126"/>
      <c r="FJ859" s="126"/>
      <c r="FK859" s="126"/>
      <c r="FL859" s="126"/>
      <c r="FM859" s="126"/>
      <c r="FN859" s="126"/>
      <c r="FO859" s="126"/>
      <c r="FP859" s="126"/>
      <c r="FQ859" s="126"/>
      <c r="FR859" s="126"/>
      <c r="FS859" s="126"/>
      <c r="FT859" s="126"/>
      <c r="FU859" s="126"/>
      <c r="FV859" s="126"/>
      <c r="FW859" s="126"/>
      <c r="FX859" s="126"/>
      <c r="FY859" s="126"/>
      <c r="FZ859" s="126"/>
      <c r="GA859" s="126"/>
      <c r="GB859" s="126"/>
      <c r="GC859" s="126"/>
      <c r="GD859" s="126"/>
      <c r="GE859" s="126"/>
      <c r="GF859" s="126"/>
      <c r="GG859" s="126"/>
      <c r="GH859" s="126"/>
      <c r="GI859" s="126"/>
      <c r="GJ859" s="126"/>
      <c r="GK859" s="126"/>
      <c r="GL859" s="126"/>
      <c r="GM859" s="126"/>
      <c r="GN859" s="126"/>
      <c r="GO859" s="126"/>
      <c r="GP859" s="126"/>
      <c r="GQ859" s="126"/>
      <c r="GR859" s="126"/>
      <c r="GS859" s="126"/>
      <c r="GT859" s="126"/>
      <c r="GU859" s="126"/>
      <c r="GV859" s="126"/>
      <c r="GW859" s="126"/>
      <c r="GX859" s="126"/>
      <c r="GY859" s="126"/>
      <c r="GZ859" s="126"/>
      <c r="HA859" s="126"/>
      <c r="HB859" s="126"/>
      <c r="HC859" s="126"/>
      <c r="HD859" s="126"/>
      <c r="HE859" s="126"/>
      <c r="HF859" s="126"/>
      <c r="HG859" s="126"/>
      <c r="HH859" s="126"/>
      <c r="HI859" s="126"/>
      <c r="HJ859" s="126"/>
      <c r="HK859" s="126"/>
      <c r="HL859" s="126"/>
      <c r="HM859" s="126"/>
      <c r="HN859" s="126"/>
      <c r="HO859" s="126"/>
      <c r="HP859" s="126"/>
      <c r="HQ859" s="126"/>
      <c r="HR859" s="126"/>
      <c r="HS859" s="126"/>
      <c r="HT859" s="126"/>
      <c r="HU859" s="126"/>
      <c r="HV859" s="126"/>
      <c r="HW859" s="126"/>
      <c r="HX859" s="126"/>
      <c r="HY859" s="126"/>
      <c r="HZ859" s="126"/>
      <c r="IA859" s="126"/>
      <c r="IB859" s="126"/>
    </row>
    <row r="860" spans="1:236" s="127" customFormat="1">
      <c r="A860" s="121"/>
      <c r="B860" s="67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  <c r="BR860" s="126"/>
      <c r="BS860" s="126"/>
      <c r="BT860" s="126"/>
      <c r="BU860" s="126"/>
      <c r="BV860" s="126"/>
      <c r="BW860" s="126"/>
      <c r="BX860" s="126"/>
      <c r="BY860" s="126"/>
      <c r="BZ860" s="126"/>
      <c r="CA860" s="126"/>
      <c r="CB860" s="126"/>
      <c r="CC860" s="126"/>
      <c r="CD860" s="126"/>
      <c r="CE860" s="126"/>
      <c r="CF860" s="126"/>
      <c r="CG860" s="126"/>
      <c r="CH860" s="126"/>
      <c r="CI860" s="126"/>
      <c r="CJ860" s="126"/>
      <c r="CK860" s="126"/>
      <c r="CL860" s="126"/>
      <c r="CM860" s="126"/>
      <c r="CN860" s="126"/>
      <c r="CO860" s="126"/>
      <c r="CP860" s="126"/>
      <c r="CQ860" s="126"/>
      <c r="CR860" s="126"/>
      <c r="CS860" s="126"/>
      <c r="CT860" s="126"/>
      <c r="CU860" s="126"/>
      <c r="CV860" s="126"/>
      <c r="CW860" s="126"/>
      <c r="CX860" s="126"/>
      <c r="CY860" s="126"/>
      <c r="CZ860" s="126"/>
      <c r="DA860" s="126"/>
      <c r="DB860" s="126"/>
      <c r="DC860" s="126"/>
      <c r="DD860" s="126"/>
      <c r="DE860" s="126"/>
      <c r="DF860" s="126"/>
      <c r="DG860" s="126"/>
      <c r="DH860" s="126"/>
      <c r="DI860" s="126"/>
      <c r="DJ860" s="126"/>
      <c r="DK860" s="126"/>
      <c r="DL860" s="126"/>
      <c r="DM860" s="126"/>
      <c r="DN860" s="126"/>
      <c r="DO860" s="126"/>
      <c r="DP860" s="126"/>
      <c r="DQ860" s="126"/>
      <c r="DR860" s="126"/>
      <c r="DS860" s="126"/>
      <c r="DT860" s="126"/>
      <c r="DU860" s="126"/>
      <c r="DV860" s="126"/>
      <c r="DW860" s="126"/>
      <c r="DX860" s="126"/>
      <c r="DY860" s="126"/>
      <c r="DZ860" s="126"/>
      <c r="EA860" s="126"/>
      <c r="EB860" s="126"/>
      <c r="EC860" s="126"/>
      <c r="ED860" s="126"/>
      <c r="EE860" s="126"/>
      <c r="EF860" s="126"/>
      <c r="EG860" s="126"/>
      <c r="EH860" s="126"/>
      <c r="EI860" s="126"/>
      <c r="EJ860" s="126"/>
      <c r="EK860" s="126"/>
      <c r="EL860" s="126"/>
      <c r="EM860" s="126"/>
      <c r="EN860" s="126"/>
      <c r="EO860" s="126"/>
      <c r="EP860" s="126"/>
      <c r="EQ860" s="126"/>
      <c r="ER860" s="126"/>
      <c r="ES860" s="126"/>
      <c r="ET860" s="126"/>
      <c r="EU860" s="126"/>
      <c r="EV860" s="126"/>
      <c r="EW860" s="126"/>
      <c r="EX860" s="126"/>
      <c r="EY860" s="126"/>
      <c r="EZ860" s="126"/>
      <c r="FA860" s="126"/>
      <c r="FB860" s="126"/>
      <c r="FC860" s="126"/>
      <c r="FD860" s="126"/>
      <c r="FE860" s="126"/>
      <c r="FF860" s="126"/>
      <c r="FG860" s="126"/>
      <c r="FH860" s="126"/>
      <c r="FI860" s="126"/>
      <c r="FJ860" s="126"/>
      <c r="FK860" s="126"/>
      <c r="FL860" s="126"/>
      <c r="FM860" s="126"/>
      <c r="FN860" s="126"/>
      <c r="FO860" s="126"/>
      <c r="FP860" s="126"/>
      <c r="FQ860" s="126"/>
      <c r="FR860" s="126"/>
      <c r="FS860" s="126"/>
      <c r="FT860" s="126"/>
      <c r="FU860" s="126"/>
      <c r="FV860" s="126"/>
      <c r="FW860" s="126"/>
      <c r="FX860" s="126"/>
      <c r="FY860" s="126"/>
      <c r="FZ860" s="126"/>
      <c r="GA860" s="126"/>
      <c r="GB860" s="126"/>
      <c r="GC860" s="126"/>
      <c r="GD860" s="126"/>
      <c r="GE860" s="126"/>
      <c r="GF860" s="126"/>
      <c r="GG860" s="126"/>
      <c r="GH860" s="126"/>
      <c r="GI860" s="126"/>
      <c r="GJ860" s="126"/>
      <c r="GK860" s="126"/>
      <c r="GL860" s="126"/>
      <c r="GM860" s="126"/>
      <c r="GN860" s="126"/>
      <c r="GO860" s="126"/>
      <c r="GP860" s="126"/>
      <c r="GQ860" s="126"/>
      <c r="GR860" s="126"/>
      <c r="GS860" s="126"/>
      <c r="GT860" s="126"/>
      <c r="GU860" s="126"/>
      <c r="GV860" s="126"/>
      <c r="GW860" s="126"/>
      <c r="GX860" s="126"/>
      <c r="GY860" s="126"/>
      <c r="GZ860" s="126"/>
      <c r="HA860" s="126"/>
      <c r="HB860" s="126"/>
      <c r="HC860" s="126"/>
      <c r="HD860" s="126"/>
      <c r="HE860" s="126"/>
      <c r="HF860" s="126"/>
      <c r="HG860" s="126"/>
      <c r="HH860" s="126"/>
      <c r="HI860" s="126"/>
      <c r="HJ860" s="126"/>
      <c r="HK860" s="126"/>
      <c r="HL860" s="126"/>
      <c r="HM860" s="126"/>
      <c r="HN860" s="126"/>
      <c r="HO860" s="126"/>
      <c r="HP860" s="126"/>
      <c r="HQ860" s="126"/>
      <c r="HR860" s="126"/>
      <c r="HS860" s="126"/>
      <c r="HT860" s="126"/>
      <c r="HU860" s="126"/>
      <c r="HV860" s="126"/>
      <c r="HW860" s="126"/>
      <c r="HX860" s="126"/>
      <c r="HY860" s="126"/>
      <c r="HZ860" s="126"/>
      <c r="IA860" s="126"/>
      <c r="IB860" s="126"/>
    </row>
    <row r="861" spans="1:236" s="127" customFormat="1">
      <c r="A861" s="121"/>
      <c r="B861" s="67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  <c r="BR861" s="126"/>
      <c r="BS861" s="126"/>
      <c r="BT861" s="126"/>
      <c r="BU861" s="126"/>
      <c r="BV861" s="126"/>
      <c r="BW861" s="126"/>
      <c r="BX861" s="126"/>
      <c r="BY861" s="126"/>
      <c r="BZ861" s="126"/>
      <c r="CA861" s="126"/>
      <c r="CB861" s="126"/>
      <c r="CC861" s="126"/>
      <c r="CD861" s="126"/>
      <c r="CE861" s="126"/>
      <c r="CF861" s="126"/>
      <c r="CG861" s="126"/>
      <c r="CH861" s="126"/>
      <c r="CI861" s="126"/>
      <c r="CJ861" s="126"/>
      <c r="CK861" s="126"/>
      <c r="CL861" s="126"/>
      <c r="CM861" s="126"/>
      <c r="CN861" s="126"/>
      <c r="CO861" s="126"/>
      <c r="CP861" s="126"/>
      <c r="CQ861" s="126"/>
      <c r="CR861" s="126"/>
      <c r="CS861" s="126"/>
      <c r="CT861" s="126"/>
      <c r="CU861" s="126"/>
      <c r="CV861" s="126"/>
      <c r="CW861" s="126"/>
      <c r="CX861" s="126"/>
      <c r="CY861" s="126"/>
      <c r="CZ861" s="126"/>
      <c r="DA861" s="126"/>
      <c r="DB861" s="126"/>
      <c r="DC861" s="126"/>
      <c r="DD861" s="126"/>
      <c r="DE861" s="126"/>
      <c r="DF861" s="126"/>
      <c r="DG861" s="126"/>
      <c r="DH861" s="126"/>
      <c r="DI861" s="126"/>
      <c r="DJ861" s="126"/>
      <c r="DK861" s="126"/>
      <c r="DL861" s="126"/>
      <c r="DM861" s="126"/>
      <c r="DN861" s="126"/>
      <c r="DO861" s="126"/>
      <c r="DP861" s="126"/>
      <c r="DQ861" s="126"/>
      <c r="DR861" s="126"/>
      <c r="DS861" s="126"/>
      <c r="DT861" s="126"/>
      <c r="DU861" s="126"/>
      <c r="DV861" s="126"/>
      <c r="DW861" s="126"/>
      <c r="DX861" s="126"/>
      <c r="DY861" s="126"/>
      <c r="DZ861" s="126"/>
      <c r="EA861" s="126"/>
      <c r="EB861" s="126"/>
      <c r="EC861" s="126"/>
      <c r="ED861" s="126"/>
      <c r="EE861" s="126"/>
      <c r="EF861" s="126"/>
      <c r="EG861" s="126"/>
      <c r="EH861" s="126"/>
      <c r="EI861" s="126"/>
      <c r="EJ861" s="126"/>
      <c r="EK861" s="126"/>
      <c r="EL861" s="126"/>
      <c r="EM861" s="126"/>
      <c r="EN861" s="126"/>
      <c r="EO861" s="126"/>
      <c r="EP861" s="126"/>
      <c r="EQ861" s="126"/>
      <c r="ER861" s="126"/>
      <c r="ES861" s="126"/>
      <c r="ET861" s="126"/>
      <c r="EU861" s="126"/>
      <c r="EV861" s="126"/>
      <c r="EW861" s="126"/>
      <c r="EX861" s="126"/>
      <c r="EY861" s="126"/>
      <c r="EZ861" s="126"/>
      <c r="FA861" s="126"/>
      <c r="FB861" s="126"/>
      <c r="FC861" s="126"/>
      <c r="FD861" s="126"/>
      <c r="FE861" s="126"/>
      <c r="FF861" s="126"/>
      <c r="FG861" s="126"/>
      <c r="FH861" s="126"/>
      <c r="FI861" s="126"/>
      <c r="FJ861" s="126"/>
      <c r="FK861" s="126"/>
      <c r="FL861" s="126"/>
      <c r="FM861" s="126"/>
      <c r="FN861" s="126"/>
      <c r="FO861" s="126"/>
      <c r="FP861" s="126"/>
      <c r="FQ861" s="126"/>
      <c r="FR861" s="126"/>
      <c r="FS861" s="126"/>
      <c r="FT861" s="126"/>
      <c r="FU861" s="126"/>
      <c r="FV861" s="126"/>
      <c r="FW861" s="126"/>
      <c r="FX861" s="126"/>
      <c r="FY861" s="126"/>
      <c r="FZ861" s="126"/>
      <c r="GA861" s="126"/>
      <c r="GB861" s="126"/>
      <c r="GC861" s="126"/>
      <c r="GD861" s="126"/>
      <c r="GE861" s="126"/>
      <c r="GF861" s="126"/>
      <c r="GG861" s="126"/>
      <c r="GH861" s="126"/>
      <c r="GI861" s="126"/>
      <c r="GJ861" s="126"/>
      <c r="GK861" s="126"/>
      <c r="GL861" s="126"/>
      <c r="GM861" s="126"/>
      <c r="GN861" s="126"/>
      <c r="GO861" s="126"/>
      <c r="GP861" s="126"/>
      <c r="GQ861" s="126"/>
      <c r="GR861" s="126"/>
      <c r="GS861" s="126"/>
      <c r="GT861" s="126"/>
      <c r="GU861" s="126"/>
      <c r="GV861" s="126"/>
      <c r="GW861" s="126"/>
      <c r="GX861" s="126"/>
      <c r="GY861" s="126"/>
      <c r="GZ861" s="126"/>
      <c r="HA861" s="126"/>
      <c r="HB861" s="126"/>
      <c r="HC861" s="126"/>
      <c r="HD861" s="126"/>
      <c r="HE861" s="126"/>
      <c r="HF861" s="126"/>
      <c r="HG861" s="126"/>
      <c r="HH861" s="126"/>
      <c r="HI861" s="126"/>
      <c r="HJ861" s="126"/>
      <c r="HK861" s="126"/>
      <c r="HL861" s="126"/>
      <c r="HM861" s="126"/>
      <c r="HN861" s="126"/>
      <c r="HO861" s="126"/>
      <c r="HP861" s="126"/>
      <c r="HQ861" s="126"/>
      <c r="HR861" s="126"/>
      <c r="HS861" s="126"/>
      <c r="HT861" s="126"/>
      <c r="HU861" s="126"/>
      <c r="HV861" s="126"/>
      <c r="HW861" s="126"/>
      <c r="HX861" s="126"/>
      <c r="HY861" s="126"/>
      <c r="HZ861" s="126"/>
      <c r="IA861" s="126"/>
      <c r="IB861" s="126"/>
    </row>
    <row r="862" spans="1:236" s="127" customFormat="1">
      <c r="A862" s="121"/>
      <c r="B862" s="67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  <c r="BR862" s="126"/>
      <c r="BS862" s="126"/>
      <c r="BT862" s="126"/>
      <c r="BU862" s="126"/>
      <c r="BV862" s="126"/>
      <c r="BW862" s="126"/>
      <c r="BX862" s="126"/>
      <c r="BY862" s="126"/>
      <c r="BZ862" s="126"/>
      <c r="CA862" s="126"/>
      <c r="CB862" s="126"/>
      <c r="CC862" s="126"/>
      <c r="CD862" s="126"/>
      <c r="CE862" s="126"/>
      <c r="CF862" s="126"/>
      <c r="CG862" s="126"/>
      <c r="CH862" s="126"/>
      <c r="CI862" s="126"/>
      <c r="CJ862" s="126"/>
      <c r="CK862" s="126"/>
      <c r="CL862" s="126"/>
      <c r="CM862" s="126"/>
      <c r="CN862" s="126"/>
      <c r="CO862" s="126"/>
      <c r="CP862" s="126"/>
      <c r="CQ862" s="126"/>
      <c r="CR862" s="126"/>
      <c r="CS862" s="126"/>
      <c r="CT862" s="126"/>
      <c r="CU862" s="126"/>
      <c r="CV862" s="126"/>
      <c r="CW862" s="126"/>
      <c r="CX862" s="126"/>
      <c r="CY862" s="126"/>
      <c r="CZ862" s="126"/>
      <c r="DA862" s="126"/>
      <c r="DB862" s="126"/>
      <c r="DC862" s="126"/>
      <c r="DD862" s="126"/>
      <c r="DE862" s="126"/>
      <c r="DF862" s="126"/>
      <c r="DG862" s="126"/>
      <c r="DH862" s="126"/>
      <c r="DI862" s="126"/>
      <c r="DJ862" s="126"/>
      <c r="DK862" s="126"/>
      <c r="DL862" s="126"/>
      <c r="DM862" s="126"/>
      <c r="DN862" s="126"/>
      <c r="DO862" s="126"/>
      <c r="DP862" s="126"/>
      <c r="DQ862" s="126"/>
      <c r="DR862" s="126"/>
      <c r="DS862" s="126"/>
      <c r="DT862" s="126"/>
      <c r="DU862" s="126"/>
      <c r="DV862" s="126"/>
      <c r="DW862" s="126"/>
      <c r="DX862" s="126"/>
      <c r="DY862" s="126"/>
      <c r="DZ862" s="126"/>
      <c r="EA862" s="126"/>
      <c r="EB862" s="126"/>
      <c r="EC862" s="126"/>
      <c r="ED862" s="126"/>
      <c r="EE862" s="126"/>
      <c r="EF862" s="126"/>
      <c r="EG862" s="126"/>
      <c r="EH862" s="126"/>
      <c r="EI862" s="126"/>
      <c r="EJ862" s="126"/>
      <c r="EK862" s="126"/>
      <c r="EL862" s="126"/>
      <c r="EM862" s="126"/>
      <c r="EN862" s="126"/>
      <c r="EO862" s="126"/>
      <c r="EP862" s="126"/>
      <c r="EQ862" s="126"/>
      <c r="ER862" s="126"/>
      <c r="ES862" s="126"/>
      <c r="ET862" s="126"/>
      <c r="EU862" s="126"/>
      <c r="EV862" s="126"/>
      <c r="EW862" s="126"/>
      <c r="EX862" s="126"/>
      <c r="EY862" s="126"/>
      <c r="EZ862" s="126"/>
      <c r="FA862" s="126"/>
      <c r="FB862" s="126"/>
      <c r="FC862" s="126"/>
      <c r="FD862" s="126"/>
      <c r="FE862" s="126"/>
      <c r="FF862" s="126"/>
      <c r="FG862" s="126"/>
      <c r="FH862" s="126"/>
      <c r="FI862" s="126"/>
      <c r="FJ862" s="126"/>
      <c r="FK862" s="126"/>
      <c r="FL862" s="126"/>
      <c r="FM862" s="126"/>
      <c r="FN862" s="126"/>
      <c r="FO862" s="126"/>
      <c r="FP862" s="126"/>
      <c r="FQ862" s="126"/>
      <c r="FR862" s="126"/>
      <c r="FS862" s="126"/>
      <c r="FT862" s="126"/>
      <c r="FU862" s="126"/>
      <c r="FV862" s="126"/>
      <c r="FW862" s="126"/>
      <c r="FX862" s="126"/>
      <c r="FY862" s="126"/>
      <c r="FZ862" s="126"/>
      <c r="GA862" s="126"/>
      <c r="GB862" s="126"/>
      <c r="GC862" s="126"/>
      <c r="GD862" s="126"/>
      <c r="GE862" s="126"/>
      <c r="GF862" s="126"/>
      <c r="GG862" s="126"/>
      <c r="GH862" s="126"/>
      <c r="GI862" s="126"/>
      <c r="GJ862" s="126"/>
      <c r="GK862" s="126"/>
      <c r="GL862" s="126"/>
      <c r="GM862" s="126"/>
      <c r="GN862" s="126"/>
      <c r="GO862" s="126"/>
      <c r="GP862" s="126"/>
      <c r="GQ862" s="126"/>
      <c r="GR862" s="126"/>
      <c r="GS862" s="126"/>
      <c r="GT862" s="126"/>
      <c r="GU862" s="126"/>
      <c r="GV862" s="126"/>
      <c r="GW862" s="126"/>
      <c r="GX862" s="126"/>
      <c r="GY862" s="126"/>
      <c r="GZ862" s="126"/>
      <c r="HA862" s="126"/>
      <c r="HB862" s="126"/>
      <c r="HC862" s="126"/>
      <c r="HD862" s="126"/>
      <c r="HE862" s="126"/>
      <c r="HF862" s="126"/>
      <c r="HG862" s="126"/>
      <c r="HH862" s="126"/>
      <c r="HI862" s="126"/>
      <c r="HJ862" s="126"/>
      <c r="HK862" s="126"/>
      <c r="HL862" s="126"/>
      <c r="HM862" s="126"/>
      <c r="HN862" s="126"/>
      <c r="HO862" s="126"/>
      <c r="HP862" s="126"/>
      <c r="HQ862" s="126"/>
      <c r="HR862" s="126"/>
      <c r="HS862" s="126"/>
      <c r="HT862" s="126"/>
      <c r="HU862" s="126"/>
      <c r="HV862" s="126"/>
      <c r="HW862" s="126"/>
      <c r="HX862" s="126"/>
      <c r="HY862" s="126"/>
      <c r="HZ862" s="126"/>
      <c r="IA862" s="126"/>
      <c r="IB862" s="126"/>
    </row>
    <row r="863" spans="1:236" s="127" customFormat="1">
      <c r="A863" s="121"/>
      <c r="B863" s="67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  <c r="BR863" s="126"/>
      <c r="BS863" s="126"/>
      <c r="BT863" s="126"/>
      <c r="BU863" s="126"/>
      <c r="BV863" s="126"/>
      <c r="BW863" s="126"/>
      <c r="BX863" s="126"/>
      <c r="BY863" s="126"/>
      <c r="BZ863" s="126"/>
      <c r="CA863" s="126"/>
      <c r="CB863" s="126"/>
      <c r="CC863" s="126"/>
      <c r="CD863" s="126"/>
      <c r="CE863" s="126"/>
      <c r="CF863" s="126"/>
      <c r="CG863" s="126"/>
      <c r="CH863" s="126"/>
      <c r="CI863" s="126"/>
      <c r="CJ863" s="126"/>
      <c r="CK863" s="126"/>
      <c r="CL863" s="126"/>
      <c r="CM863" s="126"/>
      <c r="CN863" s="126"/>
      <c r="CO863" s="126"/>
      <c r="CP863" s="126"/>
      <c r="CQ863" s="126"/>
      <c r="CR863" s="126"/>
      <c r="CS863" s="126"/>
      <c r="CT863" s="126"/>
      <c r="CU863" s="126"/>
      <c r="CV863" s="126"/>
      <c r="CW863" s="126"/>
      <c r="CX863" s="126"/>
      <c r="CY863" s="126"/>
      <c r="CZ863" s="126"/>
      <c r="DA863" s="126"/>
      <c r="DB863" s="126"/>
      <c r="DC863" s="126"/>
      <c r="DD863" s="126"/>
      <c r="DE863" s="126"/>
      <c r="DF863" s="126"/>
      <c r="DG863" s="126"/>
      <c r="DH863" s="126"/>
      <c r="DI863" s="126"/>
      <c r="DJ863" s="126"/>
      <c r="DK863" s="126"/>
      <c r="DL863" s="126"/>
      <c r="DM863" s="126"/>
      <c r="DN863" s="126"/>
      <c r="DO863" s="126"/>
      <c r="DP863" s="126"/>
      <c r="DQ863" s="126"/>
      <c r="DR863" s="126"/>
      <c r="DS863" s="126"/>
      <c r="DT863" s="126"/>
      <c r="DU863" s="126"/>
      <c r="DV863" s="126"/>
      <c r="DW863" s="126"/>
      <c r="DX863" s="126"/>
      <c r="DY863" s="126"/>
      <c r="DZ863" s="126"/>
      <c r="EA863" s="126"/>
      <c r="EB863" s="126"/>
      <c r="EC863" s="126"/>
      <c r="ED863" s="126"/>
      <c r="EE863" s="126"/>
      <c r="EF863" s="126"/>
      <c r="EG863" s="126"/>
      <c r="EH863" s="126"/>
      <c r="EI863" s="126"/>
      <c r="EJ863" s="126"/>
      <c r="EK863" s="126"/>
      <c r="EL863" s="126"/>
      <c r="EM863" s="126"/>
      <c r="EN863" s="126"/>
      <c r="EO863" s="126"/>
      <c r="EP863" s="126"/>
      <c r="EQ863" s="126"/>
      <c r="ER863" s="126"/>
      <c r="ES863" s="126"/>
      <c r="ET863" s="126"/>
      <c r="EU863" s="126"/>
      <c r="EV863" s="126"/>
      <c r="EW863" s="126"/>
      <c r="EX863" s="126"/>
      <c r="EY863" s="126"/>
      <c r="EZ863" s="126"/>
      <c r="FA863" s="126"/>
      <c r="FB863" s="126"/>
      <c r="FC863" s="126"/>
      <c r="FD863" s="126"/>
      <c r="FE863" s="126"/>
      <c r="FF863" s="126"/>
      <c r="FG863" s="126"/>
      <c r="FH863" s="126"/>
      <c r="FI863" s="126"/>
      <c r="FJ863" s="126"/>
      <c r="FK863" s="126"/>
      <c r="FL863" s="126"/>
      <c r="FM863" s="126"/>
      <c r="FN863" s="126"/>
      <c r="FO863" s="126"/>
      <c r="FP863" s="126"/>
      <c r="FQ863" s="126"/>
      <c r="FR863" s="126"/>
      <c r="FS863" s="126"/>
      <c r="FT863" s="126"/>
      <c r="FU863" s="126"/>
      <c r="FV863" s="126"/>
      <c r="FW863" s="126"/>
      <c r="FX863" s="126"/>
      <c r="FY863" s="126"/>
      <c r="FZ863" s="126"/>
      <c r="GA863" s="126"/>
      <c r="GB863" s="126"/>
      <c r="GC863" s="126"/>
      <c r="GD863" s="126"/>
      <c r="GE863" s="126"/>
      <c r="GF863" s="126"/>
      <c r="GG863" s="126"/>
      <c r="GH863" s="126"/>
      <c r="GI863" s="126"/>
      <c r="GJ863" s="126"/>
      <c r="GK863" s="126"/>
      <c r="GL863" s="126"/>
      <c r="GM863" s="126"/>
      <c r="GN863" s="126"/>
      <c r="GO863" s="126"/>
      <c r="GP863" s="126"/>
      <c r="GQ863" s="126"/>
      <c r="GR863" s="126"/>
      <c r="GS863" s="126"/>
      <c r="GT863" s="126"/>
      <c r="GU863" s="126"/>
      <c r="GV863" s="126"/>
      <c r="GW863" s="126"/>
      <c r="GX863" s="126"/>
      <c r="GY863" s="126"/>
      <c r="GZ863" s="126"/>
      <c r="HA863" s="126"/>
      <c r="HB863" s="126"/>
      <c r="HC863" s="126"/>
      <c r="HD863" s="126"/>
      <c r="HE863" s="126"/>
      <c r="HF863" s="126"/>
      <c r="HG863" s="126"/>
      <c r="HH863" s="126"/>
      <c r="HI863" s="126"/>
      <c r="HJ863" s="126"/>
      <c r="HK863" s="126"/>
      <c r="HL863" s="126"/>
      <c r="HM863" s="126"/>
      <c r="HN863" s="126"/>
      <c r="HO863" s="126"/>
      <c r="HP863" s="126"/>
      <c r="HQ863" s="126"/>
      <c r="HR863" s="126"/>
      <c r="HS863" s="126"/>
      <c r="HT863" s="126"/>
      <c r="HU863" s="126"/>
      <c r="HV863" s="126"/>
      <c r="HW863" s="126"/>
      <c r="HX863" s="126"/>
      <c r="HY863" s="126"/>
      <c r="HZ863" s="126"/>
      <c r="IA863" s="126"/>
      <c r="IB863" s="126"/>
    </row>
    <row r="864" spans="1:236" s="127" customFormat="1">
      <c r="A864" s="121"/>
      <c r="B864" s="67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  <c r="BR864" s="126"/>
      <c r="BS864" s="126"/>
      <c r="BT864" s="126"/>
      <c r="BU864" s="126"/>
      <c r="BV864" s="126"/>
      <c r="BW864" s="126"/>
      <c r="BX864" s="126"/>
      <c r="BY864" s="126"/>
      <c r="BZ864" s="126"/>
      <c r="CA864" s="126"/>
      <c r="CB864" s="126"/>
      <c r="CC864" s="126"/>
      <c r="CD864" s="126"/>
      <c r="CE864" s="126"/>
      <c r="CF864" s="126"/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P864" s="126"/>
      <c r="DQ864" s="126"/>
      <c r="DR864" s="126"/>
      <c r="DS864" s="126"/>
      <c r="DT864" s="126"/>
      <c r="DU864" s="126"/>
      <c r="DV864" s="126"/>
      <c r="DW864" s="126"/>
      <c r="DX864" s="126"/>
      <c r="DY864" s="126"/>
      <c r="DZ864" s="126"/>
      <c r="EA864" s="126"/>
      <c r="EB864" s="126"/>
      <c r="EC864" s="126"/>
      <c r="ED864" s="126"/>
      <c r="EE864" s="126"/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126"/>
      <c r="FA864" s="126"/>
      <c r="FB864" s="126"/>
      <c r="FC864" s="126"/>
      <c r="FD864" s="126"/>
      <c r="FE864" s="126"/>
      <c r="FF864" s="126"/>
      <c r="FG864" s="126"/>
      <c r="FH864" s="126"/>
      <c r="FI864" s="126"/>
      <c r="FJ864" s="126"/>
      <c r="FK864" s="126"/>
      <c r="FL864" s="126"/>
      <c r="FM864" s="126"/>
      <c r="FN864" s="126"/>
      <c r="FO864" s="126"/>
      <c r="FP864" s="126"/>
      <c r="FQ864" s="126"/>
      <c r="FR864" s="126"/>
      <c r="FS864" s="126"/>
      <c r="FT864" s="126"/>
      <c r="FU864" s="126"/>
      <c r="FV864" s="126"/>
      <c r="FW864" s="126"/>
      <c r="FX864" s="126"/>
      <c r="FY864" s="126"/>
      <c r="FZ864" s="126"/>
      <c r="GA864" s="126"/>
      <c r="GB864" s="126"/>
      <c r="GC864" s="126"/>
      <c r="GD864" s="126"/>
      <c r="GE864" s="126"/>
      <c r="GF864" s="126"/>
      <c r="GG864" s="126"/>
      <c r="GH864" s="126"/>
      <c r="GI864" s="126"/>
      <c r="GJ864" s="126"/>
      <c r="GK864" s="126"/>
      <c r="GL864" s="126"/>
      <c r="GM864" s="126"/>
      <c r="GN864" s="126"/>
      <c r="GO864" s="126"/>
      <c r="GP864" s="126"/>
      <c r="GQ864" s="126"/>
      <c r="GR864" s="126"/>
      <c r="GS864" s="126"/>
      <c r="GT864" s="126"/>
      <c r="GU864" s="126"/>
      <c r="GV864" s="126"/>
      <c r="GW864" s="126"/>
      <c r="GX864" s="126"/>
      <c r="GY864" s="126"/>
      <c r="GZ864" s="126"/>
      <c r="HA864" s="126"/>
      <c r="HB864" s="126"/>
      <c r="HC864" s="126"/>
      <c r="HD864" s="126"/>
      <c r="HE864" s="126"/>
      <c r="HF864" s="126"/>
      <c r="HG864" s="126"/>
      <c r="HH864" s="126"/>
      <c r="HI864" s="126"/>
      <c r="HJ864" s="126"/>
      <c r="HK864" s="126"/>
      <c r="HL864" s="126"/>
      <c r="HM864" s="126"/>
      <c r="HN864" s="126"/>
      <c r="HO864" s="126"/>
      <c r="HP864" s="126"/>
      <c r="HQ864" s="126"/>
      <c r="HR864" s="126"/>
      <c r="HS864" s="126"/>
      <c r="HT864" s="126"/>
      <c r="HU864" s="126"/>
      <c r="HV864" s="126"/>
      <c r="HW864" s="126"/>
      <c r="HX864" s="126"/>
      <c r="HY864" s="126"/>
      <c r="HZ864" s="126"/>
      <c r="IA864" s="126"/>
      <c r="IB864" s="126"/>
    </row>
    <row r="865" spans="1:236" s="127" customFormat="1">
      <c r="A865" s="121"/>
      <c r="B865" s="67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  <c r="BR865" s="126"/>
      <c r="BS865" s="126"/>
      <c r="BT865" s="126"/>
      <c r="BU865" s="126"/>
      <c r="BV865" s="126"/>
      <c r="BW865" s="126"/>
      <c r="BX865" s="126"/>
      <c r="BY865" s="126"/>
      <c r="BZ865" s="126"/>
      <c r="CA865" s="126"/>
      <c r="CB865" s="126"/>
      <c r="CC865" s="126"/>
      <c r="CD865" s="126"/>
      <c r="CE865" s="126"/>
      <c r="CF865" s="126"/>
      <c r="CG865" s="126"/>
      <c r="CH865" s="126"/>
      <c r="CI865" s="126"/>
      <c r="CJ865" s="126"/>
      <c r="CK865" s="126"/>
      <c r="CL865" s="126"/>
      <c r="CM865" s="126"/>
      <c r="CN865" s="126"/>
      <c r="CO865" s="126"/>
      <c r="CP865" s="126"/>
      <c r="CQ865" s="126"/>
      <c r="CR865" s="126"/>
      <c r="CS865" s="126"/>
      <c r="CT865" s="126"/>
      <c r="CU865" s="126"/>
      <c r="CV865" s="126"/>
      <c r="CW865" s="126"/>
      <c r="CX865" s="126"/>
      <c r="CY865" s="126"/>
      <c r="CZ865" s="126"/>
      <c r="DA865" s="126"/>
      <c r="DB865" s="126"/>
      <c r="DC865" s="126"/>
      <c r="DD865" s="126"/>
      <c r="DE865" s="126"/>
      <c r="DF865" s="126"/>
      <c r="DG865" s="126"/>
      <c r="DH865" s="126"/>
      <c r="DI865" s="126"/>
      <c r="DJ865" s="126"/>
      <c r="DK865" s="126"/>
      <c r="DL865" s="126"/>
      <c r="DM865" s="126"/>
      <c r="DN865" s="126"/>
      <c r="DO865" s="126"/>
      <c r="DP865" s="126"/>
      <c r="DQ865" s="126"/>
      <c r="DR865" s="126"/>
      <c r="DS865" s="126"/>
      <c r="DT865" s="126"/>
      <c r="DU865" s="126"/>
      <c r="DV865" s="126"/>
      <c r="DW865" s="126"/>
      <c r="DX865" s="126"/>
      <c r="DY865" s="126"/>
      <c r="DZ865" s="126"/>
      <c r="EA865" s="126"/>
      <c r="EB865" s="126"/>
      <c r="EC865" s="126"/>
      <c r="ED865" s="126"/>
      <c r="EE865" s="126"/>
      <c r="EF865" s="126"/>
      <c r="EG865" s="126"/>
      <c r="EH865" s="126"/>
      <c r="EI865" s="126"/>
      <c r="EJ865" s="126"/>
      <c r="EK865" s="126"/>
      <c r="EL865" s="126"/>
      <c r="EM865" s="126"/>
      <c r="EN865" s="126"/>
      <c r="EO865" s="126"/>
      <c r="EP865" s="126"/>
      <c r="EQ865" s="126"/>
      <c r="ER865" s="126"/>
      <c r="ES865" s="126"/>
      <c r="ET865" s="126"/>
      <c r="EU865" s="126"/>
      <c r="EV865" s="126"/>
      <c r="EW865" s="126"/>
      <c r="EX865" s="126"/>
      <c r="EY865" s="126"/>
      <c r="EZ865" s="126"/>
      <c r="FA865" s="126"/>
      <c r="FB865" s="126"/>
      <c r="FC865" s="126"/>
      <c r="FD865" s="126"/>
      <c r="FE865" s="126"/>
      <c r="FF865" s="126"/>
      <c r="FG865" s="126"/>
      <c r="FH865" s="126"/>
      <c r="FI865" s="126"/>
      <c r="FJ865" s="126"/>
      <c r="FK865" s="126"/>
      <c r="FL865" s="126"/>
      <c r="FM865" s="126"/>
      <c r="FN865" s="126"/>
      <c r="FO865" s="126"/>
      <c r="FP865" s="126"/>
      <c r="FQ865" s="126"/>
      <c r="FR865" s="126"/>
      <c r="FS865" s="126"/>
      <c r="FT865" s="126"/>
      <c r="FU865" s="126"/>
      <c r="FV865" s="126"/>
      <c r="FW865" s="126"/>
      <c r="FX865" s="126"/>
      <c r="FY865" s="126"/>
      <c r="FZ865" s="126"/>
      <c r="GA865" s="126"/>
      <c r="GB865" s="126"/>
      <c r="GC865" s="126"/>
      <c r="GD865" s="126"/>
      <c r="GE865" s="126"/>
      <c r="GF865" s="126"/>
      <c r="GG865" s="126"/>
      <c r="GH865" s="126"/>
      <c r="GI865" s="126"/>
      <c r="GJ865" s="126"/>
      <c r="GK865" s="126"/>
      <c r="GL865" s="126"/>
      <c r="GM865" s="126"/>
      <c r="GN865" s="126"/>
      <c r="GO865" s="126"/>
      <c r="GP865" s="126"/>
      <c r="GQ865" s="126"/>
      <c r="GR865" s="126"/>
      <c r="GS865" s="126"/>
      <c r="GT865" s="126"/>
      <c r="GU865" s="126"/>
      <c r="GV865" s="126"/>
      <c r="GW865" s="126"/>
      <c r="GX865" s="126"/>
      <c r="GY865" s="126"/>
      <c r="GZ865" s="126"/>
      <c r="HA865" s="126"/>
      <c r="HB865" s="126"/>
      <c r="HC865" s="126"/>
      <c r="HD865" s="126"/>
      <c r="HE865" s="126"/>
      <c r="HF865" s="126"/>
      <c r="HG865" s="126"/>
      <c r="HH865" s="126"/>
      <c r="HI865" s="126"/>
      <c r="HJ865" s="126"/>
      <c r="HK865" s="126"/>
      <c r="HL865" s="126"/>
      <c r="HM865" s="126"/>
      <c r="HN865" s="126"/>
      <c r="HO865" s="126"/>
      <c r="HP865" s="126"/>
      <c r="HQ865" s="126"/>
      <c r="HR865" s="126"/>
      <c r="HS865" s="126"/>
      <c r="HT865" s="126"/>
      <c r="HU865" s="126"/>
      <c r="HV865" s="126"/>
      <c r="HW865" s="126"/>
      <c r="HX865" s="126"/>
      <c r="HY865" s="126"/>
      <c r="HZ865" s="126"/>
      <c r="IA865" s="126"/>
      <c r="IB865" s="126"/>
    </row>
    <row r="866" spans="1:236" s="127" customFormat="1">
      <c r="A866" s="121"/>
      <c r="B866" s="67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  <c r="BI866" s="126"/>
      <c r="BJ866" s="126"/>
      <c r="BK866" s="126"/>
      <c r="BL866" s="126"/>
      <c r="BM866" s="126"/>
      <c r="BN866" s="126"/>
      <c r="BO866" s="126"/>
      <c r="BP866" s="126"/>
      <c r="BQ866" s="126"/>
      <c r="BR866" s="126"/>
      <c r="BS866" s="126"/>
      <c r="BT866" s="126"/>
      <c r="BU866" s="126"/>
      <c r="BV866" s="126"/>
      <c r="BW866" s="126"/>
      <c r="BX866" s="126"/>
      <c r="BY866" s="126"/>
      <c r="BZ866" s="126"/>
      <c r="CA866" s="126"/>
      <c r="CB866" s="126"/>
      <c r="CC866" s="126"/>
      <c r="CD866" s="126"/>
      <c r="CE866" s="126"/>
      <c r="CF866" s="126"/>
      <c r="CG866" s="126"/>
      <c r="CH866" s="126"/>
      <c r="CI866" s="126"/>
      <c r="CJ866" s="126"/>
      <c r="CK866" s="126"/>
      <c r="CL866" s="126"/>
      <c r="CM866" s="126"/>
      <c r="CN866" s="126"/>
      <c r="CO866" s="126"/>
      <c r="CP866" s="126"/>
      <c r="CQ866" s="126"/>
      <c r="CR866" s="126"/>
      <c r="CS866" s="126"/>
      <c r="CT866" s="126"/>
      <c r="CU866" s="126"/>
      <c r="CV866" s="126"/>
      <c r="CW866" s="126"/>
      <c r="CX866" s="126"/>
      <c r="CY866" s="126"/>
      <c r="CZ866" s="126"/>
      <c r="DA866" s="126"/>
      <c r="DB866" s="126"/>
      <c r="DC866" s="126"/>
      <c r="DD866" s="126"/>
      <c r="DE866" s="126"/>
      <c r="DF866" s="126"/>
      <c r="DG866" s="126"/>
      <c r="DH866" s="126"/>
      <c r="DI866" s="126"/>
      <c r="DJ866" s="126"/>
      <c r="DK866" s="126"/>
      <c r="DL866" s="126"/>
      <c r="DM866" s="126"/>
      <c r="DN866" s="126"/>
      <c r="DO866" s="126"/>
      <c r="DP866" s="126"/>
      <c r="DQ866" s="126"/>
      <c r="DR866" s="126"/>
      <c r="DS866" s="126"/>
      <c r="DT866" s="126"/>
      <c r="DU866" s="126"/>
      <c r="DV866" s="126"/>
      <c r="DW866" s="126"/>
      <c r="DX866" s="126"/>
      <c r="DY866" s="126"/>
      <c r="DZ866" s="126"/>
      <c r="EA866" s="126"/>
      <c r="EB866" s="126"/>
      <c r="EC866" s="126"/>
      <c r="ED866" s="126"/>
      <c r="EE866" s="126"/>
      <c r="EF866" s="126"/>
      <c r="EG866" s="126"/>
      <c r="EH866" s="126"/>
      <c r="EI866" s="126"/>
      <c r="EJ866" s="126"/>
      <c r="EK866" s="126"/>
      <c r="EL866" s="126"/>
      <c r="EM866" s="126"/>
      <c r="EN866" s="126"/>
      <c r="EO866" s="126"/>
      <c r="EP866" s="126"/>
      <c r="EQ866" s="126"/>
      <c r="ER866" s="126"/>
      <c r="ES866" s="126"/>
      <c r="ET866" s="126"/>
      <c r="EU866" s="126"/>
      <c r="EV866" s="126"/>
      <c r="EW866" s="126"/>
      <c r="EX866" s="126"/>
      <c r="EY866" s="126"/>
      <c r="EZ866" s="126"/>
      <c r="FA866" s="126"/>
      <c r="FB866" s="126"/>
      <c r="FC866" s="126"/>
      <c r="FD866" s="126"/>
      <c r="FE866" s="126"/>
      <c r="FF866" s="126"/>
      <c r="FG866" s="126"/>
      <c r="FH866" s="126"/>
      <c r="FI866" s="126"/>
      <c r="FJ866" s="126"/>
      <c r="FK866" s="126"/>
      <c r="FL866" s="126"/>
      <c r="FM866" s="126"/>
      <c r="FN866" s="126"/>
      <c r="FO866" s="126"/>
      <c r="FP866" s="126"/>
      <c r="FQ866" s="126"/>
      <c r="FR866" s="126"/>
      <c r="FS866" s="126"/>
      <c r="FT866" s="126"/>
      <c r="FU866" s="126"/>
      <c r="FV866" s="126"/>
      <c r="FW866" s="126"/>
      <c r="FX866" s="126"/>
      <c r="FY866" s="126"/>
      <c r="FZ866" s="126"/>
      <c r="GA866" s="126"/>
      <c r="GB866" s="126"/>
      <c r="GC866" s="126"/>
      <c r="GD866" s="126"/>
      <c r="GE866" s="126"/>
      <c r="GF866" s="126"/>
      <c r="GG866" s="126"/>
      <c r="GH866" s="126"/>
      <c r="GI866" s="126"/>
      <c r="GJ866" s="126"/>
      <c r="GK866" s="126"/>
      <c r="GL866" s="126"/>
      <c r="GM866" s="126"/>
      <c r="GN866" s="126"/>
      <c r="GO866" s="126"/>
      <c r="GP866" s="126"/>
      <c r="GQ866" s="126"/>
      <c r="GR866" s="126"/>
      <c r="GS866" s="126"/>
      <c r="GT866" s="126"/>
      <c r="GU866" s="126"/>
      <c r="GV866" s="126"/>
      <c r="GW866" s="126"/>
      <c r="GX866" s="126"/>
      <c r="GY866" s="126"/>
      <c r="GZ866" s="126"/>
      <c r="HA866" s="126"/>
      <c r="HB866" s="126"/>
      <c r="HC866" s="126"/>
      <c r="HD866" s="126"/>
      <c r="HE866" s="126"/>
      <c r="HF866" s="126"/>
      <c r="HG866" s="126"/>
      <c r="HH866" s="126"/>
      <c r="HI866" s="126"/>
      <c r="HJ866" s="126"/>
      <c r="HK866" s="126"/>
      <c r="HL866" s="126"/>
      <c r="HM866" s="126"/>
      <c r="HN866" s="126"/>
      <c r="HO866" s="126"/>
      <c r="HP866" s="126"/>
      <c r="HQ866" s="126"/>
      <c r="HR866" s="126"/>
      <c r="HS866" s="126"/>
      <c r="HT866" s="126"/>
      <c r="HU866" s="126"/>
      <c r="HV866" s="126"/>
      <c r="HW866" s="126"/>
      <c r="HX866" s="126"/>
      <c r="HY866" s="126"/>
      <c r="HZ866" s="126"/>
      <c r="IA866" s="126"/>
      <c r="IB866" s="126"/>
    </row>
    <row r="867" spans="1:236" s="127" customFormat="1">
      <c r="A867" s="121"/>
      <c r="B867" s="67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  <c r="BR867" s="126"/>
      <c r="BS867" s="126"/>
      <c r="BT867" s="126"/>
      <c r="BU867" s="126"/>
      <c r="BV867" s="126"/>
      <c r="BW867" s="126"/>
      <c r="BX867" s="126"/>
      <c r="BY867" s="126"/>
      <c r="BZ867" s="126"/>
      <c r="CA867" s="126"/>
      <c r="CB867" s="126"/>
      <c r="CC867" s="126"/>
      <c r="CD867" s="126"/>
      <c r="CE867" s="126"/>
      <c r="CF867" s="126"/>
      <c r="CG867" s="126"/>
      <c r="CH867" s="126"/>
      <c r="CI867" s="126"/>
      <c r="CJ867" s="126"/>
      <c r="CK867" s="126"/>
      <c r="CL867" s="126"/>
      <c r="CM867" s="126"/>
      <c r="CN867" s="126"/>
      <c r="CO867" s="126"/>
      <c r="CP867" s="126"/>
      <c r="CQ867" s="126"/>
      <c r="CR867" s="126"/>
      <c r="CS867" s="126"/>
      <c r="CT867" s="126"/>
      <c r="CU867" s="126"/>
      <c r="CV867" s="126"/>
      <c r="CW867" s="126"/>
      <c r="CX867" s="126"/>
      <c r="CY867" s="126"/>
      <c r="CZ867" s="126"/>
      <c r="DA867" s="126"/>
      <c r="DB867" s="126"/>
      <c r="DC867" s="126"/>
      <c r="DD867" s="126"/>
      <c r="DE867" s="126"/>
      <c r="DF867" s="126"/>
      <c r="DG867" s="126"/>
      <c r="DH867" s="126"/>
      <c r="DI867" s="126"/>
      <c r="DJ867" s="126"/>
      <c r="DK867" s="126"/>
      <c r="DL867" s="126"/>
      <c r="DM867" s="126"/>
      <c r="DN867" s="126"/>
      <c r="DO867" s="126"/>
      <c r="DP867" s="126"/>
      <c r="DQ867" s="126"/>
      <c r="DR867" s="126"/>
      <c r="DS867" s="126"/>
      <c r="DT867" s="126"/>
      <c r="DU867" s="126"/>
      <c r="DV867" s="126"/>
      <c r="DW867" s="126"/>
      <c r="DX867" s="126"/>
      <c r="DY867" s="126"/>
      <c r="DZ867" s="126"/>
      <c r="EA867" s="126"/>
      <c r="EB867" s="126"/>
      <c r="EC867" s="126"/>
      <c r="ED867" s="126"/>
      <c r="EE867" s="126"/>
      <c r="EF867" s="126"/>
      <c r="EG867" s="126"/>
      <c r="EH867" s="126"/>
      <c r="EI867" s="126"/>
      <c r="EJ867" s="126"/>
      <c r="EK867" s="126"/>
      <c r="EL867" s="126"/>
      <c r="EM867" s="126"/>
      <c r="EN867" s="126"/>
      <c r="EO867" s="126"/>
      <c r="EP867" s="126"/>
      <c r="EQ867" s="126"/>
      <c r="ER867" s="126"/>
      <c r="ES867" s="126"/>
      <c r="ET867" s="126"/>
      <c r="EU867" s="126"/>
      <c r="EV867" s="126"/>
      <c r="EW867" s="126"/>
      <c r="EX867" s="126"/>
      <c r="EY867" s="126"/>
      <c r="EZ867" s="126"/>
      <c r="FA867" s="126"/>
      <c r="FB867" s="126"/>
      <c r="FC867" s="126"/>
      <c r="FD867" s="126"/>
      <c r="FE867" s="126"/>
      <c r="FF867" s="126"/>
      <c r="FG867" s="126"/>
      <c r="FH867" s="126"/>
      <c r="FI867" s="126"/>
      <c r="FJ867" s="126"/>
      <c r="FK867" s="126"/>
      <c r="FL867" s="126"/>
      <c r="FM867" s="126"/>
      <c r="FN867" s="126"/>
      <c r="FO867" s="126"/>
      <c r="FP867" s="126"/>
      <c r="FQ867" s="126"/>
      <c r="FR867" s="126"/>
      <c r="FS867" s="126"/>
      <c r="FT867" s="126"/>
      <c r="FU867" s="126"/>
      <c r="FV867" s="126"/>
      <c r="FW867" s="126"/>
      <c r="FX867" s="126"/>
      <c r="FY867" s="126"/>
      <c r="FZ867" s="126"/>
      <c r="GA867" s="126"/>
      <c r="GB867" s="126"/>
      <c r="GC867" s="126"/>
      <c r="GD867" s="126"/>
      <c r="GE867" s="126"/>
      <c r="GF867" s="126"/>
      <c r="GG867" s="126"/>
      <c r="GH867" s="126"/>
      <c r="GI867" s="126"/>
      <c r="GJ867" s="126"/>
      <c r="GK867" s="126"/>
      <c r="GL867" s="126"/>
      <c r="GM867" s="126"/>
      <c r="GN867" s="126"/>
      <c r="GO867" s="126"/>
      <c r="GP867" s="126"/>
      <c r="GQ867" s="126"/>
      <c r="GR867" s="126"/>
      <c r="GS867" s="126"/>
      <c r="GT867" s="126"/>
      <c r="GU867" s="126"/>
      <c r="GV867" s="126"/>
      <c r="GW867" s="126"/>
      <c r="GX867" s="126"/>
      <c r="GY867" s="126"/>
      <c r="GZ867" s="126"/>
      <c r="HA867" s="126"/>
      <c r="HB867" s="126"/>
      <c r="HC867" s="126"/>
      <c r="HD867" s="126"/>
      <c r="HE867" s="126"/>
      <c r="HF867" s="126"/>
      <c r="HG867" s="126"/>
      <c r="HH867" s="126"/>
      <c r="HI867" s="126"/>
      <c r="HJ867" s="126"/>
      <c r="HK867" s="126"/>
      <c r="HL867" s="126"/>
      <c r="HM867" s="126"/>
      <c r="HN867" s="126"/>
      <c r="HO867" s="126"/>
      <c r="HP867" s="126"/>
      <c r="HQ867" s="126"/>
      <c r="HR867" s="126"/>
      <c r="HS867" s="126"/>
      <c r="HT867" s="126"/>
      <c r="HU867" s="126"/>
      <c r="HV867" s="126"/>
      <c r="HW867" s="126"/>
      <c r="HX867" s="126"/>
      <c r="HY867" s="126"/>
      <c r="HZ867" s="126"/>
      <c r="IA867" s="126"/>
      <c r="IB867" s="126"/>
    </row>
    <row r="868" spans="1:236" s="127" customFormat="1">
      <c r="A868" s="121"/>
      <c r="B868" s="67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  <c r="BR868" s="126"/>
      <c r="BS868" s="126"/>
      <c r="BT868" s="126"/>
      <c r="BU868" s="126"/>
      <c r="BV868" s="126"/>
      <c r="BW868" s="126"/>
      <c r="BX868" s="126"/>
      <c r="BY868" s="126"/>
      <c r="BZ868" s="126"/>
      <c r="CA868" s="126"/>
      <c r="CB868" s="126"/>
      <c r="CC868" s="126"/>
      <c r="CD868" s="126"/>
      <c r="CE868" s="126"/>
      <c r="CF868" s="126"/>
      <c r="CG868" s="126"/>
      <c r="CH868" s="126"/>
      <c r="CI868" s="126"/>
      <c r="CJ868" s="126"/>
      <c r="CK868" s="126"/>
      <c r="CL868" s="126"/>
      <c r="CM868" s="126"/>
      <c r="CN868" s="126"/>
      <c r="CO868" s="126"/>
      <c r="CP868" s="126"/>
      <c r="CQ868" s="126"/>
      <c r="CR868" s="126"/>
      <c r="CS868" s="126"/>
      <c r="CT868" s="126"/>
      <c r="CU868" s="126"/>
      <c r="CV868" s="126"/>
      <c r="CW868" s="126"/>
      <c r="CX868" s="126"/>
      <c r="CY868" s="126"/>
      <c r="CZ868" s="126"/>
      <c r="DA868" s="126"/>
      <c r="DB868" s="126"/>
      <c r="DC868" s="126"/>
      <c r="DD868" s="126"/>
      <c r="DE868" s="126"/>
      <c r="DF868" s="126"/>
      <c r="DG868" s="126"/>
      <c r="DH868" s="126"/>
      <c r="DI868" s="126"/>
      <c r="DJ868" s="126"/>
      <c r="DK868" s="126"/>
      <c r="DL868" s="126"/>
      <c r="DM868" s="126"/>
      <c r="DN868" s="126"/>
      <c r="DO868" s="126"/>
      <c r="DP868" s="126"/>
      <c r="DQ868" s="126"/>
      <c r="DR868" s="126"/>
      <c r="DS868" s="126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6"/>
      <c r="ED868" s="126"/>
      <c r="EE868" s="126"/>
      <c r="EF868" s="126"/>
      <c r="EG868" s="126"/>
      <c r="EH868" s="126"/>
      <c r="EI868" s="126"/>
      <c r="EJ868" s="126"/>
      <c r="EK868" s="126"/>
      <c r="EL868" s="126"/>
      <c r="EM868" s="126"/>
      <c r="EN868" s="126"/>
      <c r="EO868" s="126"/>
      <c r="EP868" s="126"/>
      <c r="EQ868" s="126"/>
      <c r="ER868" s="126"/>
      <c r="ES868" s="126"/>
      <c r="ET868" s="126"/>
      <c r="EU868" s="126"/>
      <c r="EV868" s="126"/>
      <c r="EW868" s="126"/>
      <c r="EX868" s="126"/>
      <c r="EY868" s="126"/>
      <c r="EZ868" s="126"/>
      <c r="FA868" s="126"/>
      <c r="FB868" s="126"/>
      <c r="FC868" s="126"/>
      <c r="FD868" s="126"/>
      <c r="FE868" s="126"/>
      <c r="FF868" s="126"/>
      <c r="FG868" s="126"/>
      <c r="FH868" s="126"/>
      <c r="FI868" s="126"/>
      <c r="FJ868" s="126"/>
      <c r="FK868" s="126"/>
      <c r="FL868" s="126"/>
      <c r="FM868" s="126"/>
      <c r="FN868" s="126"/>
      <c r="FO868" s="126"/>
      <c r="FP868" s="126"/>
      <c r="FQ868" s="126"/>
      <c r="FR868" s="126"/>
      <c r="FS868" s="126"/>
      <c r="FT868" s="126"/>
      <c r="FU868" s="126"/>
      <c r="FV868" s="126"/>
      <c r="FW868" s="126"/>
      <c r="FX868" s="126"/>
      <c r="FY868" s="126"/>
      <c r="FZ868" s="126"/>
      <c r="GA868" s="126"/>
      <c r="GB868" s="126"/>
      <c r="GC868" s="126"/>
      <c r="GD868" s="126"/>
      <c r="GE868" s="126"/>
      <c r="GF868" s="126"/>
      <c r="GG868" s="126"/>
      <c r="GH868" s="126"/>
      <c r="GI868" s="126"/>
      <c r="GJ868" s="126"/>
      <c r="GK868" s="126"/>
      <c r="GL868" s="126"/>
      <c r="GM868" s="126"/>
      <c r="GN868" s="126"/>
      <c r="GO868" s="126"/>
      <c r="GP868" s="126"/>
      <c r="GQ868" s="126"/>
      <c r="GR868" s="126"/>
      <c r="GS868" s="126"/>
      <c r="GT868" s="126"/>
      <c r="GU868" s="126"/>
      <c r="GV868" s="126"/>
      <c r="GW868" s="126"/>
      <c r="GX868" s="126"/>
      <c r="GY868" s="126"/>
      <c r="GZ868" s="126"/>
      <c r="HA868" s="126"/>
      <c r="HB868" s="126"/>
      <c r="HC868" s="126"/>
      <c r="HD868" s="126"/>
      <c r="HE868" s="126"/>
      <c r="HF868" s="126"/>
      <c r="HG868" s="126"/>
      <c r="HH868" s="126"/>
      <c r="HI868" s="126"/>
      <c r="HJ868" s="126"/>
      <c r="HK868" s="126"/>
      <c r="HL868" s="126"/>
      <c r="HM868" s="126"/>
      <c r="HN868" s="126"/>
      <c r="HO868" s="126"/>
      <c r="HP868" s="126"/>
      <c r="HQ868" s="126"/>
      <c r="HR868" s="126"/>
      <c r="HS868" s="126"/>
      <c r="HT868" s="126"/>
      <c r="HU868" s="126"/>
      <c r="HV868" s="126"/>
      <c r="HW868" s="126"/>
      <c r="HX868" s="126"/>
      <c r="HY868" s="126"/>
      <c r="HZ868" s="126"/>
      <c r="IA868" s="126"/>
      <c r="IB868" s="126"/>
    </row>
    <row r="869" spans="1:236" s="127" customFormat="1">
      <c r="A869" s="121"/>
      <c r="B869" s="67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  <c r="BR869" s="126"/>
      <c r="BS869" s="126"/>
      <c r="BT869" s="126"/>
      <c r="BU869" s="126"/>
      <c r="BV869" s="126"/>
      <c r="BW869" s="126"/>
      <c r="BX869" s="126"/>
      <c r="BY869" s="126"/>
      <c r="BZ869" s="126"/>
      <c r="CA869" s="126"/>
      <c r="CB869" s="126"/>
      <c r="CC869" s="126"/>
      <c r="CD869" s="126"/>
      <c r="CE869" s="126"/>
      <c r="CF869" s="126"/>
      <c r="CG869" s="126"/>
      <c r="CH869" s="126"/>
      <c r="CI869" s="126"/>
      <c r="CJ869" s="126"/>
      <c r="CK869" s="126"/>
      <c r="CL869" s="126"/>
      <c r="CM869" s="126"/>
      <c r="CN869" s="126"/>
      <c r="CO869" s="126"/>
      <c r="CP869" s="126"/>
      <c r="CQ869" s="126"/>
      <c r="CR869" s="126"/>
      <c r="CS869" s="126"/>
      <c r="CT869" s="126"/>
      <c r="CU869" s="126"/>
      <c r="CV869" s="126"/>
      <c r="CW869" s="126"/>
      <c r="CX869" s="126"/>
      <c r="CY869" s="126"/>
      <c r="CZ869" s="126"/>
      <c r="DA869" s="126"/>
      <c r="DB869" s="126"/>
      <c r="DC869" s="126"/>
      <c r="DD869" s="126"/>
      <c r="DE869" s="126"/>
      <c r="DF869" s="126"/>
      <c r="DG869" s="126"/>
      <c r="DH869" s="126"/>
      <c r="DI869" s="126"/>
      <c r="DJ869" s="126"/>
      <c r="DK869" s="126"/>
      <c r="DL869" s="126"/>
      <c r="DM869" s="126"/>
      <c r="DN869" s="126"/>
      <c r="DO869" s="126"/>
      <c r="DP869" s="126"/>
      <c r="DQ869" s="126"/>
      <c r="DR869" s="126"/>
      <c r="DS869" s="126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6"/>
      <c r="ED869" s="126"/>
      <c r="EE869" s="126"/>
      <c r="EF869" s="126"/>
      <c r="EG869" s="126"/>
      <c r="EH869" s="126"/>
      <c r="EI869" s="126"/>
      <c r="EJ869" s="126"/>
      <c r="EK869" s="126"/>
      <c r="EL869" s="126"/>
      <c r="EM869" s="126"/>
      <c r="EN869" s="126"/>
      <c r="EO869" s="126"/>
      <c r="EP869" s="126"/>
      <c r="EQ869" s="126"/>
      <c r="ER869" s="126"/>
      <c r="ES869" s="126"/>
      <c r="ET869" s="126"/>
      <c r="EU869" s="126"/>
      <c r="EV869" s="126"/>
      <c r="EW869" s="126"/>
      <c r="EX869" s="126"/>
      <c r="EY869" s="126"/>
      <c r="EZ869" s="126"/>
      <c r="FA869" s="126"/>
      <c r="FB869" s="126"/>
      <c r="FC869" s="126"/>
      <c r="FD869" s="126"/>
      <c r="FE869" s="126"/>
      <c r="FF869" s="126"/>
      <c r="FG869" s="126"/>
      <c r="FH869" s="126"/>
      <c r="FI869" s="126"/>
      <c r="FJ869" s="126"/>
      <c r="FK869" s="126"/>
      <c r="FL869" s="126"/>
      <c r="FM869" s="126"/>
      <c r="FN869" s="126"/>
      <c r="FO869" s="126"/>
      <c r="FP869" s="126"/>
      <c r="FQ869" s="126"/>
      <c r="FR869" s="126"/>
      <c r="FS869" s="126"/>
      <c r="FT869" s="126"/>
      <c r="FU869" s="126"/>
      <c r="FV869" s="126"/>
      <c r="FW869" s="126"/>
      <c r="FX869" s="126"/>
      <c r="FY869" s="126"/>
      <c r="FZ869" s="126"/>
      <c r="GA869" s="126"/>
      <c r="GB869" s="126"/>
      <c r="GC869" s="126"/>
      <c r="GD869" s="126"/>
      <c r="GE869" s="126"/>
      <c r="GF869" s="126"/>
      <c r="GG869" s="126"/>
      <c r="GH869" s="126"/>
      <c r="GI869" s="126"/>
      <c r="GJ869" s="126"/>
      <c r="GK869" s="126"/>
      <c r="GL869" s="126"/>
      <c r="GM869" s="126"/>
      <c r="GN869" s="126"/>
      <c r="GO869" s="126"/>
      <c r="GP869" s="126"/>
      <c r="GQ869" s="126"/>
      <c r="GR869" s="126"/>
      <c r="GS869" s="126"/>
      <c r="GT869" s="126"/>
      <c r="GU869" s="126"/>
      <c r="GV869" s="126"/>
      <c r="GW869" s="126"/>
      <c r="GX869" s="126"/>
      <c r="GY869" s="126"/>
      <c r="GZ869" s="126"/>
      <c r="HA869" s="126"/>
      <c r="HB869" s="126"/>
      <c r="HC869" s="126"/>
      <c r="HD869" s="126"/>
      <c r="HE869" s="126"/>
      <c r="HF869" s="126"/>
      <c r="HG869" s="126"/>
      <c r="HH869" s="126"/>
      <c r="HI869" s="126"/>
      <c r="HJ869" s="126"/>
      <c r="HK869" s="126"/>
      <c r="HL869" s="126"/>
      <c r="HM869" s="126"/>
      <c r="HN869" s="126"/>
      <c r="HO869" s="126"/>
      <c r="HP869" s="126"/>
      <c r="HQ869" s="126"/>
      <c r="HR869" s="126"/>
      <c r="HS869" s="126"/>
      <c r="HT869" s="126"/>
      <c r="HU869" s="126"/>
      <c r="HV869" s="126"/>
      <c r="HW869" s="126"/>
      <c r="HX869" s="126"/>
      <c r="HY869" s="126"/>
      <c r="HZ869" s="126"/>
      <c r="IA869" s="126"/>
      <c r="IB869" s="126"/>
    </row>
    <row r="870" spans="1:236" s="127" customFormat="1">
      <c r="A870" s="121"/>
      <c r="B870" s="67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  <c r="CW870" s="126"/>
      <c r="CX870" s="126"/>
      <c r="CY870" s="126"/>
      <c r="CZ870" s="126"/>
      <c r="DA870" s="126"/>
      <c r="DB870" s="126"/>
      <c r="DC870" s="126"/>
      <c r="DD870" s="126"/>
      <c r="DE870" s="126"/>
      <c r="DF870" s="126"/>
      <c r="DG870" s="126"/>
      <c r="DH870" s="126"/>
      <c r="DI870" s="126"/>
      <c r="DJ870" s="126"/>
      <c r="DK870" s="126"/>
      <c r="DL870" s="126"/>
      <c r="DM870" s="126"/>
      <c r="DN870" s="126"/>
      <c r="DO870" s="126"/>
      <c r="DP870" s="126"/>
      <c r="DQ870" s="126"/>
      <c r="DR870" s="126"/>
      <c r="DS870" s="126"/>
      <c r="DT870" s="126"/>
      <c r="DU870" s="126"/>
      <c r="DV870" s="126"/>
      <c r="DW870" s="126"/>
      <c r="DX870" s="126"/>
      <c r="DY870" s="126"/>
      <c r="DZ870" s="126"/>
      <c r="EA870" s="126"/>
      <c r="EB870" s="126"/>
      <c r="EC870" s="126"/>
      <c r="ED870" s="126"/>
      <c r="EE870" s="126"/>
      <c r="EF870" s="126"/>
      <c r="EG870" s="126"/>
      <c r="EH870" s="126"/>
      <c r="EI870" s="126"/>
      <c r="EJ870" s="126"/>
      <c r="EK870" s="126"/>
      <c r="EL870" s="126"/>
      <c r="EM870" s="126"/>
      <c r="EN870" s="126"/>
      <c r="EO870" s="126"/>
      <c r="EP870" s="126"/>
      <c r="EQ870" s="126"/>
      <c r="ER870" s="126"/>
      <c r="ES870" s="126"/>
      <c r="ET870" s="126"/>
      <c r="EU870" s="126"/>
      <c r="EV870" s="126"/>
      <c r="EW870" s="126"/>
      <c r="EX870" s="126"/>
      <c r="EY870" s="126"/>
      <c r="EZ870" s="126"/>
      <c r="FA870" s="126"/>
      <c r="FB870" s="126"/>
      <c r="FC870" s="126"/>
      <c r="FD870" s="126"/>
      <c r="FE870" s="126"/>
      <c r="FF870" s="126"/>
      <c r="FG870" s="126"/>
      <c r="FH870" s="126"/>
      <c r="FI870" s="126"/>
      <c r="FJ870" s="126"/>
      <c r="FK870" s="126"/>
      <c r="FL870" s="126"/>
      <c r="FM870" s="126"/>
      <c r="FN870" s="126"/>
      <c r="FO870" s="126"/>
      <c r="FP870" s="126"/>
      <c r="FQ870" s="126"/>
      <c r="FR870" s="126"/>
      <c r="FS870" s="126"/>
      <c r="FT870" s="126"/>
      <c r="FU870" s="126"/>
      <c r="FV870" s="126"/>
      <c r="FW870" s="126"/>
      <c r="FX870" s="126"/>
      <c r="FY870" s="126"/>
      <c r="FZ870" s="126"/>
      <c r="GA870" s="126"/>
      <c r="GB870" s="126"/>
      <c r="GC870" s="126"/>
      <c r="GD870" s="126"/>
      <c r="GE870" s="126"/>
      <c r="GF870" s="126"/>
      <c r="GG870" s="126"/>
      <c r="GH870" s="126"/>
      <c r="GI870" s="126"/>
      <c r="GJ870" s="126"/>
      <c r="GK870" s="126"/>
      <c r="GL870" s="126"/>
      <c r="GM870" s="126"/>
      <c r="GN870" s="126"/>
      <c r="GO870" s="126"/>
      <c r="GP870" s="126"/>
      <c r="GQ870" s="126"/>
      <c r="GR870" s="126"/>
      <c r="GS870" s="126"/>
      <c r="GT870" s="126"/>
      <c r="GU870" s="126"/>
      <c r="GV870" s="126"/>
      <c r="GW870" s="126"/>
      <c r="GX870" s="126"/>
      <c r="GY870" s="126"/>
      <c r="GZ870" s="126"/>
      <c r="HA870" s="126"/>
      <c r="HB870" s="126"/>
      <c r="HC870" s="126"/>
      <c r="HD870" s="126"/>
      <c r="HE870" s="126"/>
      <c r="HF870" s="126"/>
      <c r="HG870" s="126"/>
      <c r="HH870" s="126"/>
      <c r="HI870" s="126"/>
      <c r="HJ870" s="126"/>
      <c r="HK870" s="126"/>
      <c r="HL870" s="126"/>
      <c r="HM870" s="126"/>
      <c r="HN870" s="126"/>
      <c r="HO870" s="126"/>
      <c r="HP870" s="126"/>
      <c r="HQ870" s="126"/>
      <c r="HR870" s="126"/>
      <c r="HS870" s="126"/>
      <c r="HT870" s="126"/>
      <c r="HU870" s="126"/>
      <c r="HV870" s="126"/>
      <c r="HW870" s="126"/>
      <c r="HX870" s="126"/>
      <c r="HY870" s="126"/>
      <c r="HZ870" s="126"/>
      <c r="IA870" s="126"/>
      <c r="IB870" s="126"/>
    </row>
    <row r="871" spans="1:236" s="127" customFormat="1">
      <c r="A871" s="121"/>
      <c r="B871" s="67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  <c r="CW871" s="126"/>
      <c r="CX871" s="126"/>
      <c r="CY871" s="126"/>
      <c r="CZ871" s="126"/>
      <c r="DA871" s="126"/>
      <c r="DB871" s="126"/>
      <c r="DC871" s="126"/>
      <c r="DD871" s="126"/>
      <c r="DE871" s="126"/>
      <c r="DF871" s="126"/>
      <c r="DG871" s="126"/>
      <c r="DH871" s="126"/>
      <c r="DI871" s="126"/>
      <c r="DJ871" s="126"/>
      <c r="DK871" s="126"/>
      <c r="DL871" s="126"/>
      <c r="DM871" s="126"/>
      <c r="DN871" s="126"/>
      <c r="DO871" s="126"/>
      <c r="DP871" s="126"/>
      <c r="DQ871" s="126"/>
      <c r="DR871" s="126"/>
      <c r="DS871" s="126"/>
      <c r="DT871" s="126"/>
      <c r="DU871" s="126"/>
      <c r="DV871" s="126"/>
      <c r="DW871" s="126"/>
      <c r="DX871" s="126"/>
      <c r="DY871" s="126"/>
      <c r="DZ871" s="126"/>
      <c r="EA871" s="126"/>
      <c r="EB871" s="126"/>
      <c r="EC871" s="126"/>
      <c r="ED871" s="126"/>
      <c r="EE871" s="126"/>
      <c r="EF871" s="126"/>
      <c r="EG871" s="126"/>
      <c r="EH871" s="126"/>
      <c r="EI871" s="126"/>
      <c r="EJ871" s="126"/>
      <c r="EK871" s="126"/>
      <c r="EL871" s="126"/>
      <c r="EM871" s="126"/>
      <c r="EN871" s="126"/>
      <c r="EO871" s="126"/>
      <c r="EP871" s="126"/>
      <c r="EQ871" s="126"/>
      <c r="ER871" s="126"/>
      <c r="ES871" s="126"/>
      <c r="ET871" s="126"/>
      <c r="EU871" s="126"/>
      <c r="EV871" s="126"/>
      <c r="EW871" s="126"/>
      <c r="EX871" s="126"/>
      <c r="EY871" s="126"/>
      <c r="EZ871" s="126"/>
      <c r="FA871" s="126"/>
      <c r="FB871" s="126"/>
      <c r="FC871" s="126"/>
      <c r="FD871" s="126"/>
      <c r="FE871" s="126"/>
      <c r="FF871" s="126"/>
      <c r="FG871" s="126"/>
      <c r="FH871" s="126"/>
      <c r="FI871" s="126"/>
      <c r="FJ871" s="126"/>
      <c r="FK871" s="126"/>
      <c r="FL871" s="126"/>
      <c r="FM871" s="126"/>
      <c r="FN871" s="126"/>
      <c r="FO871" s="126"/>
      <c r="FP871" s="126"/>
      <c r="FQ871" s="126"/>
      <c r="FR871" s="126"/>
      <c r="FS871" s="126"/>
      <c r="FT871" s="126"/>
      <c r="FU871" s="126"/>
      <c r="FV871" s="126"/>
      <c r="FW871" s="126"/>
      <c r="FX871" s="126"/>
      <c r="FY871" s="126"/>
      <c r="FZ871" s="126"/>
      <c r="GA871" s="126"/>
      <c r="GB871" s="126"/>
      <c r="GC871" s="126"/>
      <c r="GD871" s="126"/>
      <c r="GE871" s="126"/>
      <c r="GF871" s="126"/>
      <c r="GG871" s="126"/>
      <c r="GH871" s="126"/>
      <c r="GI871" s="126"/>
      <c r="GJ871" s="126"/>
      <c r="GK871" s="126"/>
      <c r="GL871" s="126"/>
      <c r="GM871" s="126"/>
      <c r="GN871" s="126"/>
      <c r="GO871" s="126"/>
      <c r="GP871" s="126"/>
      <c r="GQ871" s="126"/>
      <c r="GR871" s="126"/>
      <c r="GS871" s="126"/>
      <c r="GT871" s="126"/>
      <c r="GU871" s="126"/>
      <c r="GV871" s="126"/>
      <c r="GW871" s="126"/>
      <c r="GX871" s="126"/>
      <c r="GY871" s="126"/>
      <c r="GZ871" s="126"/>
      <c r="HA871" s="126"/>
      <c r="HB871" s="126"/>
      <c r="HC871" s="126"/>
      <c r="HD871" s="126"/>
      <c r="HE871" s="126"/>
      <c r="HF871" s="126"/>
      <c r="HG871" s="126"/>
      <c r="HH871" s="126"/>
      <c r="HI871" s="126"/>
      <c r="HJ871" s="126"/>
      <c r="HK871" s="126"/>
      <c r="HL871" s="126"/>
      <c r="HM871" s="126"/>
      <c r="HN871" s="126"/>
      <c r="HO871" s="126"/>
      <c r="HP871" s="126"/>
      <c r="HQ871" s="126"/>
      <c r="HR871" s="126"/>
      <c r="HS871" s="126"/>
      <c r="HT871" s="126"/>
      <c r="HU871" s="126"/>
      <c r="HV871" s="126"/>
      <c r="HW871" s="126"/>
      <c r="HX871" s="126"/>
      <c r="HY871" s="126"/>
      <c r="HZ871" s="126"/>
      <c r="IA871" s="126"/>
      <c r="IB871" s="126"/>
    </row>
    <row r="872" spans="1:236" s="127" customFormat="1">
      <c r="A872" s="121"/>
      <c r="B872" s="67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  <c r="CW872" s="126"/>
      <c r="CX872" s="126"/>
      <c r="CY872" s="126"/>
      <c r="CZ872" s="126"/>
      <c r="DA872" s="126"/>
      <c r="DB872" s="126"/>
      <c r="DC872" s="126"/>
      <c r="DD872" s="126"/>
      <c r="DE872" s="126"/>
      <c r="DF872" s="126"/>
      <c r="DG872" s="126"/>
      <c r="DH872" s="126"/>
      <c r="DI872" s="126"/>
      <c r="DJ872" s="126"/>
      <c r="DK872" s="126"/>
      <c r="DL872" s="126"/>
      <c r="DM872" s="126"/>
      <c r="DN872" s="126"/>
      <c r="DO872" s="126"/>
      <c r="DP872" s="126"/>
      <c r="DQ872" s="126"/>
      <c r="DR872" s="126"/>
      <c r="DS872" s="126"/>
      <c r="DT872" s="126"/>
      <c r="DU872" s="126"/>
      <c r="DV872" s="126"/>
      <c r="DW872" s="126"/>
      <c r="DX872" s="126"/>
      <c r="DY872" s="126"/>
      <c r="DZ872" s="126"/>
      <c r="EA872" s="126"/>
      <c r="EB872" s="126"/>
      <c r="EC872" s="126"/>
      <c r="ED872" s="126"/>
      <c r="EE872" s="126"/>
      <c r="EF872" s="126"/>
      <c r="EG872" s="126"/>
      <c r="EH872" s="126"/>
      <c r="EI872" s="126"/>
      <c r="EJ872" s="126"/>
      <c r="EK872" s="126"/>
      <c r="EL872" s="126"/>
      <c r="EM872" s="126"/>
      <c r="EN872" s="126"/>
      <c r="EO872" s="126"/>
      <c r="EP872" s="126"/>
      <c r="EQ872" s="126"/>
      <c r="ER872" s="126"/>
      <c r="ES872" s="126"/>
      <c r="ET872" s="126"/>
      <c r="EU872" s="126"/>
      <c r="EV872" s="126"/>
      <c r="EW872" s="126"/>
      <c r="EX872" s="126"/>
      <c r="EY872" s="126"/>
      <c r="EZ872" s="126"/>
      <c r="FA872" s="126"/>
      <c r="FB872" s="126"/>
      <c r="FC872" s="126"/>
      <c r="FD872" s="126"/>
      <c r="FE872" s="126"/>
      <c r="FF872" s="126"/>
      <c r="FG872" s="126"/>
      <c r="FH872" s="126"/>
      <c r="FI872" s="126"/>
      <c r="FJ872" s="126"/>
      <c r="FK872" s="126"/>
      <c r="FL872" s="126"/>
      <c r="FM872" s="126"/>
      <c r="FN872" s="126"/>
      <c r="FO872" s="126"/>
      <c r="FP872" s="126"/>
      <c r="FQ872" s="126"/>
      <c r="FR872" s="126"/>
      <c r="FS872" s="126"/>
      <c r="FT872" s="126"/>
      <c r="FU872" s="126"/>
      <c r="FV872" s="126"/>
      <c r="FW872" s="126"/>
      <c r="FX872" s="126"/>
      <c r="FY872" s="126"/>
      <c r="FZ872" s="126"/>
      <c r="GA872" s="126"/>
      <c r="GB872" s="126"/>
      <c r="GC872" s="126"/>
      <c r="GD872" s="126"/>
      <c r="GE872" s="126"/>
      <c r="GF872" s="126"/>
      <c r="GG872" s="126"/>
      <c r="GH872" s="126"/>
      <c r="GI872" s="126"/>
      <c r="GJ872" s="126"/>
      <c r="GK872" s="126"/>
      <c r="GL872" s="126"/>
      <c r="GM872" s="126"/>
      <c r="GN872" s="126"/>
      <c r="GO872" s="126"/>
      <c r="GP872" s="126"/>
      <c r="GQ872" s="126"/>
      <c r="GR872" s="126"/>
      <c r="GS872" s="126"/>
      <c r="GT872" s="126"/>
      <c r="GU872" s="126"/>
      <c r="GV872" s="126"/>
      <c r="GW872" s="126"/>
      <c r="GX872" s="126"/>
      <c r="GY872" s="126"/>
      <c r="GZ872" s="126"/>
      <c r="HA872" s="126"/>
      <c r="HB872" s="126"/>
      <c r="HC872" s="126"/>
      <c r="HD872" s="126"/>
      <c r="HE872" s="126"/>
      <c r="HF872" s="126"/>
      <c r="HG872" s="126"/>
      <c r="HH872" s="126"/>
      <c r="HI872" s="126"/>
      <c r="HJ872" s="126"/>
      <c r="HK872" s="126"/>
      <c r="HL872" s="126"/>
      <c r="HM872" s="126"/>
      <c r="HN872" s="126"/>
      <c r="HO872" s="126"/>
      <c r="HP872" s="126"/>
      <c r="HQ872" s="126"/>
      <c r="HR872" s="126"/>
      <c r="HS872" s="126"/>
      <c r="HT872" s="126"/>
      <c r="HU872" s="126"/>
      <c r="HV872" s="126"/>
      <c r="HW872" s="126"/>
      <c r="HX872" s="126"/>
      <c r="HY872" s="126"/>
      <c r="HZ872" s="126"/>
      <c r="IA872" s="126"/>
      <c r="IB872" s="126"/>
    </row>
    <row r="873" spans="1:236" s="127" customFormat="1">
      <c r="A873" s="121"/>
      <c r="B873" s="67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  <c r="CW873" s="126"/>
      <c r="CX873" s="126"/>
      <c r="CY873" s="126"/>
      <c r="CZ873" s="126"/>
      <c r="DA873" s="126"/>
      <c r="DB873" s="126"/>
      <c r="DC873" s="126"/>
      <c r="DD873" s="126"/>
      <c r="DE873" s="126"/>
      <c r="DF873" s="126"/>
      <c r="DG873" s="126"/>
      <c r="DH873" s="126"/>
      <c r="DI873" s="126"/>
      <c r="DJ873" s="126"/>
      <c r="DK873" s="126"/>
      <c r="DL873" s="126"/>
      <c r="DM873" s="126"/>
      <c r="DN873" s="126"/>
      <c r="DO873" s="126"/>
      <c r="DP873" s="126"/>
      <c r="DQ873" s="126"/>
      <c r="DR873" s="126"/>
      <c r="DS873" s="126"/>
      <c r="DT873" s="126"/>
      <c r="DU873" s="126"/>
      <c r="DV873" s="126"/>
      <c r="DW873" s="126"/>
      <c r="DX873" s="126"/>
      <c r="DY873" s="126"/>
      <c r="DZ873" s="126"/>
      <c r="EA873" s="126"/>
      <c r="EB873" s="126"/>
      <c r="EC873" s="126"/>
      <c r="ED873" s="126"/>
      <c r="EE873" s="126"/>
      <c r="EF873" s="126"/>
      <c r="EG873" s="126"/>
      <c r="EH873" s="126"/>
      <c r="EI873" s="126"/>
      <c r="EJ873" s="126"/>
      <c r="EK873" s="126"/>
      <c r="EL873" s="126"/>
      <c r="EM873" s="126"/>
      <c r="EN873" s="126"/>
      <c r="EO873" s="126"/>
      <c r="EP873" s="126"/>
      <c r="EQ873" s="126"/>
      <c r="ER873" s="126"/>
      <c r="ES873" s="126"/>
      <c r="ET873" s="126"/>
      <c r="EU873" s="126"/>
      <c r="EV873" s="126"/>
      <c r="EW873" s="126"/>
      <c r="EX873" s="126"/>
      <c r="EY873" s="126"/>
      <c r="EZ873" s="126"/>
      <c r="FA873" s="126"/>
      <c r="FB873" s="126"/>
      <c r="FC873" s="126"/>
      <c r="FD873" s="126"/>
      <c r="FE873" s="126"/>
      <c r="FF873" s="126"/>
      <c r="FG873" s="126"/>
      <c r="FH873" s="126"/>
      <c r="FI873" s="126"/>
      <c r="FJ873" s="126"/>
      <c r="FK873" s="126"/>
      <c r="FL873" s="126"/>
      <c r="FM873" s="126"/>
      <c r="FN873" s="126"/>
      <c r="FO873" s="126"/>
      <c r="FP873" s="126"/>
      <c r="FQ873" s="126"/>
      <c r="FR873" s="126"/>
      <c r="FS873" s="126"/>
      <c r="FT873" s="126"/>
      <c r="FU873" s="126"/>
      <c r="FV873" s="126"/>
      <c r="FW873" s="126"/>
      <c r="FX873" s="126"/>
      <c r="FY873" s="126"/>
      <c r="FZ873" s="126"/>
      <c r="GA873" s="126"/>
      <c r="GB873" s="126"/>
      <c r="GC873" s="126"/>
      <c r="GD873" s="126"/>
      <c r="GE873" s="126"/>
      <c r="GF873" s="126"/>
      <c r="GG873" s="126"/>
      <c r="GH873" s="126"/>
      <c r="GI873" s="126"/>
      <c r="GJ873" s="126"/>
      <c r="GK873" s="126"/>
      <c r="GL873" s="126"/>
      <c r="GM873" s="126"/>
      <c r="GN873" s="126"/>
      <c r="GO873" s="126"/>
      <c r="GP873" s="126"/>
      <c r="GQ873" s="126"/>
      <c r="GR873" s="126"/>
      <c r="GS873" s="126"/>
      <c r="GT873" s="126"/>
      <c r="GU873" s="126"/>
      <c r="GV873" s="126"/>
      <c r="GW873" s="126"/>
      <c r="GX873" s="126"/>
      <c r="GY873" s="126"/>
      <c r="GZ873" s="126"/>
      <c r="HA873" s="126"/>
      <c r="HB873" s="126"/>
      <c r="HC873" s="126"/>
      <c r="HD873" s="126"/>
      <c r="HE873" s="126"/>
      <c r="HF873" s="126"/>
      <c r="HG873" s="126"/>
      <c r="HH873" s="126"/>
      <c r="HI873" s="126"/>
      <c r="HJ873" s="126"/>
      <c r="HK873" s="126"/>
      <c r="HL873" s="126"/>
      <c r="HM873" s="126"/>
      <c r="HN873" s="126"/>
      <c r="HO873" s="126"/>
      <c r="HP873" s="126"/>
      <c r="HQ873" s="126"/>
      <c r="HR873" s="126"/>
      <c r="HS873" s="126"/>
      <c r="HT873" s="126"/>
      <c r="HU873" s="126"/>
      <c r="HV873" s="126"/>
      <c r="HW873" s="126"/>
      <c r="HX873" s="126"/>
      <c r="HY873" s="126"/>
      <c r="HZ873" s="126"/>
      <c r="IA873" s="126"/>
      <c r="IB873" s="126"/>
    </row>
    <row r="874" spans="1:236" s="127" customFormat="1">
      <c r="A874" s="121"/>
      <c r="B874" s="67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  <c r="CW874" s="126"/>
      <c r="CX874" s="126"/>
      <c r="CY874" s="126"/>
      <c r="CZ874" s="126"/>
      <c r="DA874" s="126"/>
      <c r="DB874" s="126"/>
      <c r="DC874" s="126"/>
      <c r="DD874" s="126"/>
      <c r="DE874" s="126"/>
      <c r="DF874" s="126"/>
      <c r="DG874" s="126"/>
      <c r="DH874" s="126"/>
      <c r="DI874" s="126"/>
      <c r="DJ874" s="126"/>
      <c r="DK874" s="126"/>
      <c r="DL874" s="126"/>
      <c r="DM874" s="126"/>
      <c r="DN874" s="126"/>
      <c r="DO874" s="126"/>
      <c r="DP874" s="126"/>
      <c r="DQ874" s="126"/>
      <c r="DR874" s="126"/>
      <c r="DS874" s="126"/>
      <c r="DT874" s="126"/>
      <c r="DU874" s="126"/>
      <c r="DV874" s="126"/>
      <c r="DW874" s="126"/>
      <c r="DX874" s="126"/>
      <c r="DY874" s="126"/>
      <c r="DZ874" s="126"/>
      <c r="EA874" s="126"/>
      <c r="EB874" s="126"/>
      <c r="EC874" s="126"/>
      <c r="ED874" s="126"/>
      <c r="EE874" s="126"/>
      <c r="EF874" s="126"/>
      <c r="EG874" s="126"/>
      <c r="EH874" s="126"/>
      <c r="EI874" s="126"/>
      <c r="EJ874" s="126"/>
      <c r="EK874" s="126"/>
      <c r="EL874" s="126"/>
      <c r="EM874" s="126"/>
      <c r="EN874" s="126"/>
      <c r="EO874" s="126"/>
      <c r="EP874" s="126"/>
      <c r="EQ874" s="126"/>
      <c r="ER874" s="126"/>
      <c r="ES874" s="126"/>
      <c r="ET874" s="126"/>
      <c r="EU874" s="126"/>
      <c r="EV874" s="126"/>
      <c r="EW874" s="126"/>
      <c r="EX874" s="126"/>
      <c r="EY874" s="126"/>
      <c r="EZ874" s="126"/>
      <c r="FA874" s="126"/>
      <c r="FB874" s="126"/>
      <c r="FC874" s="126"/>
      <c r="FD874" s="126"/>
      <c r="FE874" s="126"/>
      <c r="FF874" s="126"/>
      <c r="FG874" s="126"/>
      <c r="FH874" s="126"/>
      <c r="FI874" s="126"/>
      <c r="FJ874" s="126"/>
      <c r="FK874" s="126"/>
      <c r="FL874" s="126"/>
      <c r="FM874" s="126"/>
      <c r="FN874" s="126"/>
      <c r="FO874" s="126"/>
      <c r="FP874" s="126"/>
      <c r="FQ874" s="126"/>
      <c r="FR874" s="126"/>
      <c r="FS874" s="126"/>
      <c r="FT874" s="126"/>
      <c r="FU874" s="126"/>
      <c r="FV874" s="126"/>
      <c r="FW874" s="126"/>
      <c r="FX874" s="126"/>
      <c r="FY874" s="126"/>
      <c r="FZ874" s="126"/>
      <c r="GA874" s="126"/>
      <c r="GB874" s="126"/>
      <c r="GC874" s="126"/>
      <c r="GD874" s="126"/>
      <c r="GE874" s="126"/>
      <c r="GF874" s="126"/>
      <c r="GG874" s="126"/>
      <c r="GH874" s="126"/>
      <c r="GI874" s="126"/>
      <c r="GJ874" s="126"/>
      <c r="GK874" s="126"/>
      <c r="GL874" s="126"/>
      <c r="GM874" s="126"/>
      <c r="GN874" s="126"/>
      <c r="GO874" s="126"/>
      <c r="GP874" s="126"/>
      <c r="GQ874" s="126"/>
      <c r="GR874" s="126"/>
      <c r="GS874" s="126"/>
      <c r="GT874" s="126"/>
      <c r="GU874" s="126"/>
      <c r="GV874" s="126"/>
      <c r="GW874" s="126"/>
      <c r="GX874" s="126"/>
      <c r="GY874" s="126"/>
      <c r="GZ874" s="126"/>
      <c r="HA874" s="126"/>
      <c r="HB874" s="126"/>
      <c r="HC874" s="126"/>
      <c r="HD874" s="126"/>
      <c r="HE874" s="126"/>
      <c r="HF874" s="126"/>
      <c r="HG874" s="126"/>
      <c r="HH874" s="126"/>
      <c r="HI874" s="126"/>
      <c r="HJ874" s="126"/>
      <c r="HK874" s="126"/>
      <c r="HL874" s="126"/>
      <c r="HM874" s="126"/>
      <c r="HN874" s="126"/>
      <c r="HO874" s="126"/>
      <c r="HP874" s="126"/>
      <c r="HQ874" s="126"/>
      <c r="HR874" s="126"/>
      <c r="HS874" s="126"/>
      <c r="HT874" s="126"/>
      <c r="HU874" s="126"/>
      <c r="HV874" s="126"/>
      <c r="HW874" s="126"/>
      <c r="HX874" s="126"/>
      <c r="HY874" s="126"/>
      <c r="HZ874" s="126"/>
      <c r="IA874" s="126"/>
      <c r="IB874" s="126"/>
    </row>
    <row r="875" spans="1:236" s="127" customFormat="1">
      <c r="A875" s="121"/>
      <c r="B875" s="67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  <c r="BR875" s="126"/>
      <c r="BS875" s="126"/>
      <c r="BT875" s="126"/>
      <c r="BU875" s="126"/>
      <c r="BV875" s="126"/>
      <c r="BW875" s="126"/>
      <c r="BX875" s="126"/>
      <c r="BY875" s="126"/>
      <c r="BZ875" s="126"/>
      <c r="CA875" s="126"/>
      <c r="CB875" s="126"/>
      <c r="CC875" s="126"/>
      <c r="CD875" s="126"/>
      <c r="CE875" s="126"/>
      <c r="CF875" s="126"/>
      <c r="CG875" s="126"/>
      <c r="CH875" s="126"/>
      <c r="CI875" s="126"/>
      <c r="CJ875" s="126"/>
      <c r="CK875" s="126"/>
      <c r="CL875" s="126"/>
      <c r="CM875" s="126"/>
      <c r="CN875" s="126"/>
      <c r="CO875" s="126"/>
      <c r="CP875" s="126"/>
      <c r="CQ875" s="126"/>
      <c r="CR875" s="126"/>
      <c r="CS875" s="126"/>
      <c r="CT875" s="126"/>
      <c r="CU875" s="126"/>
      <c r="CV875" s="126"/>
      <c r="CW875" s="126"/>
      <c r="CX875" s="126"/>
      <c r="CY875" s="126"/>
      <c r="CZ875" s="126"/>
      <c r="DA875" s="126"/>
      <c r="DB875" s="126"/>
      <c r="DC875" s="126"/>
      <c r="DD875" s="126"/>
      <c r="DE875" s="126"/>
      <c r="DF875" s="126"/>
      <c r="DG875" s="126"/>
      <c r="DH875" s="126"/>
      <c r="DI875" s="126"/>
      <c r="DJ875" s="126"/>
      <c r="DK875" s="126"/>
      <c r="DL875" s="126"/>
      <c r="DM875" s="126"/>
      <c r="DN875" s="126"/>
      <c r="DO875" s="126"/>
      <c r="DP875" s="126"/>
      <c r="DQ875" s="126"/>
      <c r="DR875" s="126"/>
      <c r="DS875" s="126"/>
      <c r="DT875" s="126"/>
      <c r="DU875" s="126"/>
      <c r="DV875" s="126"/>
      <c r="DW875" s="126"/>
      <c r="DX875" s="126"/>
      <c r="DY875" s="126"/>
      <c r="DZ875" s="126"/>
      <c r="EA875" s="126"/>
      <c r="EB875" s="126"/>
      <c r="EC875" s="126"/>
      <c r="ED875" s="126"/>
      <c r="EE875" s="126"/>
      <c r="EF875" s="126"/>
      <c r="EG875" s="126"/>
      <c r="EH875" s="126"/>
      <c r="EI875" s="126"/>
      <c r="EJ875" s="126"/>
      <c r="EK875" s="126"/>
      <c r="EL875" s="126"/>
      <c r="EM875" s="126"/>
      <c r="EN875" s="126"/>
      <c r="EO875" s="126"/>
      <c r="EP875" s="126"/>
      <c r="EQ875" s="126"/>
      <c r="ER875" s="126"/>
      <c r="ES875" s="126"/>
      <c r="ET875" s="126"/>
      <c r="EU875" s="126"/>
      <c r="EV875" s="126"/>
      <c r="EW875" s="126"/>
      <c r="EX875" s="126"/>
      <c r="EY875" s="126"/>
      <c r="EZ875" s="126"/>
      <c r="FA875" s="126"/>
      <c r="FB875" s="126"/>
      <c r="FC875" s="126"/>
      <c r="FD875" s="126"/>
      <c r="FE875" s="126"/>
      <c r="FF875" s="126"/>
      <c r="FG875" s="126"/>
      <c r="FH875" s="126"/>
      <c r="FI875" s="126"/>
      <c r="FJ875" s="126"/>
      <c r="FK875" s="126"/>
      <c r="FL875" s="126"/>
      <c r="FM875" s="126"/>
      <c r="FN875" s="126"/>
      <c r="FO875" s="126"/>
      <c r="FP875" s="126"/>
      <c r="FQ875" s="126"/>
      <c r="FR875" s="126"/>
      <c r="FS875" s="126"/>
      <c r="FT875" s="126"/>
      <c r="FU875" s="126"/>
      <c r="FV875" s="126"/>
      <c r="FW875" s="126"/>
      <c r="FX875" s="126"/>
      <c r="FY875" s="126"/>
      <c r="FZ875" s="126"/>
      <c r="GA875" s="126"/>
      <c r="GB875" s="126"/>
      <c r="GC875" s="126"/>
      <c r="GD875" s="126"/>
      <c r="GE875" s="126"/>
      <c r="GF875" s="126"/>
      <c r="GG875" s="126"/>
      <c r="GH875" s="126"/>
      <c r="GI875" s="126"/>
      <c r="GJ875" s="126"/>
      <c r="GK875" s="126"/>
      <c r="GL875" s="126"/>
      <c r="GM875" s="126"/>
      <c r="GN875" s="126"/>
      <c r="GO875" s="126"/>
      <c r="GP875" s="126"/>
      <c r="GQ875" s="126"/>
      <c r="GR875" s="126"/>
      <c r="GS875" s="126"/>
      <c r="GT875" s="126"/>
      <c r="GU875" s="126"/>
      <c r="GV875" s="126"/>
      <c r="GW875" s="126"/>
      <c r="GX875" s="126"/>
      <c r="GY875" s="126"/>
      <c r="GZ875" s="126"/>
      <c r="HA875" s="126"/>
      <c r="HB875" s="126"/>
      <c r="HC875" s="126"/>
      <c r="HD875" s="126"/>
      <c r="HE875" s="126"/>
      <c r="HF875" s="126"/>
      <c r="HG875" s="126"/>
      <c r="HH875" s="126"/>
      <c r="HI875" s="126"/>
      <c r="HJ875" s="126"/>
      <c r="HK875" s="126"/>
      <c r="HL875" s="126"/>
      <c r="HM875" s="126"/>
      <c r="HN875" s="126"/>
      <c r="HO875" s="126"/>
      <c r="HP875" s="126"/>
      <c r="HQ875" s="126"/>
      <c r="HR875" s="126"/>
      <c r="HS875" s="126"/>
      <c r="HT875" s="126"/>
      <c r="HU875" s="126"/>
      <c r="HV875" s="126"/>
      <c r="HW875" s="126"/>
      <c r="HX875" s="126"/>
      <c r="HY875" s="126"/>
      <c r="HZ875" s="126"/>
      <c r="IA875" s="126"/>
      <c r="IB875" s="126"/>
    </row>
    <row r="876" spans="1:236" s="127" customFormat="1">
      <c r="A876" s="121"/>
      <c r="B876" s="67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  <c r="BI876" s="126"/>
      <c r="BJ876" s="126"/>
      <c r="BK876" s="126"/>
      <c r="BL876" s="126"/>
      <c r="BM876" s="126"/>
      <c r="BN876" s="126"/>
      <c r="BO876" s="126"/>
      <c r="BP876" s="126"/>
      <c r="BQ876" s="126"/>
      <c r="BR876" s="126"/>
      <c r="BS876" s="126"/>
      <c r="BT876" s="126"/>
      <c r="BU876" s="126"/>
      <c r="BV876" s="126"/>
      <c r="BW876" s="126"/>
      <c r="BX876" s="126"/>
      <c r="BY876" s="126"/>
      <c r="BZ876" s="126"/>
      <c r="CA876" s="126"/>
      <c r="CB876" s="126"/>
      <c r="CC876" s="126"/>
      <c r="CD876" s="126"/>
      <c r="CE876" s="126"/>
      <c r="CF876" s="126"/>
      <c r="CG876" s="126"/>
      <c r="CH876" s="126"/>
      <c r="CI876" s="126"/>
      <c r="CJ876" s="126"/>
      <c r="CK876" s="126"/>
      <c r="CL876" s="126"/>
      <c r="CM876" s="126"/>
      <c r="CN876" s="126"/>
      <c r="CO876" s="126"/>
      <c r="CP876" s="126"/>
      <c r="CQ876" s="126"/>
      <c r="CR876" s="126"/>
      <c r="CS876" s="126"/>
      <c r="CT876" s="126"/>
      <c r="CU876" s="126"/>
      <c r="CV876" s="126"/>
      <c r="CW876" s="126"/>
      <c r="CX876" s="126"/>
      <c r="CY876" s="126"/>
      <c r="CZ876" s="126"/>
      <c r="DA876" s="126"/>
      <c r="DB876" s="126"/>
      <c r="DC876" s="126"/>
      <c r="DD876" s="126"/>
      <c r="DE876" s="126"/>
      <c r="DF876" s="126"/>
      <c r="DG876" s="126"/>
      <c r="DH876" s="126"/>
      <c r="DI876" s="126"/>
      <c r="DJ876" s="126"/>
      <c r="DK876" s="126"/>
      <c r="DL876" s="126"/>
      <c r="DM876" s="126"/>
      <c r="DN876" s="126"/>
      <c r="DO876" s="126"/>
      <c r="DP876" s="126"/>
      <c r="DQ876" s="126"/>
      <c r="DR876" s="126"/>
      <c r="DS876" s="126"/>
      <c r="DT876" s="126"/>
      <c r="DU876" s="126"/>
      <c r="DV876" s="126"/>
      <c r="DW876" s="126"/>
      <c r="DX876" s="126"/>
      <c r="DY876" s="126"/>
      <c r="DZ876" s="126"/>
      <c r="EA876" s="126"/>
      <c r="EB876" s="126"/>
      <c r="EC876" s="126"/>
      <c r="ED876" s="126"/>
      <c r="EE876" s="126"/>
      <c r="EF876" s="126"/>
      <c r="EG876" s="126"/>
      <c r="EH876" s="126"/>
      <c r="EI876" s="126"/>
      <c r="EJ876" s="126"/>
      <c r="EK876" s="126"/>
      <c r="EL876" s="126"/>
      <c r="EM876" s="126"/>
      <c r="EN876" s="126"/>
      <c r="EO876" s="126"/>
      <c r="EP876" s="126"/>
      <c r="EQ876" s="126"/>
      <c r="ER876" s="126"/>
      <c r="ES876" s="126"/>
      <c r="ET876" s="126"/>
      <c r="EU876" s="126"/>
      <c r="EV876" s="126"/>
      <c r="EW876" s="126"/>
      <c r="EX876" s="126"/>
      <c r="EY876" s="126"/>
      <c r="EZ876" s="126"/>
      <c r="FA876" s="126"/>
      <c r="FB876" s="126"/>
      <c r="FC876" s="126"/>
      <c r="FD876" s="126"/>
      <c r="FE876" s="126"/>
      <c r="FF876" s="126"/>
      <c r="FG876" s="126"/>
      <c r="FH876" s="126"/>
      <c r="FI876" s="126"/>
      <c r="FJ876" s="126"/>
      <c r="FK876" s="126"/>
      <c r="FL876" s="126"/>
      <c r="FM876" s="126"/>
      <c r="FN876" s="126"/>
      <c r="FO876" s="126"/>
      <c r="FP876" s="126"/>
      <c r="FQ876" s="126"/>
      <c r="FR876" s="126"/>
      <c r="FS876" s="126"/>
      <c r="FT876" s="126"/>
      <c r="FU876" s="126"/>
      <c r="FV876" s="126"/>
      <c r="FW876" s="126"/>
      <c r="FX876" s="126"/>
      <c r="FY876" s="126"/>
      <c r="FZ876" s="126"/>
      <c r="GA876" s="126"/>
      <c r="GB876" s="126"/>
      <c r="GC876" s="126"/>
      <c r="GD876" s="126"/>
      <c r="GE876" s="126"/>
      <c r="GF876" s="126"/>
      <c r="GG876" s="126"/>
      <c r="GH876" s="126"/>
      <c r="GI876" s="126"/>
      <c r="GJ876" s="126"/>
      <c r="GK876" s="126"/>
      <c r="GL876" s="126"/>
      <c r="GM876" s="126"/>
      <c r="GN876" s="126"/>
      <c r="GO876" s="126"/>
      <c r="GP876" s="126"/>
      <c r="GQ876" s="126"/>
      <c r="GR876" s="126"/>
      <c r="GS876" s="126"/>
      <c r="GT876" s="126"/>
      <c r="GU876" s="126"/>
      <c r="GV876" s="126"/>
      <c r="GW876" s="126"/>
      <c r="GX876" s="126"/>
      <c r="GY876" s="126"/>
      <c r="GZ876" s="126"/>
      <c r="HA876" s="126"/>
      <c r="HB876" s="126"/>
      <c r="HC876" s="126"/>
      <c r="HD876" s="126"/>
      <c r="HE876" s="126"/>
      <c r="HF876" s="126"/>
      <c r="HG876" s="126"/>
      <c r="HH876" s="126"/>
      <c r="HI876" s="126"/>
      <c r="HJ876" s="126"/>
      <c r="HK876" s="126"/>
      <c r="HL876" s="126"/>
      <c r="HM876" s="126"/>
      <c r="HN876" s="126"/>
      <c r="HO876" s="126"/>
      <c r="HP876" s="126"/>
      <c r="HQ876" s="126"/>
      <c r="HR876" s="126"/>
      <c r="HS876" s="126"/>
      <c r="HT876" s="126"/>
      <c r="HU876" s="126"/>
      <c r="HV876" s="126"/>
      <c r="HW876" s="126"/>
      <c r="HX876" s="126"/>
      <c r="HY876" s="126"/>
      <c r="HZ876" s="126"/>
      <c r="IA876" s="126"/>
      <c r="IB876" s="126"/>
    </row>
    <row r="877" spans="1:236" s="127" customFormat="1">
      <c r="A877" s="121"/>
      <c r="B877" s="67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  <c r="BI877" s="126"/>
      <c r="BJ877" s="126"/>
      <c r="BK877" s="126"/>
      <c r="BL877" s="126"/>
      <c r="BM877" s="126"/>
      <c r="BN877" s="126"/>
      <c r="BO877" s="126"/>
      <c r="BP877" s="126"/>
      <c r="BQ877" s="126"/>
      <c r="BR877" s="126"/>
      <c r="BS877" s="126"/>
      <c r="BT877" s="126"/>
      <c r="BU877" s="126"/>
      <c r="BV877" s="126"/>
      <c r="BW877" s="126"/>
      <c r="BX877" s="126"/>
      <c r="BY877" s="126"/>
      <c r="BZ877" s="126"/>
      <c r="CA877" s="126"/>
      <c r="CB877" s="126"/>
      <c r="CC877" s="126"/>
      <c r="CD877" s="126"/>
      <c r="CE877" s="126"/>
      <c r="CF877" s="126"/>
      <c r="CG877" s="126"/>
      <c r="CH877" s="126"/>
      <c r="CI877" s="126"/>
      <c r="CJ877" s="126"/>
      <c r="CK877" s="126"/>
      <c r="CL877" s="126"/>
      <c r="CM877" s="126"/>
      <c r="CN877" s="126"/>
      <c r="CO877" s="126"/>
      <c r="CP877" s="126"/>
      <c r="CQ877" s="126"/>
      <c r="CR877" s="126"/>
      <c r="CS877" s="126"/>
      <c r="CT877" s="126"/>
      <c r="CU877" s="126"/>
      <c r="CV877" s="126"/>
      <c r="CW877" s="126"/>
      <c r="CX877" s="126"/>
      <c r="CY877" s="126"/>
      <c r="CZ877" s="126"/>
      <c r="DA877" s="126"/>
      <c r="DB877" s="126"/>
      <c r="DC877" s="126"/>
      <c r="DD877" s="126"/>
      <c r="DE877" s="126"/>
      <c r="DF877" s="126"/>
      <c r="DG877" s="126"/>
      <c r="DH877" s="126"/>
      <c r="DI877" s="126"/>
      <c r="DJ877" s="126"/>
      <c r="DK877" s="126"/>
      <c r="DL877" s="126"/>
      <c r="DM877" s="126"/>
      <c r="DN877" s="126"/>
      <c r="DO877" s="126"/>
      <c r="DP877" s="126"/>
      <c r="DQ877" s="126"/>
      <c r="DR877" s="126"/>
      <c r="DS877" s="126"/>
      <c r="DT877" s="126"/>
      <c r="DU877" s="126"/>
      <c r="DV877" s="126"/>
      <c r="DW877" s="126"/>
      <c r="DX877" s="126"/>
      <c r="DY877" s="126"/>
      <c r="DZ877" s="126"/>
      <c r="EA877" s="126"/>
      <c r="EB877" s="126"/>
      <c r="EC877" s="126"/>
      <c r="ED877" s="126"/>
      <c r="EE877" s="126"/>
      <c r="EF877" s="126"/>
      <c r="EG877" s="126"/>
      <c r="EH877" s="126"/>
      <c r="EI877" s="126"/>
      <c r="EJ877" s="126"/>
      <c r="EK877" s="126"/>
      <c r="EL877" s="126"/>
      <c r="EM877" s="126"/>
      <c r="EN877" s="126"/>
      <c r="EO877" s="126"/>
      <c r="EP877" s="126"/>
      <c r="EQ877" s="126"/>
      <c r="ER877" s="126"/>
      <c r="ES877" s="126"/>
      <c r="ET877" s="126"/>
      <c r="EU877" s="126"/>
      <c r="EV877" s="126"/>
      <c r="EW877" s="126"/>
      <c r="EX877" s="126"/>
      <c r="EY877" s="126"/>
      <c r="EZ877" s="126"/>
      <c r="FA877" s="126"/>
      <c r="FB877" s="126"/>
      <c r="FC877" s="126"/>
      <c r="FD877" s="126"/>
      <c r="FE877" s="126"/>
      <c r="FF877" s="126"/>
      <c r="FG877" s="126"/>
      <c r="FH877" s="126"/>
      <c r="FI877" s="126"/>
      <c r="FJ877" s="126"/>
      <c r="FK877" s="126"/>
      <c r="FL877" s="126"/>
      <c r="FM877" s="126"/>
      <c r="FN877" s="126"/>
      <c r="FO877" s="126"/>
      <c r="FP877" s="126"/>
      <c r="FQ877" s="126"/>
      <c r="FR877" s="126"/>
      <c r="FS877" s="126"/>
      <c r="FT877" s="126"/>
      <c r="FU877" s="126"/>
      <c r="FV877" s="126"/>
      <c r="FW877" s="126"/>
      <c r="FX877" s="126"/>
      <c r="FY877" s="126"/>
      <c r="FZ877" s="126"/>
      <c r="GA877" s="126"/>
      <c r="GB877" s="126"/>
      <c r="GC877" s="126"/>
      <c r="GD877" s="126"/>
      <c r="GE877" s="126"/>
      <c r="GF877" s="126"/>
      <c r="GG877" s="126"/>
      <c r="GH877" s="126"/>
      <c r="GI877" s="126"/>
      <c r="GJ877" s="126"/>
      <c r="GK877" s="126"/>
      <c r="GL877" s="126"/>
      <c r="GM877" s="126"/>
      <c r="GN877" s="126"/>
      <c r="GO877" s="126"/>
      <c r="GP877" s="126"/>
      <c r="GQ877" s="126"/>
      <c r="GR877" s="126"/>
      <c r="GS877" s="126"/>
      <c r="GT877" s="126"/>
      <c r="GU877" s="126"/>
      <c r="GV877" s="126"/>
      <c r="GW877" s="126"/>
      <c r="GX877" s="126"/>
      <c r="GY877" s="126"/>
      <c r="GZ877" s="126"/>
      <c r="HA877" s="126"/>
      <c r="HB877" s="126"/>
      <c r="HC877" s="126"/>
      <c r="HD877" s="126"/>
      <c r="HE877" s="126"/>
      <c r="HF877" s="126"/>
      <c r="HG877" s="126"/>
      <c r="HH877" s="126"/>
      <c r="HI877" s="126"/>
      <c r="HJ877" s="126"/>
      <c r="HK877" s="126"/>
      <c r="HL877" s="126"/>
      <c r="HM877" s="126"/>
      <c r="HN877" s="126"/>
      <c r="HO877" s="126"/>
      <c r="HP877" s="126"/>
      <c r="HQ877" s="126"/>
      <c r="HR877" s="126"/>
      <c r="HS877" s="126"/>
      <c r="HT877" s="126"/>
      <c r="HU877" s="126"/>
      <c r="HV877" s="126"/>
      <c r="HW877" s="126"/>
      <c r="HX877" s="126"/>
      <c r="HY877" s="126"/>
      <c r="HZ877" s="126"/>
      <c r="IA877" s="126"/>
      <c r="IB877" s="126"/>
    </row>
    <row r="878" spans="1:236" s="127" customFormat="1">
      <c r="A878" s="121"/>
      <c r="B878" s="67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  <c r="BI878" s="126"/>
      <c r="BJ878" s="126"/>
      <c r="BK878" s="126"/>
      <c r="BL878" s="126"/>
      <c r="BM878" s="126"/>
      <c r="BN878" s="126"/>
      <c r="BO878" s="126"/>
      <c r="BP878" s="126"/>
      <c r="BQ878" s="126"/>
      <c r="BR878" s="126"/>
      <c r="BS878" s="126"/>
      <c r="BT878" s="126"/>
      <c r="BU878" s="126"/>
      <c r="BV878" s="126"/>
      <c r="BW878" s="126"/>
      <c r="BX878" s="126"/>
      <c r="BY878" s="126"/>
      <c r="BZ878" s="126"/>
      <c r="CA878" s="126"/>
      <c r="CB878" s="126"/>
      <c r="CC878" s="126"/>
      <c r="CD878" s="126"/>
      <c r="CE878" s="126"/>
      <c r="CF878" s="126"/>
      <c r="CG878" s="126"/>
      <c r="CH878" s="126"/>
      <c r="CI878" s="126"/>
      <c r="CJ878" s="126"/>
      <c r="CK878" s="126"/>
      <c r="CL878" s="126"/>
      <c r="CM878" s="126"/>
      <c r="CN878" s="126"/>
      <c r="CO878" s="126"/>
      <c r="CP878" s="126"/>
      <c r="CQ878" s="126"/>
      <c r="CR878" s="126"/>
      <c r="CS878" s="126"/>
      <c r="CT878" s="126"/>
      <c r="CU878" s="126"/>
      <c r="CV878" s="126"/>
      <c r="CW878" s="126"/>
      <c r="CX878" s="126"/>
      <c r="CY878" s="126"/>
      <c r="CZ878" s="126"/>
      <c r="DA878" s="126"/>
      <c r="DB878" s="126"/>
      <c r="DC878" s="126"/>
      <c r="DD878" s="126"/>
      <c r="DE878" s="126"/>
      <c r="DF878" s="126"/>
      <c r="DG878" s="126"/>
      <c r="DH878" s="126"/>
      <c r="DI878" s="126"/>
      <c r="DJ878" s="126"/>
      <c r="DK878" s="126"/>
      <c r="DL878" s="126"/>
      <c r="DM878" s="126"/>
      <c r="DN878" s="126"/>
      <c r="DO878" s="126"/>
      <c r="DP878" s="126"/>
      <c r="DQ878" s="126"/>
      <c r="DR878" s="126"/>
      <c r="DS878" s="126"/>
      <c r="DT878" s="126"/>
      <c r="DU878" s="126"/>
      <c r="DV878" s="126"/>
      <c r="DW878" s="126"/>
      <c r="DX878" s="126"/>
      <c r="DY878" s="126"/>
      <c r="DZ878" s="126"/>
      <c r="EA878" s="126"/>
      <c r="EB878" s="126"/>
      <c r="EC878" s="126"/>
      <c r="ED878" s="126"/>
      <c r="EE878" s="126"/>
      <c r="EF878" s="126"/>
      <c r="EG878" s="126"/>
      <c r="EH878" s="126"/>
      <c r="EI878" s="126"/>
      <c r="EJ878" s="126"/>
      <c r="EK878" s="126"/>
      <c r="EL878" s="126"/>
      <c r="EM878" s="126"/>
      <c r="EN878" s="126"/>
      <c r="EO878" s="126"/>
      <c r="EP878" s="126"/>
      <c r="EQ878" s="126"/>
      <c r="ER878" s="126"/>
      <c r="ES878" s="126"/>
      <c r="ET878" s="126"/>
      <c r="EU878" s="126"/>
      <c r="EV878" s="126"/>
      <c r="EW878" s="126"/>
      <c r="EX878" s="126"/>
      <c r="EY878" s="126"/>
      <c r="EZ878" s="126"/>
      <c r="FA878" s="126"/>
      <c r="FB878" s="126"/>
      <c r="FC878" s="126"/>
      <c r="FD878" s="126"/>
      <c r="FE878" s="126"/>
      <c r="FF878" s="126"/>
      <c r="FG878" s="126"/>
      <c r="FH878" s="126"/>
      <c r="FI878" s="126"/>
      <c r="FJ878" s="126"/>
      <c r="FK878" s="126"/>
      <c r="FL878" s="126"/>
      <c r="FM878" s="126"/>
      <c r="FN878" s="126"/>
      <c r="FO878" s="126"/>
      <c r="FP878" s="126"/>
      <c r="FQ878" s="126"/>
      <c r="FR878" s="126"/>
      <c r="FS878" s="126"/>
      <c r="FT878" s="126"/>
      <c r="FU878" s="126"/>
      <c r="FV878" s="126"/>
      <c r="FW878" s="126"/>
      <c r="FX878" s="126"/>
      <c r="FY878" s="126"/>
      <c r="FZ878" s="126"/>
      <c r="GA878" s="126"/>
      <c r="GB878" s="126"/>
      <c r="GC878" s="126"/>
      <c r="GD878" s="126"/>
      <c r="GE878" s="126"/>
      <c r="GF878" s="126"/>
      <c r="GG878" s="126"/>
      <c r="GH878" s="126"/>
      <c r="GI878" s="126"/>
      <c r="GJ878" s="126"/>
      <c r="GK878" s="126"/>
      <c r="GL878" s="126"/>
      <c r="GM878" s="126"/>
      <c r="GN878" s="126"/>
      <c r="GO878" s="126"/>
      <c r="GP878" s="126"/>
      <c r="GQ878" s="126"/>
      <c r="GR878" s="126"/>
      <c r="GS878" s="126"/>
      <c r="GT878" s="126"/>
      <c r="GU878" s="126"/>
      <c r="GV878" s="126"/>
      <c r="GW878" s="126"/>
      <c r="GX878" s="126"/>
      <c r="GY878" s="126"/>
      <c r="GZ878" s="126"/>
      <c r="HA878" s="126"/>
      <c r="HB878" s="126"/>
      <c r="HC878" s="126"/>
      <c r="HD878" s="126"/>
      <c r="HE878" s="126"/>
      <c r="HF878" s="126"/>
      <c r="HG878" s="126"/>
      <c r="HH878" s="126"/>
      <c r="HI878" s="126"/>
      <c r="HJ878" s="126"/>
      <c r="HK878" s="126"/>
      <c r="HL878" s="126"/>
      <c r="HM878" s="126"/>
      <c r="HN878" s="126"/>
      <c r="HO878" s="126"/>
      <c r="HP878" s="126"/>
      <c r="HQ878" s="126"/>
      <c r="HR878" s="126"/>
      <c r="HS878" s="126"/>
      <c r="HT878" s="126"/>
      <c r="HU878" s="126"/>
      <c r="HV878" s="126"/>
      <c r="HW878" s="126"/>
      <c r="HX878" s="126"/>
      <c r="HY878" s="126"/>
      <c r="HZ878" s="126"/>
      <c r="IA878" s="126"/>
      <c r="IB878" s="126"/>
    </row>
    <row r="879" spans="1:236" s="127" customFormat="1">
      <c r="A879" s="121"/>
      <c r="B879" s="67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  <c r="BI879" s="126"/>
      <c r="BJ879" s="126"/>
      <c r="BK879" s="126"/>
      <c r="BL879" s="126"/>
      <c r="BM879" s="126"/>
      <c r="BN879" s="126"/>
      <c r="BO879" s="126"/>
      <c r="BP879" s="126"/>
      <c r="BQ879" s="126"/>
      <c r="BR879" s="126"/>
      <c r="BS879" s="126"/>
      <c r="BT879" s="126"/>
      <c r="BU879" s="126"/>
      <c r="BV879" s="126"/>
      <c r="BW879" s="126"/>
      <c r="BX879" s="126"/>
      <c r="BY879" s="126"/>
      <c r="BZ879" s="126"/>
      <c r="CA879" s="126"/>
      <c r="CB879" s="126"/>
      <c r="CC879" s="126"/>
      <c r="CD879" s="126"/>
      <c r="CE879" s="126"/>
      <c r="CF879" s="126"/>
      <c r="CG879" s="126"/>
      <c r="CH879" s="126"/>
      <c r="CI879" s="126"/>
      <c r="CJ879" s="126"/>
      <c r="CK879" s="126"/>
      <c r="CL879" s="126"/>
      <c r="CM879" s="126"/>
      <c r="CN879" s="126"/>
      <c r="CO879" s="126"/>
      <c r="CP879" s="126"/>
      <c r="CQ879" s="126"/>
      <c r="CR879" s="126"/>
      <c r="CS879" s="126"/>
      <c r="CT879" s="126"/>
      <c r="CU879" s="126"/>
      <c r="CV879" s="126"/>
      <c r="CW879" s="126"/>
      <c r="CX879" s="126"/>
      <c r="CY879" s="126"/>
      <c r="CZ879" s="126"/>
      <c r="DA879" s="126"/>
      <c r="DB879" s="126"/>
      <c r="DC879" s="126"/>
      <c r="DD879" s="126"/>
      <c r="DE879" s="126"/>
      <c r="DF879" s="126"/>
      <c r="DG879" s="126"/>
      <c r="DH879" s="126"/>
      <c r="DI879" s="126"/>
      <c r="DJ879" s="126"/>
      <c r="DK879" s="126"/>
      <c r="DL879" s="126"/>
      <c r="DM879" s="126"/>
      <c r="DN879" s="126"/>
      <c r="DO879" s="126"/>
      <c r="DP879" s="126"/>
      <c r="DQ879" s="126"/>
      <c r="DR879" s="126"/>
      <c r="DS879" s="126"/>
      <c r="DT879" s="126"/>
      <c r="DU879" s="126"/>
      <c r="DV879" s="126"/>
      <c r="DW879" s="126"/>
      <c r="DX879" s="126"/>
      <c r="DY879" s="126"/>
      <c r="DZ879" s="126"/>
      <c r="EA879" s="126"/>
      <c r="EB879" s="126"/>
      <c r="EC879" s="126"/>
      <c r="ED879" s="126"/>
      <c r="EE879" s="126"/>
      <c r="EF879" s="126"/>
      <c r="EG879" s="126"/>
      <c r="EH879" s="126"/>
      <c r="EI879" s="126"/>
      <c r="EJ879" s="126"/>
      <c r="EK879" s="126"/>
      <c r="EL879" s="126"/>
      <c r="EM879" s="126"/>
      <c r="EN879" s="126"/>
      <c r="EO879" s="126"/>
      <c r="EP879" s="126"/>
      <c r="EQ879" s="126"/>
      <c r="ER879" s="126"/>
      <c r="ES879" s="126"/>
      <c r="ET879" s="126"/>
      <c r="EU879" s="126"/>
      <c r="EV879" s="126"/>
      <c r="EW879" s="126"/>
      <c r="EX879" s="126"/>
      <c r="EY879" s="126"/>
      <c r="EZ879" s="126"/>
      <c r="FA879" s="126"/>
      <c r="FB879" s="126"/>
      <c r="FC879" s="126"/>
      <c r="FD879" s="126"/>
      <c r="FE879" s="126"/>
      <c r="FF879" s="126"/>
      <c r="FG879" s="126"/>
      <c r="FH879" s="126"/>
      <c r="FI879" s="126"/>
      <c r="FJ879" s="126"/>
      <c r="FK879" s="126"/>
      <c r="FL879" s="126"/>
      <c r="FM879" s="126"/>
      <c r="FN879" s="126"/>
      <c r="FO879" s="126"/>
      <c r="FP879" s="126"/>
      <c r="FQ879" s="126"/>
      <c r="FR879" s="126"/>
      <c r="FS879" s="126"/>
      <c r="FT879" s="126"/>
      <c r="FU879" s="126"/>
      <c r="FV879" s="126"/>
      <c r="FW879" s="126"/>
      <c r="FX879" s="126"/>
      <c r="FY879" s="126"/>
      <c r="FZ879" s="126"/>
      <c r="GA879" s="126"/>
      <c r="GB879" s="126"/>
      <c r="GC879" s="126"/>
      <c r="GD879" s="126"/>
      <c r="GE879" s="126"/>
      <c r="GF879" s="126"/>
      <c r="GG879" s="126"/>
      <c r="GH879" s="126"/>
      <c r="GI879" s="126"/>
      <c r="GJ879" s="126"/>
      <c r="GK879" s="126"/>
      <c r="GL879" s="126"/>
      <c r="GM879" s="126"/>
      <c r="GN879" s="126"/>
      <c r="GO879" s="126"/>
      <c r="GP879" s="126"/>
      <c r="GQ879" s="126"/>
      <c r="GR879" s="126"/>
      <c r="GS879" s="126"/>
      <c r="GT879" s="126"/>
      <c r="GU879" s="126"/>
      <c r="GV879" s="126"/>
      <c r="GW879" s="126"/>
      <c r="GX879" s="126"/>
      <c r="GY879" s="126"/>
      <c r="GZ879" s="126"/>
      <c r="HA879" s="126"/>
      <c r="HB879" s="126"/>
      <c r="HC879" s="126"/>
      <c r="HD879" s="126"/>
      <c r="HE879" s="126"/>
      <c r="HF879" s="126"/>
      <c r="HG879" s="126"/>
      <c r="HH879" s="126"/>
      <c r="HI879" s="126"/>
      <c r="HJ879" s="126"/>
      <c r="HK879" s="126"/>
      <c r="HL879" s="126"/>
      <c r="HM879" s="126"/>
      <c r="HN879" s="126"/>
      <c r="HO879" s="126"/>
      <c r="HP879" s="126"/>
      <c r="HQ879" s="126"/>
      <c r="HR879" s="126"/>
      <c r="HS879" s="126"/>
      <c r="HT879" s="126"/>
      <c r="HU879" s="126"/>
      <c r="HV879" s="126"/>
      <c r="HW879" s="126"/>
      <c r="HX879" s="126"/>
      <c r="HY879" s="126"/>
      <c r="HZ879" s="126"/>
      <c r="IA879" s="126"/>
      <c r="IB879" s="126"/>
    </row>
    <row r="880" spans="1:236" s="127" customFormat="1">
      <c r="A880" s="121"/>
      <c r="B880" s="67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  <c r="BI880" s="126"/>
      <c r="BJ880" s="126"/>
      <c r="BK880" s="126"/>
      <c r="BL880" s="126"/>
      <c r="BM880" s="126"/>
      <c r="BN880" s="126"/>
      <c r="BO880" s="126"/>
      <c r="BP880" s="126"/>
      <c r="BQ880" s="126"/>
      <c r="BR880" s="126"/>
      <c r="BS880" s="126"/>
      <c r="BT880" s="126"/>
      <c r="BU880" s="126"/>
      <c r="BV880" s="126"/>
      <c r="BW880" s="126"/>
      <c r="BX880" s="126"/>
      <c r="BY880" s="126"/>
      <c r="BZ880" s="126"/>
      <c r="CA880" s="126"/>
      <c r="CB880" s="126"/>
      <c r="CC880" s="126"/>
      <c r="CD880" s="126"/>
      <c r="CE880" s="126"/>
      <c r="CF880" s="126"/>
      <c r="CG880" s="126"/>
      <c r="CH880" s="126"/>
      <c r="CI880" s="126"/>
      <c r="CJ880" s="126"/>
      <c r="CK880" s="126"/>
      <c r="CL880" s="126"/>
      <c r="CM880" s="126"/>
      <c r="CN880" s="126"/>
      <c r="CO880" s="126"/>
      <c r="CP880" s="126"/>
      <c r="CQ880" s="126"/>
      <c r="CR880" s="126"/>
      <c r="CS880" s="126"/>
      <c r="CT880" s="126"/>
      <c r="CU880" s="126"/>
      <c r="CV880" s="126"/>
      <c r="CW880" s="126"/>
      <c r="CX880" s="126"/>
      <c r="CY880" s="126"/>
      <c r="CZ880" s="126"/>
      <c r="DA880" s="126"/>
      <c r="DB880" s="126"/>
      <c r="DC880" s="126"/>
      <c r="DD880" s="126"/>
      <c r="DE880" s="126"/>
      <c r="DF880" s="126"/>
      <c r="DG880" s="126"/>
      <c r="DH880" s="126"/>
      <c r="DI880" s="126"/>
      <c r="DJ880" s="126"/>
      <c r="DK880" s="126"/>
      <c r="DL880" s="126"/>
      <c r="DM880" s="126"/>
      <c r="DN880" s="126"/>
      <c r="DO880" s="126"/>
      <c r="DP880" s="126"/>
      <c r="DQ880" s="126"/>
      <c r="DR880" s="126"/>
      <c r="DS880" s="126"/>
      <c r="DT880" s="126"/>
      <c r="DU880" s="126"/>
      <c r="DV880" s="126"/>
      <c r="DW880" s="126"/>
      <c r="DX880" s="126"/>
      <c r="DY880" s="126"/>
      <c r="DZ880" s="126"/>
      <c r="EA880" s="126"/>
      <c r="EB880" s="126"/>
      <c r="EC880" s="126"/>
      <c r="ED880" s="126"/>
      <c r="EE880" s="126"/>
      <c r="EF880" s="126"/>
      <c r="EG880" s="126"/>
      <c r="EH880" s="126"/>
      <c r="EI880" s="126"/>
      <c r="EJ880" s="126"/>
      <c r="EK880" s="126"/>
      <c r="EL880" s="126"/>
      <c r="EM880" s="126"/>
      <c r="EN880" s="126"/>
      <c r="EO880" s="126"/>
      <c r="EP880" s="126"/>
      <c r="EQ880" s="126"/>
      <c r="ER880" s="126"/>
      <c r="ES880" s="126"/>
      <c r="ET880" s="126"/>
      <c r="EU880" s="126"/>
      <c r="EV880" s="126"/>
      <c r="EW880" s="126"/>
      <c r="EX880" s="126"/>
      <c r="EY880" s="126"/>
      <c r="EZ880" s="126"/>
      <c r="FA880" s="126"/>
      <c r="FB880" s="126"/>
      <c r="FC880" s="126"/>
      <c r="FD880" s="126"/>
      <c r="FE880" s="126"/>
      <c r="FF880" s="126"/>
      <c r="FG880" s="126"/>
      <c r="FH880" s="126"/>
      <c r="FI880" s="126"/>
      <c r="FJ880" s="126"/>
      <c r="FK880" s="126"/>
      <c r="FL880" s="126"/>
      <c r="FM880" s="126"/>
      <c r="FN880" s="126"/>
      <c r="FO880" s="126"/>
      <c r="FP880" s="126"/>
      <c r="FQ880" s="126"/>
      <c r="FR880" s="126"/>
      <c r="FS880" s="126"/>
      <c r="FT880" s="126"/>
      <c r="FU880" s="126"/>
      <c r="FV880" s="126"/>
      <c r="FW880" s="126"/>
      <c r="FX880" s="126"/>
      <c r="FY880" s="126"/>
      <c r="FZ880" s="126"/>
      <c r="GA880" s="126"/>
      <c r="GB880" s="126"/>
      <c r="GC880" s="126"/>
      <c r="GD880" s="126"/>
      <c r="GE880" s="126"/>
      <c r="GF880" s="126"/>
      <c r="GG880" s="126"/>
      <c r="GH880" s="126"/>
      <c r="GI880" s="126"/>
      <c r="GJ880" s="126"/>
      <c r="GK880" s="126"/>
      <c r="GL880" s="126"/>
      <c r="GM880" s="126"/>
      <c r="GN880" s="126"/>
      <c r="GO880" s="126"/>
      <c r="GP880" s="126"/>
      <c r="GQ880" s="126"/>
      <c r="GR880" s="126"/>
      <c r="GS880" s="126"/>
      <c r="GT880" s="126"/>
      <c r="GU880" s="126"/>
      <c r="GV880" s="126"/>
      <c r="GW880" s="126"/>
      <c r="GX880" s="126"/>
      <c r="GY880" s="126"/>
      <c r="GZ880" s="126"/>
      <c r="HA880" s="126"/>
      <c r="HB880" s="126"/>
      <c r="HC880" s="126"/>
      <c r="HD880" s="126"/>
      <c r="HE880" s="126"/>
      <c r="HF880" s="126"/>
      <c r="HG880" s="126"/>
      <c r="HH880" s="126"/>
      <c r="HI880" s="126"/>
      <c r="HJ880" s="126"/>
      <c r="HK880" s="126"/>
      <c r="HL880" s="126"/>
      <c r="HM880" s="126"/>
      <c r="HN880" s="126"/>
      <c r="HO880" s="126"/>
      <c r="HP880" s="126"/>
      <c r="HQ880" s="126"/>
      <c r="HR880" s="126"/>
      <c r="HS880" s="126"/>
      <c r="HT880" s="126"/>
      <c r="HU880" s="126"/>
      <c r="HV880" s="126"/>
      <c r="HW880" s="126"/>
      <c r="HX880" s="126"/>
      <c r="HY880" s="126"/>
      <c r="HZ880" s="126"/>
      <c r="IA880" s="126"/>
      <c r="IB880" s="126"/>
    </row>
    <row r="881" spans="1:236" s="127" customFormat="1">
      <c r="A881" s="121"/>
      <c r="B881" s="67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  <c r="BI881" s="126"/>
      <c r="BJ881" s="126"/>
      <c r="BK881" s="126"/>
      <c r="BL881" s="126"/>
      <c r="BM881" s="126"/>
      <c r="BN881" s="126"/>
      <c r="BO881" s="126"/>
      <c r="BP881" s="126"/>
      <c r="BQ881" s="126"/>
      <c r="BR881" s="126"/>
      <c r="BS881" s="126"/>
      <c r="BT881" s="126"/>
      <c r="BU881" s="126"/>
      <c r="BV881" s="126"/>
      <c r="BW881" s="126"/>
      <c r="BX881" s="126"/>
      <c r="BY881" s="126"/>
      <c r="BZ881" s="126"/>
      <c r="CA881" s="126"/>
      <c r="CB881" s="126"/>
      <c r="CC881" s="126"/>
      <c r="CD881" s="126"/>
      <c r="CE881" s="126"/>
      <c r="CF881" s="126"/>
      <c r="CG881" s="126"/>
      <c r="CH881" s="126"/>
      <c r="CI881" s="126"/>
      <c r="CJ881" s="126"/>
      <c r="CK881" s="126"/>
      <c r="CL881" s="126"/>
      <c r="CM881" s="126"/>
      <c r="CN881" s="126"/>
      <c r="CO881" s="126"/>
      <c r="CP881" s="126"/>
      <c r="CQ881" s="126"/>
      <c r="CR881" s="126"/>
      <c r="CS881" s="126"/>
      <c r="CT881" s="126"/>
      <c r="CU881" s="126"/>
      <c r="CV881" s="126"/>
      <c r="CW881" s="126"/>
      <c r="CX881" s="126"/>
      <c r="CY881" s="126"/>
      <c r="CZ881" s="126"/>
      <c r="DA881" s="126"/>
      <c r="DB881" s="126"/>
      <c r="DC881" s="126"/>
      <c r="DD881" s="126"/>
      <c r="DE881" s="126"/>
      <c r="DF881" s="126"/>
      <c r="DG881" s="126"/>
      <c r="DH881" s="126"/>
      <c r="DI881" s="126"/>
      <c r="DJ881" s="126"/>
      <c r="DK881" s="126"/>
      <c r="DL881" s="126"/>
      <c r="DM881" s="126"/>
      <c r="DN881" s="126"/>
      <c r="DO881" s="126"/>
      <c r="DP881" s="126"/>
      <c r="DQ881" s="126"/>
      <c r="DR881" s="126"/>
      <c r="DS881" s="126"/>
      <c r="DT881" s="126"/>
      <c r="DU881" s="126"/>
      <c r="DV881" s="126"/>
      <c r="DW881" s="126"/>
      <c r="DX881" s="126"/>
      <c r="DY881" s="126"/>
      <c r="DZ881" s="126"/>
      <c r="EA881" s="126"/>
      <c r="EB881" s="126"/>
      <c r="EC881" s="126"/>
      <c r="ED881" s="126"/>
      <c r="EE881" s="126"/>
      <c r="EF881" s="126"/>
      <c r="EG881" s="126"/>
      <c r="EH881" s="126"/>
      <c r="EI881" s="126"/>
      <c r="EJ881" s="126"/>
      <c r="EK881" s="126"/>
      <c r="EL881" s="126"/>
      <c r="EM881" s="126"/>
      <c r="EN881" s="126"/>
      <c r="EO881" s="126"/>
      <c r="EP881" s="126"/>
      <c r="EQ881" s="126"/>
      <c r="ER881" s="126"/>
      <c r="ES881" s="126"/>
      <c r="ET881" s="126"/>
      <c r="EU881" s="126"/>
      <c r="EV881" s="126"/>
      <c r="EW881" s="126"/>
      <c r="EX881" s="126"/>
      <c r="EY881" s="126"/>
      <c r="EZ881" s="126"/>
      <c r="FA881" s="126"/>
      <c r="FB881" s="126"/>
      <c r="FC881" s="126"/>
      <c r="FD881" s="126"/>
      <c r="FE881" s="126"/>
      <c r="FF881" s="126"/>
      <c r="FG881" s="126"/>
      <c r="FH881" s="126"/>
      <c r="FI881" s="126"/>
      <c r="FJ881" s="126"/>
      <c r="FK881" s="126"/>
      <c r="FL881" s="126"/>
      <c r="FM881" s="126"/>
      <c r="FN881" s="126"/>
      <c r="FO881" s="126"/>
      <c r="FP881" s="126"/>
      <c r="FQ881" s="126"/>
      <c r="FR881" s="126"/>
      <c r="FS881" s="126"/>
      <c r="FT881" s="126"/>
      <c r="FU881" s="126"/>
      <c r="FV881" s="126"/>
      <c r="FW881" s="126"/>
      <c r="FX881" s="126"/>
      <c r="FY881" s="126"/>
      <c r="FZ881" s="126"/>
      <c r="GA881" s="126"/>
      <c r="GB881" s="126"/>
      <c r="GC881" s="126"/>
      <c r="GD881" s="126"/>
      <c r="GE881" s="126"/>
      <c r="GF881" s="126"/>
      <c r="GG881" s="126"/>
      <c r="GH881" s="126"/>
      <c r="GI881" s="126"/>
      <c r="GJ881" s="126"/>
      <c r="GK881" s="126"/>
      <c r="GL881" s="126"/>
      <c r="GM881" s="126"/>
      <c r="GN881" s="126"/>
      <c r="GO881" s="126"/>
      <c r="GP881" s="126"/>
      <c r="GQ881" s="126"/>
      <c r="GR881" s="126"/>
      <c r="GS881" s="126"/>
      <c r="GT881" s="126"/>
      <c r="GU881" s="126"/>
      <c r="GV881" s="126"/>
      <c r="GW881" s="126"/>
      <c r="GX881" s="126"/>
      <c r="GY881" s="126"/>
      <c r="GZ881" s="126"/>
      <c r="HA881" s="126"/>
      <c r="HB881" s="126"/>
      <c r="HC881" s="126"/>
      <c r="HD881" s="126"/>
      <c r="HE881" s="126"/>
      <c r="HF881" s="126"/>
      <c r="HG881" s="126"/>
      <c r="HH881" s="126"/>
      <c r="HI881" s="126"/>
      <c r="HJ881" s="126"/>
      <c r="HK881" s="126"/>
      <c r="HL881" s="126"/>
      <c r="HM881" s="126"/>
      <c r="HN881" s="126"/>
      <c r="HO881" s="126"/>
      <c r="HP881" s="126"/>
      <c r="HQ881" s="126"/>
      <c r="HR881" s="126"/>
      <c r="HS881" s="126"/>
      <c r="HT881" s="126"/>
      <c r="HU881" s="126"/>
      <c r="HV881" s="126"/>
      <c r="HW881" s="126"/>
      <c r="HX881" s="126"/>
      <c r="HY881" s="126"/>
      <c r="HZ881" s="126"/>
      <c r="IA881" s="126"/>
      <c r="IB881" s="126"/>
    </row>
    <row r="882" spans="1:236" s="127" customFormat="1">
      <c r="A882" s="121"/>
      <c r="B882" s="67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  <c r="BI882" s="126"/>
      <c r="BJ882" s="126"/>
      <c r="BK882" s="126"/>
      <c r="BL882" s="126"/>
      <c r="BM882" s="126"/>
      <c r="BN882" s="126"/>
      <c r="BO882" s="126"/>
      <c r="BP882" s="126"/>
      <c r="BQ882" s="126"/>
      <c r="BR882" s="126"/>
      <c r="BS882" s="126"/>
      <c r="BT882" s="126"/>
      <c r="BU882" s="126"/>
      <c r="BV882" s="126"/>
      <c r="BW882" s="126"/>
      <c r="BX882" s="126"/>
      <c r="BY882" s="126"/>
      <c r="BZ882" s="126"/>
      <c r="CA882" s="126"/>
      <c r="CB882" s="126"/>
      <c r="CC882" s="126"/>
      <c r="CD882" s="126"/>
      <c r="CE882" s="126"/>
      <c r="CF882" s="126"/>
      <c r="CG882" s="126"/>
      <c r="CH882" s="126"/>
      <c r="CI882" s="126"/>
      <c r="CJ882" s="126"/>
      <c r="CK882" s="126"/>
      <c r="CL882" s="126"/>
      <c r="CM882" s="126"/>
      <c r="CN882" s="126"/>
      <c r="CO882" s="126"/>
      <c r="CP882" s="126"/>
      <c r="CQ882" s="126"/>
      <c r="CR882" s="126"/>
      <c r="CS882" s="126"/>
      <c r="CT882" s="126"/>
      <c r="CU882" s="126"/>
      <c r="CV882" s="126"/>
      <c r="CW882" s="126"/>
      <c r="CX882" s="126"/>
      <c r="CY882" s="126"/>
      <c r="CZ882" s="126"/>
      <c r="DA882" s="126"/>
      <c r="DB882" s="126"/>
      <c r="DC882" s="126"/>
      <c r="DD882" s="126"/>
      <c r="DE882" s="126"/>
      <c r="DF882" s="126"/>
      <c r="DG882" s="126"/>
      <c r="DH882" s="126"/>
      <c r="DI882" s="126"/>
      <c r="DJ882" s="126"/>
      <c r="DK882" s="126"/>
      <c r="DL882" s="126"/>
      <c r="DM882" s="126"/>
      <c r="DN882" s="126"/>
      <c r="DO882" s="126"/>
      <c r="DP882" s="126"/>
      <c r="DQ882" s="126"/>
      <c r="DR882" s="126"/>
      <c r="DS882" s="126"/>
      <c r="DT882" s="126"/>
      <c r="DU882" s="126"/>
      <c r="DV882" s="126"/>
      <c r="DW882" s="126"/>
      <c r="DX882" s="126"/>
      <c r="DY882" s="126"/>
      <c r="DZ882" s="126"/>
      <c r="EA882" s="126"/>
      <c r="EB882" s="126"/>
      <c r="EC882" s="126"/>
      <c r="ED882" s="126"/>
      <c r="EE882" s="126"/>
      <c r="EF882" s="126"/>
      <c r="EG882" s="126"/>
      <c r="EH882" s="126"/>
      <c r="EI882" s="126"/>
      <c r="EJ882" s="126"/>
      <c r="EK882" s="126"/>
      <c r="EL882" s="126"/>
      <c r="EM882" s="126"/>
      <c r="EN882" s="126"/>
      <c r="EO882" s="126"/>
      <c r="EP882" s="126"/>
      <c r="EQ882" s="126"/>
      <c r="ER882" s="126"/>
      <c r="ES882" s="126"/>
      <c r="ET882" s="126"/>
      <c r="EU882" s="126"/>
      <c r="EV882" s="126"/>
      <c r="EW882" s="126"/>
      <c r="EX882" s="126"/>
      <c r="EY882" s="126"/>
      <c r="EZ882" s="126"/>
      <c r="FA882" s="126"/>
      <c r="FB882" s="126"/>
      <c r="FC882" s="126"/>
      <c r="FD882" s="126"/>
      <c r="FE882" s="126"/>
      <c r="FF882" s="126"/>
      <c r="FG882" s="126"/>
      <c r="FH882" s="126"/>
      <c r="FI882" s="126"/>
      <c r="FJ882" s="126"/>
      <c r="FK882" s="126"/>
      <c r="FL882" s="126"/>
      <c r="FM882" s="126"/>
      <c r="FN882" s="126"/>
      <c r="FO882" s="126"/>
      <c r="FP882" s="126"/>
      <c r="FQ882" s="126"/>
      <c r="FR882" s="126"/>
      <c r="FS882" s="126"/>
      <c r="FT882" s="126"/>
      <c r="FU882" s="126"/>
      <c r="FV882" s="126"/>
      <c r="FW882" s="126"/>
      <c r="FX882" s="126"/>
      <c r="FY882" s="126"/>
      <c r="FZ882" s="126"/>
      <c r="GA882" s="126"/>
      <c r="GB882" s="126"/>
      <c r="GC882" s="126"/>
      <c r="GD882" s="126"/>
      <c r="GE882" s="126"/>
      <c r="GF882" s="126"/>
      <c r="GG882" s="126"/>
      <c r="GH882" s="126"/>
      <c r="GI882" s="126"/>
      <c r="GJ882" s="126"/>
      <c r="GK882" s="126"/>
      <c r="GL882" s="126"/>
      <c r="GM882" s="126"/>
      <c r="GN882" s="126"/>
      <c r="GO882" s="126"/>
      <c r="GP882" s="126"/>
      <c r="GQ882" s="126"/>
      <c r="GR882" s="126"/>
      <c r="GS882" s="126"/>
      <c r="GT882" s="126"/>
      <c r="GU882" s="126"/>
      <c r="GV882" s="126"/>
      <c r="GW882" s="126"/>
      <c r="GX882" s="126"/>
      <c r="GY882" s="126"/>
      <c r="GZ882" s="126"/>
      <c r="HA882" s="126"/>
      <c r="HB882" s="126"/>
      <c r="HC882" s="126"/>
      <c r="HD882" s="126"/>
      <c r="HE882" s="126"/>
      <c r="HF882" s="126"/>
      <c r="HG882" s="126"/>
      <c r="HH882" s="126"/>
      <c r="HI882" s="126"/>
      <c r="HJ882" s="126"/>
      <c r="HK882" s="126"/>
      <c r="HL882" s="126"/>
      <c r="HM882" s="126"/>
      <c r="HN882" s="126"/>
      <c r="HO882" s="126"/>
      <c r="HP882" s="126"/>
      <c r="HQ882" s="126"/>
      <c r="HR882" s="126"/>
      <c r="HS882" s="126"/>
      <c r="HT882" s="126"/>
      <c r="HU882" s="126"/>
      <c r="HV882" s="126"/>
      <c r="HW882" s="126"/>
      <c r="HX882" s="126"/>
      <c r="HY882" s="126"/>
      <c r="HZ882" s="126"/>
      <c r="IA882" s="126"/>
      <c r="IB882" s="126"/>
    </row>
    <row r="883" spans="1:236" s="127" customFormat="1">
      <c r="A883" s="121"/>
      <c r="B883" s="67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  <c r="CW883" s="126"/>
      <c r="CX883" s="126"/>
      <c r="CY883" s="126"/>
      <c r="CZ883" s="126"/>
      <c r="DA883" s="126"/>
      <c r="DB883" s="126"/>
      <c r="DC883" s="126"/>
      <c r="DD883" s="126"/>
      <c r="DE883" s="126"/>
      <c r="DF883" s="126"/>
      <c r="DG883" s="126"/>
      <c r="DH883" s="126"/>
      <c r="DI883" s="126"/>
      <c r="DJ883" s="126"/>
      <c r="DK883" s="126"/>
      <c r="DL883" s="126"/>
      <c r="DM883" s="126"/>
      <c r="DN883" s="126"/>
      <c r="DO883" s="126"/>
      <c r="DP883" s="126"/>
      <c r="DQ883" s="126"/>
      <c r="DR883" s="126"/>
      <c r="DS883" s="126"/>
      <c r="DT883" s="126"/>
      <c r="DU883" s="126"/>
      <c r="DV883" s="126"/>
      <c r="DW883" s="126"/>
      <c r="DX883" s="126"/>
      <c r="DY883" s="126"/>
      <c r="DZ883" s="126"/>
      <c r="EA883" s="126"/>
      <c r="EB883" s="126"/>
      <c r="EC883" s="126"/>
      <c r="ED883" s="126"/>
      <c r="EE883" s="126"/>
      <c r="EF883" s="126"/>
      <c r="EG883" s="126"/>
      <c r="EH883" s="126"/>
      <c r="EI883" s="126"/>
      <c r="EJ883" s="126"/>
      <c r="EK883" s="126"/>
      <c r="EL883" s="126"/>
      <c r="EM883" s="126"/>
      <c r="EN883" s="126"/>
      <c r="EO883" s="126"/>
      <c r="EP883" s="126"/>
      <c r="EQ883" s="126"/>
      <c r="ER883" s="126"/>
      <c r="ES883" s="126"/>
      <c r="ET883" s="126"/>
      <c r="EU883" s="126"/>
      <c r="EV883" s="126"/>
      <c r="EW883" s="126"/>
      <c r="EX883" s="126"/>
      <c r="EY883" s="126"/>
      <c r="EZ883" s="126"/>
      <c r="FA883" s="126"/>
      <c r="FB883" s="126"/>
      <c r="FC883" s="126"/>
      <c r="FD883" s="126"/>
      <c r="FE883" s="126"/>
      <c r="FF883" s="126"/>
      <c r="FG883" s="126"/>
      <c r="FH883" s="126"/>
      <c r="FI883" s="126"/>
      <c r="FJ883" s="126"/>
      <c r="FK883" s="126"/>
      <c r="FL883" s="126"/>
      <c r="FM883" s="126"/>
      <c r="FN883" s="126"/>
      <c r="FO883" s="126"/>
      <c r="FP883" s="126"/>
      <c r="FQ883" s="126"/>
      <c r="FR883" s="126"/>
      <c r="FS883" s="126"/>
      <c r="FT883" s="126"/>
      <c r="FU883" s="126"/>
      <c r="FV883" s="126"/>
      <c r="FW883" s="126"/>
      <c r="FX883" s="126"/>
      <c r="FY883" s="126"/>
      <c r="FZ883" s="126"/>
      <c r="GA883" s="126"/>
      <c r="GB883" s="126"/>
      <c r="GC883" s="126"/>
      <c r="GD883" s="126"/>
      <c r="GE883" s="126"/>
      <c r="GF883" s="126"/>
      <c r="GG883" s="126"/>
      <c r="GH883" s="126"/>
      <c r="GI883" s="126"/>
      <c r="GJ883" s="126"/>
      <c r="GK883" s="126"/>
      <c r="GL883" s="126"/>
      <c r="GM883" s="126"/>
      <c r="GN883" s="126"/>
      <c r="GO883" s="126"/>
      <c r="GP883" s="126"/>
      <c r="GQ883" s="126"/>
      <c r="GR883" s="126"/>
      <c r="GS883" s="126"/>
      <c r="GT883" s="126"/>
      <c r="GU883" s="126"/>
      <c r="GV883" s="126"/>
      <c r="GW883" s="126"/>
      <c r="GX883" s="126"/>
      <c r="GY883" s="126"/>
      <c r="GZ883" s="126"/>
      <c r="HA883" s="126"/>
      <c r="HB883" s="126"/>
      <c r="HC883" s="126"/>
      <c r="HD883" s="126"/>
      <c r="HE883" s="126"/>
      <c r="HF883" s="126"/>
      <c r="HG883" s="126"/>
      <c r="HH883" s="126"/>
      <c r="HI883" s="126"/>
      <c r="HJ883" s="126"/>
      <c r="HK883" s="126"/>
      <c r="HL883" s="126"/>
      <c r="HM883" s="126"/>
      <c r="HN883" s="126"/>
      <c r="HO883" s="126"/>
      <c r="HP883" s="126"/>
      <c r="HQ883" s="126"/>
      <c r="HR883" s="126"/>
      <c r="HS883" s="126"/>
      <c r="HT883" s="126"/>
      <c r="HU883" s="126"/>
      <c r="HV883" s="126"/>
      <c r="HW883" s="126"/>
      <c r="HX883" s="126"/>
      <c r="HY883" s="126"/>
      <c r="HZ883" s="126"/>
      <c r="IA883" s="126"/>
      <c r="IB883" s="126"/>
    </row>
    <row r="884" spans="1:236" s="127" customFormat="1">
      <c r="A884" s="121"/>
      <c r="B884" s="67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  <c r="CW884" s="126"/>
      <c r="CX884" s="126"/>
      <c r="CY884" s="126"/>
      <c r="CZ884" s="126"/>
      <c r="DA884" s="126"/>
      <c r="DB884" s="126"/>
      <c r="DC884" s="126"/>
      <c r="DD884" s="126"/>
      <c r="DE884" s="126"/>
      <c r="DF884" s="126"/>
      <c r="DG884" s="126"/>
      <c r="DH884" s="126"/>
      <c r="DI884" s="126"/>
      <c r="DJ884" s="126"/>
      <c r="DK884" s="126"/>
      <c r="DL884" s="126"/>
      <c r="DM884" s="126"/>
      <c r="DN884" s="126"/>
      <c r="DO884" s="126"/>
      <c r="DP884" s="126"/>
      <c r="DQ884" s="126"/>
      <c r="DR884" s="126"/>
      <c r="DS884" s="126"/>
      <c r="DT884" s="126"/>
      <c r="DU884" s="126"/>
      <c r="DV884" s="126"/>
      <c r="DW884" s="126"/>
      <c r="DX884" s="126"/>
      <c r="DY884" s="126"/>
      <c r="DZ884" s="126"/>
      <c r="EA884" s="126"/>
      <c r="EB884" s="126"/>
      <c r="EC884" s="126"/>
      <c r="ED884" s="126"/>
      <c r="EE884" s="126"/>
      <c r="EF884" s="126"/>
      <c r="EG884" s="126"/>
      <c r="EH884" s="126"/>
      <c r="EI884" s="126"/>
      <c r="EJ884" s="126"/>
      <c r="EK884" s="126"/>
      <c r="EL884" s="126"/>
      <c r="EM884" s="126"/>
      <c r="EN884" s="126"/>
      <c r="EO884" s="126"/>
      <c r="EP884" s="126"/>
      <c r="EQ884" s="126"/>
      <c r="ER884" s="126"/>
      <c r="ES884" s="126"/>
      <c r="ET884" s="126"/>
      <c r="EU884" s="126"/>
      <c r="EV884" s="126"/>
      <c r="EW884" s="126"/>
      <c r="EX884" s="126"/>
      <c r="EY884" s="126"/>
      <c r="EZ884" s="126"/>
      <c r="FA884" s="126"/>
      <c r="FB884" s="126"/>
      <c r="FC884" s="126"/>
      <c r="FD884" s="126"/>
      <c r="FE884" s="126"/>
      <c r="FF884" s="126"/>
      <c r="FG884" s="126"/>
      <c r="FH884" s="126"/>
      <c r="FI884" s="126"/>
      <c r="FJ884" s="126"/>
      <c r="FK884" s="126"/>
      <c r="FL884" s="126"/>
      <c r="FM884" s="126"/>
      <c r="FN884" s="126"/>
      <c r="FO884" s="126"/>
      <c r="FP884" s="126"/>
      <c r="FQ884" s="126"/>
      <c r="FR884" s="126"/>
      <c r="FS884" s="126"/>
      <c r="FT884" s="126"/>
      <c r="FU884" s="126"/>
      <c r="FV884" s="126"/>
      <c r="FW884" s="126"/>
      <c r="FX884" s="126"/>
      <c r="FY884" s="126"/>
      <c r="FZ884" s="126"/>
      <c r="GA884" s="126"/>
      <c r="GB884" s="126"/>
      <c r="GC884" s="126"/>
      <c r="GD884" s="126"/>
      <c r="GE884" s="126"/>
      <c r="GF884" s="126"/>
      <c r="GG884" s="126"/>
      <c r="GH884" s="126"/>
      <c r="GI884" s="126"/>
      <c r="GJ884" s="126"/>
      <c r="GK884" s="126"/>
      <c r="GL884" s="126"/>
      <c r="GM884" s="126"/>
      <c r="GN884" s="126"/>
      <c r="GO884" s="126"/>
      <c r="GP884" s="126"/>
      <c r="GQ884" s="126"/>
      <c r="GR884" s="126"/>
      <c r="GS884" s="126"/>
      <c r="GT884" s="126"/>
      <c r="GU884" s="126"/>
      <c r="GV884" s="126"/>
      <c r="GW884" s="126"/>
      <c r="GX884" s="126"/>
      <c r="GY884" s="126"/>
      <c r="GZ884" s="126"/>
      <c r="HA884" s="126"/>
      <c r="HB884" s="126"/>
      <c r="HC884" s="126"/>
      <c r="HD884" s="126"/>
      <c r="HE884" s="126"/>
      <c r="HF884" s="126"/>
      <c r="HG884" s="126"/>
      <c r="HH884" s="126"/>
      <c r="HI884" s="126"/>
      <c r="HJ884" s="126"/>
      <c r="HK884" s="126"/>
      <c r="HL884" s="126"/>
      <c r="HM884" s="126"/>
      <c r="HN884" s="126"/>
      <c r="HO884" s="126"/>
      <c r="HP884" s="126"/>
      <c r="HQ884" s="126"/>
      <c r="HR884" s="126"/>
      <c r="HS884" s="126"/>
      <c r="HT884" s="126"/>
      <c r="HU884" s="126"/>
      <c r="HV884" s="126"/>
      <c r="HW884" s="126"/>
      <c r="HX884" s="126"/>
      <c r="HY884" s="126"/>
      <c r="HZ884" s="126"/>
      <c r="IA884" s="126"/>
      <c r="IB884" s="126"/>
    </row>
    <row r="885" spans="1:236" s="127" customFormat="1">
      <c r="A885" s="121"/>
      <c r="B885" s="67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  <c r="CW885" s="126"/>
      <c r="CX885" s="126"/>
      <c r="CY885" s="126"/>
      <c r="CZ885" s="126"/>
      <c r="DA885" s="126"/>
      <c r="DB885" s="126"/>
      <c r="DC885" s="126"/>
      <c r="DD885" s="126"/>
      <c r="DE885" s="126"/>
      <c r="DF885" s="126"/>
      <c r="DG885" s="126"/>
      <c r="DH885" s="126"/>
      <c r="DI885" s="126"/>
      <c r="DJ885" s="126"/>
      <c r="DK885" s="126"/>
      <c r="DL885" s="126"/>
      <c r="DM885" s="126"/>
      <c r="DN885" s="126"/>
      <c r="DO885" s="126"/>
      <c r="DP885" s="126"/>
      <c r="DQ885" s="126"/>
      <c r="DR885" s="126"/>
      <c r="DS885" s="126"/>
      <c r="DT885" s="126"/>
      <c r="DU885" s="126"/>
      <c r="DV885" s="126"/>
      <c r="DW885" s="126"/>
      <c r="DX885" s="126"/>
      <c r="DY885" s="126"/>
      <c r="DZ885" s="126"/>
      <c r="EA885" s="126"/>
      <c r="EB885" s="126"/>
      <c r="EC885" s="126"/>
      <c r="ED885" s="126"/>
      <c r="EE885" s="126"/>
      <c r="EF885" s="126"/>
      <c r="EG885" s="126"/>
      <c r="EH885" s="126"/>
      <c r="EI885" s="126"/>
      <c r="EJ885" s="126"/>
      <c r="EK885" s="126"/>
      <c r="EL885" s="126"/>
      <c r="EM885" s="126"/>
      <c r="EN885" s="126"/>
      <c r="EO885" s="126"/>
      <c r="EP885" s="126"/>
      <c r="EQ885" s="126"/>
      <c r="ER885" s="126"/>
      <c r="ES885" s="126"/>
      <c r="ET885" s="126"/>
      <c r="EU885" s="126"/>
      <c r="EV885" s="126"/>
      <c r="EW885" s="126"/>
      <c r="EX885" s="126"/>
      <c r="EY885" s="126"/>
      <c r="EZ885" s="126"/>
      <c r="FA885" s="126"/>
      <c r="FB885" s="126"/>
      <c r="FC885" s="126"/>
      <c r="FD885" s="126"/>
      <c r="FE885" s="126"/>
      <c r="FF885" s="126"/>
      <c r="FG885" s="126"/>
      <c r="FH885" s="126"/>
      <c r="FI885" s="126"/>
      <c r="FJ885" s="126"/>
      <c r="FK885" s="126"/>
      <c r="FL885" s="126"/>
      <c r="FM885" s="126"/>
      <c r="FN885" s="126"/>
      <c r="FO885" s="126"/>
      <c r="FP885" s="126"/>
      <c r="FQ885" s="126"/>
      <c r="FR885" s="126"/>
      <c r="FS885" s="126"/>
      <c r="FT885" s="126"/>
      <c r="FU885" s="126"/>
      <c r="FV885" s="126"/>
      <c r="FW885" s="126"/>
      <c r="FX885" s="126"/>
      <c r="FY885" s="126"/>
      <c r="FZ885" s="126"/>
      <c r="GA885" s="126"/>
      <c r="GB885" s="126"/>
      <c r="GC885" s="126"/>
      <c r="GD885" s="126"/>
      <c r="GE885" s="126"/>
      <c r="GF885" s="126"/>
      <c r="GG885" s="126"/>
      <c r="GH885" s="126"/>
      <c r="GI885" s="126"/>
      <c r="GJ885" s="126"/>
      <c r="GK885" s="126"/>
      <c r="GL885" s="126"/>
      <c r="GM885" s="126"/>
      <c r="GN885" s="126"/>
      <c r="GO885" s="126"/>
      <c r="GP885" s="126"/>
      <c r="GQ885" s="126"/>
      <c r="GR885" s="126"/>
      <c r="GS885" s="126"/>
      <c r="GT885" s="126"/>
      <c r="GU885" s="126"/>
      <c r="GV885" s="126"/>
      <c r="GW885" s="126"/>
      <c r="GX885" s="126"/>
      <c r="GY885" s="126"/>
      <c r="GZ885" s="126"/>
      <c r="HA885" s="126"/>
      <c r="HB885" s="126"/>
      <c r="HC885" s="126"/>
      <c r="HD885" s="126"/>
      <c r="HE885" s="126"/>
      <c r="HF885" s="126"/>
      <c r="HG885" s="126"/>
      <c r="HH885" s="126"/>
      <c r="HI885" s="126"/>
      <c r="HJ885" s="126"/>
      <c r="HK885" s="126"/>
      <c r="HL885" s="126"/>
      <c r="HM885" s="126"/>
      <c r="HN885" s="126"/>
      <c r="HO885" s="126"/>
      <c r="HP885" s="126"/>
      <c r="HQ885" s="126"/>
      <c r="HR885" s="126"/>
      <c r="HS885" s="126"/>
      <c r="HT885" s="126"/>
      <c r="HU885" s="126"/>
      <c r="HV885" s="126"/>
      <c r="HW885" s="126"/>
      <c r="HX885" s="126"/>
      <c r="HY885" s="126"/>
      <c r="HZ885" s="126"/>
      <c r="IA885" s="126"/>
      <c r="IB885" s="126"/>
    </row>
    <row r="886" spans="1:236" s="127" customFormat="1">
      <c r="A886" s="121"/>
      <c r="B886" s="67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  <c r="CW886" s="126"/>
      <c r="CX886" s="126"/>
      <c r="CY886" s="126"/>
      <c r="CZ886" s="126"/>
      <c r="DA886" s="126"/>
      <c r="DB886" s="126"/>
      <c r="DC886" s="126"/>
      <c r="DD886" s="126"/>
      <c r="DE886" s="126"/>
      <c r="DF886" s="126"/>
      <c r="DG886" s="126"/>
      <c r="DH886" s="126"/>
      <c r="DI886" s="126"/>
      <c r="DJ886" s="126"/>
      <c r="DK886" s="126"/>
      <c r="DL886" s="126"/>
      <c r="DM886" s="126"/>
      <c r="DN886" s="126"/>
      <c r="DO886" s="126"/>
      <c r="DP886" s="126"/>
      <c r="DQ886" s="126"/>
      <c r="DR886" s="126"/>
      <c r="DS886" s="126"/>
      <c r="DT886" s="126"/>
      <c r="DU886" s="126"/>
      <c r="DV886" s="126"/>
      <c r="DW886" s="126"/>
      <c r="DX886" s="126"/>
      <c r="DY886" s="126"/>
      <c r="DZ886" s="126"/>
      <c r="EA886" s="126"/>
      <c r="EB886" s="126"/>
      <c r="EC886" s="126"/>
      <c r="ED886" s="126"/>
      <c r="EE886" s="126"/>
      <c r="EF886" s="126"/>
      <c r="EG886" s="126"/>
      <c r="EH886" s="126"/>
      <c r="EI886" s="126"/>
      <c r="EJ886" s="126"/>
      <c r="EK886" s="126"/>
      <c r="EL886" s="126"/>
      <c r="EM886" s="126"/>
      <c r="EN886" s="126"/>
      <c r="EO886" s="126"/>
      <c r="EP886" s="126"/>
      <c r="EQ886" s="126"/>
      <c r="ER886" s="126"/>
      <c r="ES886" s="126"/>
      <c r="ET886" s="126"/>
      <c r="EU886" s="126"/>
      <c r="EV886" s="126"/>
      <c r="EW886" s="126"/>
      <c r="EX886" s="126"/>
      <c r="EY886" s="126"/>
      <c r="EZ886" s="126"/>
      <c r="FA886" s="126"/>
      <c r="FB886" s="126"/>
      <c r="FC886" s="126"/>
      <c r="FD886" s="126"/>
      <c r="FE886" s="126"/>
      <c r="FF886" s="126"/>
      <c r="FG886" s="126"/>
      <c r="FH886" s="126"/>
      <c r="FI886" s="126"/>
      <c r="FJ886" s="126"/>
      <c r="FK886" s="126"/>
      <c r="FL886" s="126"/>
      <c r="FM886" s="126"/>
      <c r="FN886" s="126"/>
      <c r="FO886" s="126"/>
      <c r="FP886" s="126"/>
      <c r="FQ886" s="126"/>
      <c r="FR886" s="126"/>
      <c r="FS886" s="126"/>
      <c r="FT886" s="126"/>
      <c r="FU886" s="126"/>
      <c r="FV886" s="126"/>
      <c r="FW886" s="126"/>
      <c r="FX886" s="126"/>
      <c r="FY886" s="126"/>
      <c r="FZ886" s="126"/>
      <c r="GA886" s="126"/>
      <c r="GB886" s="126"/>
      <c r="GC886" s="126"/>
      <c r="GD886" s="126"/>
      <c r="GE886" s="126"/>
      <c r="GF886" s="126"/>
      <c r="GG886" s="126"/>
      <c r="GH886" s="126"/>
      <c r="GI886" s="126"/>
      <c r="GJ886" s="126"/>
      <c r="GK886" s="126"/>
      <c r="GL886" s="126"/>
      <c r="GM886" s="126"/>
      <c r="GN886" s="126"/>
      <c r="GO886" s="126"/>
      <c r="GP886" s="126"/>
      <c r="GQ886" s="126"/>
      <c r="GR886" s="126"/>
      <c r="GS886" s="126"/>
      <c r="GT886" s="126"/>
      <c r="GU886" s="126"/>
      <c r="GV886" s="126"/>
      <c r="GW886" s="126"/>
      <c r="GX886" s="126"/>
      <c r="GY886" s="126"/>
      <c r="GZ886" s="126"/>
      <c r="HA886" s="126"/>
      <c r="HB886" s="126"/>
      <c r="HC886" s="126"/>
      <c r="HD886" s="126"/>
      <c r="HE886" s="126"/>
      <c r="HF886" s="126"/>
      <c r="HG886" s="126"/>
      <c r="HH886" s="126"/>
      <c r="HI886" s="126"/>
      <c r="HJ886" s="126"/>
      <c r="HK886" s="126"/>
      <c r="HL886" s="126"/>
      <c r="HM886" s="126"/>
      <c r="HN886" s="126"/>
      <c r="HO886" s="126"/>
      <c r="HP886" s="126"/>
      <c r="HQ886" s="126"/>
      <c r="HR886" s="126"/>
      <c r="HS886" s="126"/>
      <c r="HT886" s="126"/>
      <c r="HU886" s="126"/>
      <c r="HV886" s="126"/>
      <c r="HW886" s="126"/>
      <c r="HX886" s="126"/>
      <c r="HY886" s="126"/>
      <c r="HZ886" s="126"/>
      <c r="IA886" s="126"/>
      <c r="IB886" s="126"/>
    </row>
    <row r="887" spans="1:236" s="127" customFormat="1">
      <c r="A887" s="121"/>
      <c r="B887" s="67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  <c r="CW887" s="126"/>
      <c r="CX887" s="126"/>
      <c r="CY887" s="126"/>
      <c r="CZ887" s="126"/>
      <c r="DA887" s="126"/>
      <c r="DB887" s="126"/>
      <c r="DC887" s="126"/>
      <c r="DD887" s="126"/>
      <c r="DE887" s="126"/>
      <c r="DF887" s="126"/>
      <c r="DG887" s="126"/>
      <c r="DH887" s="126"/>
      <c r="DI887" s="126"/>
      <c r="DJ887" s="126"/>
      <c r="DK887" s="126"/>
      <c r="DL887" s="126"/>
      <c r="DM887" s="126"/>
      <c r="DN887" s="126"/>
      <c r="DO887" s="126"/>
      <c r="DP887" s="126"/>
      <c r="DQ887" s="126"/>
      <c r="DR887" s="126"/>
      <c r="DS887" s="126"/>
      <c r="DT887" s="126"/>
      <c r="DU887" s="126"/>
      <c r="DV887" s="126"/>
      <c r="DW887" s="126"/>
      <c r="DX887" s="126"/>
      <c r="DY887" s="126"/>
      <c r="DZ887" s="126"/>
      <c r="EA887" s="126"/>
      <c r="EB887" s="126"/>
      <c r="EC887" s="126"/>
      <c r="ED887" s="126"/>
      <c r="EE887" s="126"/>
      <c r="EF887" s="126"/>
      <c r="EG887" s="126"/>
      <c r="EH887" s="126"/>
      <c r="EI887" s="126"/>
      <c r="EJ887" s="126"/>
      <c r="EK887" s="126"/>
      <c r="EL887" s="126"/>
      <c r="EM887" s="126"/>
      <c r="EN887" s="126"/>
      <c r="EO887" s="126"/>
      <c r="EP887" s="126"/>
      <c r="EQ887" s="126"/>
      <c r="ER887" s="126"/>
      <c r="ES887" s="126"/>
      <c r="ET887" s="126"/>
      <c r="EU887" s="126"/>
      <c r="EV887" s="126"/>
      <c r="EW887" s="126"/>
      <c r="EX887" s="126"/>
      <c r="EY887" s="126"/>
      <c r="EZ887" s="126"/>
      <c r="FA887" s="126"/>
      <c r="FB887" s="126"/>
      <c r="FC887" s="126"/>
      <c r="FD887" s="126"/>
      <c r="FE887" s="126"/>
      <c r="FF887" s="126"/>
      <c r="FG887" s="126"/>
      <c r="FH887" s="126"/>
      <c r="FI887" s="126"/>
      <c r="FJ887" s="126"/>
      <c r="FK887" s="126"/>
      <c r="FL887" s="126"/>
      <c r="FM887" s="126"/>
      <c r="FN887" s="126"/>
      <c r="FO887" s="126"/>
      <c r="FP887" s="126"/>
      <c r="FQ887" s="126"/>
      <c r="FR887" s="126"/>
      <c r="FS887" s="126"/>
      <c r="FT887" s="126"/>
      <c r="FU887" s="126"/>
      <c r="FV887" s="126"/>
      <c r="FW887" s="126"/>
      <c r="FX887" s="126"/>
      <c r="FY887" s="126"/>
      <c r="FZ887" s="126"/>
      <c r="GA887" s="126"/>
      <c r="GB887" s="126"/>
      <c r="GC887" s="126"/>
      <c r="GD887" s="126"/>
      <c r="GE887" s="126"/>
      <c r="GF887" s="126"/>
      <c r="GG887" s="126"/>
      <c r="GH887" s="126"/>
      <c r="GI887" s="126"/>
      <c r="GJ887" s="126"/>
      <c r="GK887" s="126"/>
      <c r="GL887" s="126"/>
      <c r="GM887" s="126"/>
      <c r="GN887" s="126"/>
      <c r="GO887" s="126"/>
      <c r="GP887" s="126"/>
      <c r="GQ887" s="126"/>
      <c r="GR887" s="126"/>
      <c r="GS887" s="126"/>
      <c r="GT887" s="126"/>
      <c r="GU887" s="126"/>
      <c r="GV887" s="126"/>
      <c r="GW887" s="126"/>
      <c r="GX887" s="126"/>
      <c r="GY887" s="126"/>
      <c r="GZ887" s="126"/>
      <c r="HA887" s="126"/>
      <c r="HB887" s="126"/>
      <c r="HC887" s="126"/>
      <c r="HD887" s="126"/>
      <c r="HE887" s="126"/>
      <c r="HF887" s="126"/>
      <c r="HG887" s="126"/>
      <c r="HH887" s="126"/>
      <c r="HI887" s="126"/>
      <c r="HJ887" s="126"/>
      <c r="HK887" s="126"/>
      <c r="HL887" s="126"/>
      <c r="HM887" s="126"/>
      <c r="HN887" s="126"/>
      <c r="HO887" s="126"/>
      <c r="HP887" s="126"/>
      <c r="HQ887" s="126"/>
      <c r="HR887" s="126"/>
      <c r="HS887" s="126"/>
      <c r="HT887" s="126"/>
      <c r="HU887" s="126"/>
      <c r="HV887" s="126"/>
      <c r="HW887" s="126"/>
      <c r="HX887" s="126"/>
      <c r="HY887" s="126"/>
      <c r="HZ887" s="126"/>
      <c r="IA887" s="126"/>
      <c r="IB887" s="126"/>
    </row>
    <row r="888" spans="1:236" s="127" customFormat="1">
      <c r="A888" s="121"/>
      <c r="B888" s="67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  <c r="BI888" s="126"/>
      <c r="BJ888" s="126"/>
      <c r="BK888" s="126"/>
      <c r="BL888" s="126"/>
      <c r="BM888" s="126"/>
      <c r="BN888" s="126"/>
      <c r="BO888" s="126"/>
      <c r="BP888" s="126"/>
      <c r="BQ888" s="126"/>
      <c r="BR888" s="126"/>
      <c r="BS888" s="126"/>
      <c r="BT888" s="126"/>
      <c r="BU888" s="126"/>
      <c r="BV888" s="126"/>
      <c r="BW888" s="126"/>
      <c r="BX888" s="126"/>
      <c r="BY888" s="126"/>
      <c r="BZ888" s="126"/>
      <c r="CA888" s="126"/>
      <c r="CB888" s="126"/>
      <c r="CC888" s="126"/>
      <c r="CD888" s="126"/>
      <c r="CE888" s="126"/>
      <c r="CF888" s="126"/>
      <c r="CG888" s="126"/>
      <c r="CH888" s="126"/>
      <c r="CI888" s="126"/>
      <c r="CJ888" s="126"/>
      <c r="CK888" s="126"/>
      <c r="CL888" s="126"/>
      <c r="CM888" s="126"/>
      <c r="CN888" s="126"/>
      <c r="CO888" s="126"/>
      <c r="CP888" s="126"/>
      <c r="CQ888" s="126"/>
      <c r="CR888" s="126"/>
      <c r="CS888" s="126"/>
      <c r="CT888" s="126"/>
      <c r="CU888" s="126"/>
      <c r="CV888" s="126"/>
      <c r="CW888" s="126"/>
      <c r="CX888" s="126"/>
      <c r="CY888" s="126"/>
      <c r="CZ888" s="126"/>
      <c r="DA888" s="126"/>
      <c r="DB888" s="126"/>
      <c r="DC888" s="126"/>
      <c r="DD888" s="126"/>
      <c r="DE888" s="126"/>
      <c r="DF888" s="126"/>
      <c r="DG888" s="126"/>
      <c r="DH888" s="126"/>
      <c r="DI888" s="126"/>
      <c r="DJ888" s="126"/>
      <c r="DK888" s="126"/>
      <c r="DL888" s="126"/>
      <c r="DM888" s="126"/>
      <c r="DN888" s="126"/>
      <c r="DO888" s="126"/>
      <c r="DP888" s="126"/>
      <c r="DQ888" s="126"/>
      <c r="DR888" s="126"/>
      <c r="DS888" s="126"/>
      <c r="DT888" s="126"/>
      <c r="DU888" s="126"/>
      <c r="DV888" s="126"/>
      <c r="DW888" s="126"/>
      <c r="DX888" s="126"/>
      <c r="DY888" s="126"/>
      <c r="DZ888" s="126"/>
      <c r="EA888" s="126"/>
      <c r="EB888" s="126"/>
      <c r="EC888" s="126"/>
      <c r="ED888" s="126"/>
      <c r="EE888" s="126"/>
      <c r="EF888" s="126"/>
      <c r="EG888" s="126"/>
      <c r="EH888" s="126"/>
      <c r="EI888" s="126"/>
      <c r="EJ888" s="126"/>
      <c r="EK888" s="126"/>
      <c r="EL888" s="126"/>
      <c r="EM888" s="126"/>
      <c r="EN888" s="126"/>
      <c r="EO888" s="126"/>
      <c r="EP888" s="126"/>
      <c r="EQ888" s="126"/>
      <c r="ER888" s="126"/>
      <c r="ES888" s="126"/>
      <c r="ET888" s="126"/>
      <c r="EU888" s="126"/>
      <c r="EV888" s="126"/>
      <c r="EW888" s="126"/>
      <c r="EX888" s="126"/>
      <c r="EY888" s="126"/>
      <c r="EZ888" s="126"/>
      <c r="FA888" s="126"/>
      <c r="FB888" s="126"/>
      <c r="FC888" s="126"/>
      <c r="FD888" s="126"/>
      <c r="FE888" s="126"/>
      <c r="FF888" s="126"/>
      <c r="FG888" s="126"/>
      <c r="FH888" s="126"/>
      <c r="FI888" s="126"/>
      <c r="FJ888" s="126"/>
      <c r="FK888" s="126"/>
      <c r="FL888" s="126"/>
      <c r="FM888" s="126"/>
      <c r="FN888" s="126"/>
      <c r="FO888" s="126"/>
      <c r="FP888" s="126"/>
      <c r="FQ888" s="126"/>
      <c r="FR888" s="126"/>
      <c r="FS888" s="126"/>
      <c r="FT888" s="126"/>
      <c r="FU888" s="126"/>
      <c r="FV888" s="126"/>
      <c r="FW888" s="126"/>
      <c r="FX888" s="126"/>
      <c r="FY888" s="126"/>
      <c r="FZ888" s="126"/>
      <c r="GA888" s="126"/>
      <c r="GB888" s="126"/>
      <c r="GC888" s="126"/>
      <c r="GD888" s="126"/>
      <c r="GE888" s="126"/>
      <c r="GF888" s="126"/>
      <c r="GG888" s="126"/>
      <c r="GH888" s="126"/>
      <c r="GI888" s="126"/>
      <c r="GJ888" s="126"/>
      <c r="GK888" s="126"/>
      <c r="GL888" s="126"/>
      <c r="GM888" s="126"/>
      <c r="GN888" s="126"/>
      <c r="GO888" s="126"/>
      <c r="GP888" s="126"/>
      <c r="GQ888" s="126"/>
      <c r="GR888" s="126"/>
      <c r="GS888" s="126"/>
      <c r="GT888" s="126"/>
      <c r="GU888" s="126"/>
      <c r="GV888" s="126"/>
      <c r="GW888" s="126"/>
      <c r="GX888" s="126"/>
      <c r="GY888" s="126"/>
      <c r="GZ888" s="126"/>
      <c r="HA888" s="126"/>
      <c r="HB888" s="126"/>
      <c r="HC888" s="126"/>
      <c r="HD888" s="126"/>
      <c r="HE888" s="126"/>
      <c r="HF888" s="126"/>
      <c r="HG888" s="126"/>
      <c r="HH888" s="126"/>
      <c r="HI888" s="126"/>
      <c r="HJ888" s="126"/>
      <c r="HK888" s="126"/>
      <c r="HL888" s="126"/>
      <c r="HM888" s="126"/>
      <c r="HN888" s="126"/>
      <c r="HO888" s="126"/>
      <c r="HP888" s="126"/>
      <c r="HQ888" s="126"/>
      <c r="HR888" s="126"/>
      <c r="HS888" s="126"/>
      <c r="HT888" s="126"/>
      <c r="HU888" s="126"/>
      <c r="HV888" s="126"/>
      <c r="HW888" s="126"/>
      <c r="HX888" s="126"/>
      <c r="HY888" s="126"/>
      <c r="HZ888" s="126"/>
      <c r="IA888" s="126"/>
      <c r="IB888" s="126"/>
    </row>
    <row r="889" spans="1:236" s="127" customFormat="1">
      <c r="A889" s="121"/>
      <c r="B889" s="67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  <c r="BI889" s="126"/>
      <c r="BJ889" s="126"/>
      <c r="BK889" s="126"/>
      <c r="BL889" s="126"/>
      <c r="BM889" s="126"/>
      <c r="BN889" s="126"/>
      <c r="BO889" s="126"/>
      <c r="BP889" s="126"/>
      <c r="BQ889" s="126"/>
      <c r="BR889" s="126"/>
      <c r="BS889" s="126"/>
      <c r="BT889" s="126"/>
      <c r="BU889" s="126"/>
      <c r="BV889" s="126"/>
      <c r="BW889" s="126"/>
      <c r="BX889" s="126"/>
      <c r="BY889" s="126"/>
      <c r="BZ889" s="126"/>
      <c r="CA889" s="126"/>
      <c r="CB889" s="126"/>
      <c r="CC889" s="126"/>
      <c r="CD889" s="126"/>
      <c r="CE889" s="126"/>
      <c r="CF889" s="126"/>
      <c r="CG889" s="126"/>
      <c r="CH889" s="126"/>
      <c r="CI889" s="126"/>
      <c r="CJ889" s="126"/>
      <c r="CK889" s="126"/>
      <c r="CL889" s="126"/>
      <c r="CM889" s="126"/>
      <c r="CN889" s="126"/>
      <c r="CO889" s="126"/>
      <c r="CP889" s="126"/>
      <c r="CQ889" s="126"/>
      <c r="CR889" s="126"/>
      <c r="CS889" s="126"/>
      <c r="CT889" s="126"/>
      <c r="CU889" s="126"/>
      <c r="CV889" s="126"/>
      <c r="CW889" s="126"/>
      <c r="CX889" s="126"/>
      <c r="CY889" s="126"/>
      <c r="CZ889" s="126"/>
      <c r="DA889" s="126"/>
      <c r="DB889" s="126"/>
      <c r="DC889" s="126"/>
      <c r="DD889" s="126"/>
      <c r="DE889" s="126"/>
      <c r="DF889" s="126"/>
      <c r="DG889" s="126"/>
      <c r="DH889" s="126"/>
      <c r="DI889" s="126"/>
      <c r="DJ889" s="126"/>
      <c r="DK889" s="126"/>
      <c r="DL889" s="126"/>
      <c r="DM889" s="126"/>
      <c r="DN889" s="126"/>
      <c r="DO889" s="126"/>
      <c r="DP889" s="126"/>
      <c r="DQ889" s="126"/>
      <c r="DR889" s="126"/>
      <c r="DS889" s="126"/>
      <c r="DT889" s="126"/>
      <c r="DU889" s="126"/>
      <c r="DV889" s="126"/>
      <c r="DW889" s="126"/>
      <c r="DX889" s="126"/>
      <c r="DY889" s="126"/>
      <c r="DZ889" s="126"/>
      <c r="EA889" s="126"/>
      <c r="EB889" s="126"/>
      <c r="EC889" s="126"/>
      <c r="ED889" s="126"/>
      <c r="EE889" s="126"/>
      <c r="EF889" s="126"/>
      <c r="EG889" s="126"/>
      <c r="EH889" s="126"/>
      <c r="EI889" s="126"/>
      <c r="EJ889" s="126"/>
      <c r="EK889" s="126"/>
      <c r="EL889" s="126"/>
      <c r="EM889" s="126"/>
      <c r="EN889" s="126"/>
      <c r="EO889" s="126"/>
      <c r="EP889" s="126"/>
      <c r="EQ889" s="126"/>
      <c r="ER889" s="126"/>
      <c r="ES889" s="126"/>
      <c r="ET889" s="126"/>
      <c r="EU889" s="126"/>
      <c r="EV889" s="126"/>
      <c r="EW889" s="126"/>
      <c r="EX889" s="126"/>
      <c r="EY889" s="126"/>
      <c r="EZ889" s="126"/>
      <c r="FA889" s="126"/>
      <c r="FB889" s="126"/>
      <c r="FC889" s="126"/>
      <c r="FD889" s="126"/>
      <c r="FE889" s="126"/>
      <c r="FF889" s="126"/>
      <c r="FG889" s="126"/>
      <c r="FH889" s="126"/>
      <c r="FI889" s="126"/>
      <c r="FJ889" s="126"/>
      <c r="FK889" s="126"/>
      <c r="FL889" s="126"/>
      <c r="FM889" s="126"/>
      <c r="FN889" s="126"/>
      <c r="FO889" s="126"/>
      <c r="FP889" s="126"/>
      <c r="FQ889" s="126"/>
      <c r="FR889" s="126"/>
      <c r="FS889" s="126"/>
      <c r="FT889" s="126"/>
      <c r="FU889" s="126"/>
      <c r="FV889" s="126"/>
      <c r="FW889" s="126"/>
      <c r="FX889" s="126"/>
      <c r="FY889" s="126"/>
      <c r="FZ889" s="126"/>
      <c r="GA889" s="126"/>
      <c r="GB889" s="126"/>
      <c r="GC889" s="126"/>
      <c r="GD889" s="126"/>
      <c r="GE889" s="126"/>
      <c r="GF889" s="126"/>
      <c r="GG889" s="126"/>
      <c r="GH889" s="126"/>
      <c r="GI889" s="126"/>
      <c r="GJ889" s="126"/>
      <c r="GK889" s="126"/>
      <c r="GL889" s="126"/>
      <c r="GM889" s="126"/>
      <c r="GN889" s="126"/>
      <c r="GO889" s="126"/>
      <c r="GP889" s="126"/>
      <c r="GQ889" s="126"/>
      <c r="GR889" s="126"/>
      <c r="GS889" s="126"/>
      <c r="GT889" s="126"/>
      <c r="GU889" s="126"/>
      <c r="GV889" s="126"/>
      <c r="GW889" s="126"/>
      <c r="GX889" s="126"/>
      <c r="GY889" s="126"/>
      <c r="GZ889" s="126"/>
      <c r="HA889" s="126"/>
      <c r="HB889" s="126"/>
      <c r="HC889" s="126"/>
      <c r="HD889" s="126"/>
      <c r="HE889" s="126"/>
      <c r="HF889" s="126"/>
      <c r="HG889" s="126"/>
      <c r="HH889" s="126"/>
      <c r="HI889" s="126"/>
      <c r="HJ889" s="126"/>
      <c r="HK889" s="126"/>
      <c r="HL889" s="126"/>
      <c r="HM889" s="126"/>
      <c r="HN889" s="126"/>
      <c r="HO889" s="126"/>
      <c r="HP889" s="126"/>
      <c r="HQ889" s="126"/>
      <c r="HR889" s="126"/>
      <c r="HS889" s="126"/>
      <c r="HT889" s="126"/>
      <c r="HU889" s="126"/>
      <c r="HV889" s="126"/>
      <c r="HW889" s="126"/>
      <c r="HX889" s="126"/>
      <c r="HY889" s="126"/>
      <c r="HZ889" s="126"/>
      <c r="IA889" s="126"/>
      <c r="IB889" s="126"/>
    </row>
    <row r="890" spans="1:236" s="127" customFormat="1">
      <c r="A890" s="121"/>
      <c r="B890" s="67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  <c r="BI890" s="126"/>
      <c r="BJ890" s="126"/>
      <c r="BK890" s="126"/>
      <c r="BL890" s="126"/>
      <c r="BM890" s="126"/>
      <c r="BN890" s="126"/>
      <c r="BO890" s="126"/>
      <c r="BP890" s="126"/>
      <c r="BQ890" s="126"/>
      <c r="BR890" s="126"/>
      <c r="BS890" s="126"/>
      <c r="BT890" s="126"/>
      <c r="BU890" s="126"/>
      <c r="BV890" s="126"/>
      <c r="BW890" s="126"/>
      <c r="BX890" s="126"/>
      <c r="BY890" s="126"/>
      <c r="BZ890" s="126"/>
      <c r="CA890" s="126"/>
      <c r="CB890" s="126"/>
      <c r="CC890" s="126"/>
      <c r="CD890" s="126"/>
      <c r="CE890" s="126"/>
      <c r="CF890" s="126"/>
      <c r="CG890" s="126"/>
      <c r="CH890" s="126"/>
      <c r="CI890" s="126"/>
      <c r="CJ890" s="126"/>
      <c r="CK890" s="126"/>
      <c r="CL890" s="126"/>
      <c r="CM890" s="126"/>
      <c r="CN890" s="126"/>
      <c r="CO890" s="126"/>
      <c r="CP890" s="126"/>
      <c r="CQ890" s="126"/>
      <c r="CR890" s="126"/>
      <c r="CS890" s="126"/>
      <c r="CT890" s="126"/>
      <c r="CU890" s="126"/>
      <c r="CV890" s="126"/>
      <c r="CW890" s="126"/>
      <c r="CX890" s="126"/>
      <c r="CY890" s="126"/>
      <c r="CZ890" s="126"/>
      <c r="DA890" s="126"/>
      <c r="DB890" s="126"/>
      <c r="DC890" s="126"/>
      <c r="DD890" s="126"/>
      <c r="DE890" s="126"/>
      <c r="DF890" s="126"/>
      <c r="DG890" s="126"/>
      <c r="DH890" s="126"/>
      <c r="DI890" s="126"/>
      <c r="DJ890" s="126"/>
      <c r="DK890" s="126"/>
      <c r="DL890" s="126"/>
      <c r="DM890" s="126"/>
      <c r="DN890" s="126"/>
      <c r="DO890" s="126"/>
      <c r="DP890" s="126"/>
      <c r="DQ890" s="126"/>
      <c r="DR890" s="126"/>
      <c r="DS890" s="126"/>
      <c r="DT890" s="126"/>
      <c r="DU890" s="126"/>
      <c r="DV890" s="126"/>
      <c r="DW890" s="126"/>
      <c r="DX890" s="126"/>
      <c r="DY890" s="126"/>
      <c r="DZ890" s="126"/>
      <c r="EA890" s="126"/>
      <c r="EB890" s="126"/>
      <c r="EC890" s="126"/>
      <c r="ED890" s="126"/>
      <c r="EE890" s="126"/>
      <c r="EF890" s="126"/>
      <c r="EG890" s="126"/>
      <c r="EH890" s="126"/>
      <c r="EI890" s="126"/>
      <c r="EJ890" s="126"/>
      <c r="EK890" s="126"/>
      <c r="EL890" s="126"/>
      <c r="EM890" s="126"/>
      <c r="EN890" s="126"/>
      <c r="EO890" s="126"/>
      <c r="EP890" s="126"/>
      <c r="EQ890" s="126"/>
      <c r="ER890" s="126"/>
      <c r="ES890" s="126"/>
      <c r="ET890" s="126"/>
      <c r="EU890" s="126"/>
      <c r="EV890" s="126"/>
      <c r="EW890" s="126"/>
      <c r="EX890" s="126"/>
      <c r="EY890" s="126"/>
      <c r="EZ890" s="126"/>
      <c r="FA890" s="126"/>
      <c r="FB890" s="126"/>
      <c r="FC890" s="126"/>
      <c r="FD890" s="126"/>
      <c r="FE890" s="126"/>
      <c r="FF890" s="126"/>
      <c r="FG890" s="126"/>
      <c r="FH890" s="126"/>
      <c r="FI890" s="126"/>
      <c r="FJ890" s="126"/>
      <c r="FK890" s="126"/>
      <c r="FL890" s="126"/>
      <c r="FM890" s="126"/>
      <c r="FN890" s="126"/>
      <c r="FO890" s="126"/>
      <c r="FP890" s="126"/>
      <c r="FQ890" s="126"/>
      <c r="FR890" s="126"/>
      <c r="FS890" s="126"/>
      <c r="FT890" s="126"/>
      <c r="FU890" s="126"/>
      <c r="FV890" s="126"/>
      <c r="FW890" s="126"/>
      <c r="FX890" s="126"/>
      <c r="FY890" s="126"/>
      <c r="FZ890" s="126"/>
      <c r="GA890" s="126"/>
      <c r="GB890" s="126"/>
      <c r="GC890" s="126"/>
      <c r="GD890" s="126"/>
      <c r="GE890" s="126"/>
      <c r="GF890" s="126"/>
      <c r="GG890" s="126"/>
      <c r="GH890" s="126"/>
      <c r="GI890" s="126"/>
      <c r="GJ890" s="126"/>
      <c r="GK890" s="126"/>
      <c r="GL890" s="126"/>
      <c r="GM890" s="126"/>
      <c r="GN890" s="126"/>
      <c r="GO890" s="126"/>
      <c r="GP890" s="126"/>
      <c r="GQ890" s="126"/>
      <c r="GR890" s="126"/>
      <c r="GS890" s="126"/>
      <c r="GT890" s="126"/>
      <c r="GU890" s="126"/>
      <c r="GV890" s="126"/>
      <c r="GW890" s="126"/>
      <c r="GX890" s="126"/>
      <c r="GY890" s="126"/>
      <c r="GZ890" s="126"/>
      <c r="HA890" s="126"/>
      <c r="HB890" s="126"/>
      <c r="HC890" s="126"/>
      <c r="HD890" s="126"/>
      <c r="HE890" s="126"/>
      <c r="HF890" s="126"/>
      <c r="HG890" s="126"/>
      <c r="HH890" s="126"/>
      <c r="HI890" s="126"/>
      <c r="HJ890" s="126"/>
      <c r="HK890" s="126"/>
      <c r="HL890" s="126"/>
      <c r="HM890" s="126"/>
      <c r="HN890" s="126"/>
      <c r="HO890" s="126"/>
      <c r="HP890" s="126"/>
      <c r="HQ890" s="126"/>
      <c r="HR890" s="126"/>
      <c r="HS890" s="126"/>
      <c r="HT890" s="126"/>
      <c r="HU890" s="126"/>
      <c r="HV890" s="126"/>
      <c r="HW890" s="126"/>
      <c r="HX890" s="126"/>
      <c r="HY890" s="126"/>
      <c r="HZ890" s="126"/>
      <c r="IA890" s="126"/>
      <c r="IB890" s="126"/>
    </row>
    <row r="891" spans="1:236" s="127" customFormat="1">
      <c r="A891" s="121"/>
      <c r="B891" s="67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  <c r="BI891" s="126"/>
      <c r="BJ891" s="126"/>
      <c r="BK891" s="126"/>
      <c r="BL891" s="126"/>
      <c r="BM891" s="126"/>
      <c r="BN891" s="126"/>
      <c r="BO891" s="126"/>
      <c r="BP891" s="126"/>
      <c r="BQ891" s="126"/>
      <c r="BR891" s="126"/>
      <c r="BS891" s="126"/>
      <c r="BT891" s="126"/>
      <c r="BU891" s="126"/>
      <c r="BV891" s="126"/>
      <c r="BW891" s="126"/>
      <c r="BX891" s="126"/>
      <c r="BY891" s="126"/>
      <c r="BZ891" s="126"/>
      <c r="CA891" s="126"/>
      <c r="CB891" s="126"/>
      <c r="CC891" s="126"/>
      <c r="CD891" s="126"/>
      <c r="CE891" s="126"/>
      <c r="CF891" s="126"/>
      <c r="CG891" s="126"/>
      <c r="CH891" s="126"/>
      <c r="CI891" s="126"/>
      <c r="CJ891" s="126"/>
      <c r="CK891" s="126"/>
      <c r="CL891" s="126"/>
      <c r="CM891" s="126"/>
      <c r="CN891" s="126"/>
      <c r="CO891" s="126"/>
      <c r="CP891" s="126"/>
      <c r="CQ891" s="126"/>
      <c r="CR891" s="126"/>
      <c r="CS891" s="126"/>
      <c r="CT891" s="126"/>
      <c r="CU891" s="126"/>
      <c r="CV891" s="126"/>
      <c r="CW891" s="126"/>
      <c r="CX891" s="126"/>
      <c r="CY891" s="126"/>
      <c r="CZ891" s="126"/>
      <c r="DA891" s="126"/>
      <c r="DB891" s="126"/>
      <c r="DC891" s="126"/>
      <c r="DD891" s="126"/>
      <c r="DE891" s="126"/>
      <c r="DF891" s="126"/>
      <c r="DG891" s="126"/>
      <c r="DH891" s="126"/>
      <c r="DI891" s="126"/>
      <c r="DJ891" s="126"/>
      <c r="DK891" s="126"/>
      <c r="DL891" s="126"/>
      <c r="DM891" s="126"/>
      <c r="DN891" s="126"/>
      <c r="DO891" s="126"/>
      <c r="DP891" s="126"/>
      <c r="DQ891" s="126"/>
      <c r="DR891" s="126"/>
      <c r="DS891" s="126"/>
      <c r="DT891" s="126"/>
      <c r="DU891" s="126"/>
      <c r="DV891" s="126"/>
      <c r="DW891" s="126"/>
      <c r="DX891" s="126"/>
      <c r="DY891" s="126"/>
      <c r="DZ891" s="126"/>
      <c r="EA891" s="126"/>
      <c r="EB891" s="126"/>
      <c r="EC891" s="126"/>
      <c r="ED891" s="126"/>
      <c r="EE891" s="126"/>
      <c r="EF891" s="126"/>
      <c r="EG891" s="126"/>
      <c r="EH891" s="126"/>
      <c r="EI891" s="126"/>
      <c r="EJ891" s="126"/>
      <c r="EK891" s="126"/>
      <c r="EL891" s="126"/>
      <c r="EM891" s="126"/>
      <c r="EN891" s="126"/>
      <c r="EO891" s="126"/>
      <c r="EP891" s="126"/>
      <c r="EQ891" s="126"/>
      <c r="ER891" s="126"/>
      <c r="ES891" s="126"/>
      <c r="ET891" s="126"/>
      <c r="EU891" s="126"/>
      <c r="EV891" s="126"/>
      <c r="EW891" s="126"/>
      <c r="EX891" s="126"/>
      <c r="EY891" s="126"/>
      <c r="EZ891" s="126"/>
      <c r="FA891" s="126"/>
      <c r="FB891" s="126"/>
      <c r="FC891" s="126"/>
      <c r="FD891" s="126"/>
      <c r="FE891" s="126"/>
      <c r="FF891" s="126"/>
      <c r="FG891" s="126"/>
      <c r="FH891" s="126"/>
      <c r="FI891" s="126"/>
      <c r="FJ891" s="126"/>
      <c r="FK891" s="126"/>
      <c r="FL891" s="126"/>
      <c r="FM891" s="126"/>
      <c r="FN891" s="126"/>
      <c r="FO891" s="126"/>
      <c r="FP891" s="126"/>
      <c r="FQ891" s="126"/>
      <c r="FR891" s="126"/>
      <c r="FS891" s="126"/>
      <c r="FT891" s="126"/>
      <c r="FU891" s="126"/>
      <c r="FV891" s="126"/>
      <c r="FW891" s="126"/>
      <c r="FX891" s="126"/>
      <c r="FY891" s="126"/>
      <c r="FZ891" s="126"/>
      <c r="GA891" s="126"/>
      <c r="GB891" s="126"/>
      <c r="GC891" s="126"/>
      <c r="GD891" s="126"/>
      <c r="GE891" s="126"/>
      <c r="GF891" s="126"/>
      <c r="GG891" s="126"/>
      <c r="GH891" s="126"/>
      <c r="GI891" s="126"/>
      <c r="GJ891" s="126"/>
      <c r="GK891" s="126"/>
      <c r="GL891" s="126"/>
      <c r="GM891" s="126"/>
      <c r="GN891" s="126"/>
      <c r="GO891" s="126"/>
      <c r="GP891" s="126"/>
      <c r="GQ891" s="126"/>
      <c r="GR891" s="126"/>
      <c r="GS891" s="126"/>
      <c r="GT891" s="126"/>
      <c r="GU891" s="126"/>
      <c r="GV891" s="126"/>
      <c r="GW891" s="126"/>
      <c r="GX891" s="126"/>
      <c r="GY891" s="126"/>
      <c r="GZ891" s="126"/>
      <c r="HA891" s="126"/>
      <c r="HB891" s="126"/>
      <c r="HC891" s="126"/>
      <c r="HD891" s="126"/>
      <c r="HE891" s="126"/>
      <c r="HF891" s="126"/>
      <c r="HG891" s="126"/>
      <c r="HH891" s="126"/>
      <c r="HI891" s="126"/>
      <c r="HJ891" s="126"/>
      <c r="HK891" s="126"/>
      <c r="HL891" s="126"/>
      <c r="HM891" s="126"/>
      <c r="HN891" s="126"/>
      <c r="HO891" s="126"/>
      <c r="HP891" s="126"/>
      <c r="HQ891" s="126"/>
      <c r="HR891" s="126"/>
      <c r="HS891" s="126"/>
      <c r="HT891" s="126"/>
      <c r="HU891" s="126"/>
      <c r="HV891" s="126"/>
      <c r="HW891" s="126"/>
      <c r="HX891" s="126"/>
      <c r="HY891" s="126"/>
      <c r="HZ891" s="126"/>
      <c r="IA891" s="126"/>
      <c r="IB891" s="126"/>
    </row>
    <row r="892" spans="1:236" s="127" customFormat="1">
      <c r="A892" s="121"/>
      <c r="B892" s="67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  <c r="BI892" s="126"/>
      <c r="BJ892" s="126"/>
      <c r="BK892" s="126"/>
      <c r="BL892" s="126"/>
      <c r="BM892" s="126"/>
      <c r="BN892" s="126"/>
      <c r="BO892" s="126"/>
      <c r="BP892" s="126"/>
      <c r="BQ892" s="126"/>
      <c r="BR892" s="126"/>
      <c r="BS892" s="126"/>
      <c r="BT892" s="126"/>
      <c r="BU892" s="126"/>
      <c r="BV892" s="126"/>
      <c r="BW892" s="126"/>
      <c r="BX892" s="126"/>
      <c r="BY892" s="126"/>
      <c r="BZ892" s="126"/>
      <c r="CA892" s="126"/>
      <c r="CB892" s="126"/>
      <c r="CC892" s="126"/>
      <c r="CD892" s="126"/>
      <c r="CE892" s="126"/>
      <c r="CF892" s="126"/>
      <c r="CG892" s="126"/>
      <c r="CH892" s="126"/>
      <c r="CI892" s="126"/>
      <c r="CJ892" s="126"/>
      <c r="CK892" s="126"/>
      <c r="CL892" s="126"/>
      <c r="CM892" s="126"/>
      <c r="CN892" s="126"/>
      <c r="CO892" s="126"/>
      <c r="CP892" s="126"/>
      <c r="CQ892" s="126"/>
      <c r="CR892" s="126"/>
      <c r="CS892" s="126"/>
      <c r="CT892" s="126"/>
      <c r="CU892" s="126"/>
      <c r="CV892" s="126"/>
      <c r="CW892" s="126"/>
      <c r="CX892" s="126"/>
      <c r="CY892" s="126"/>
      <c r="CZ892" s="126"/>
      <c r="DA892" s="126"/>
      <c r="DB892" s="126"/>
      <c r="DC892" s="126"/>
      <c r="DD892" s="126"/>
      <c r="DE892" s="126"/>
      <c r="DF892" s="126"/>
      <c r="DG892" s="126"/>
      <c r="DH892" s="126"/>
      <c r="DI892" s="126"/>
      <c r="DJ892" s="126"/>
      <c r="DK892" s="126"/>
      <c r="DL892" s="126"/>
      <c r="DM892" s="126"/>
      <c r="DN892" s="126"/>
      <c r="DO892" s="126"/>
      <c r="DP892" s="126"/>
      <c r="DQ892" s="126"/>
      <c r="DR892" s="126"/>
      <c r="DS892" s="126"/>
      <c r="DT892" s="126"/>
      <c r="DU892" s="126"/>
      <c r="DV892" s="126"/>
      <c r="DW892" s="126"/>
      <c r="DX892" s="126"/>
      <c r="DY892" s="126"/>
      <c r="DZ892" s="126"/>
      <c r="EA892" s="126"/>
      <c r="EB892" s="126"/>
      <c r="EC892" s="126"/>
      <c r="ED892" s="126"/>
      <c r="EE892" s="126"/>
      <c r="EF892" s="126"/>
      <c r="EG892" s="126"/>
      <c r="EH892" s="126"/>
      <c r="EI892" s="126"/>
      <c r="EJ892" s="126"/>
      <c r="EK892" s="126"/>
      <c r="EL892" s="126"/>
      <c r="EM892" s="126"/>
      <c r="EN892" s="126"/>
      <c r="EO892" s="126"/>
      <c r="EP892" s="126"/>
      <c r="EQ892" s="126"/>
      <c r="ER892" s="126"/>
      <c r="ES892" s="126"/>
      <c r="ET892" s="126"/>
      <c r="EU892" s="126"/>
      <c r="EV892" s="126"/>
      <c r="EW892" s="126"/>
      <c r="EX892" s="126"/>
      <c r="EY892" s="126"/>
      <c r="EZ892" s="126"/>
      <c r="FA892" s="126"/>
      <c r="FB892" s="126"/>
      <c r="FC892" s="126"/>
      <c r="FD892" s="126"/>
      <c r="FE892" s="126"/>
      <c r="FF892" s="126"/>
      <c r="FG892" s="126"/>
      <c r="FH892" s="126"/>
      <c r="FI892" s="126"/>
      <c r="FJ892" s="126"/>
      <c r="FK892" s="126"/>
      <c r="FL892" s="126"/>
      <c r="FM892" s="126"/>
      <c r="FN892" s="126"/>
      <c r="FO892" s="126"/>
      <c r="FP892" s="126"/>
      <c r="FQ892" s="126"/>
      <c r="FR892" s="126"/>
      <c r="FS892" s="126"/>
      <c r="FT892" s="126"/>
      <c r="FU892" s="126"/>
      <c r="FV892" s="126"/>
      <c r="FW892" s="126"/>
      <c r="FX892" s="126"/>
      <c r="FY892" s="126"/>
      <c r="FZ892" s="126"/>
      <c r="GA892" s="126"/>
      <c r="GB892" s="126"/>
      <c r="GC892" s="126"/>
      <c r="GD892" s="126"/>
      <c r="GE892" s="126"/>
      <c r="GF892" s="126"/>
      <c r="GG892" s="126"/>
      <c r="GH892" s="126"/>
      <c r="GI892" s="126"/>
      <c r="GJ892" s="126"/>
      <c r="GK892" s="126"/>
      <c r="GL892" s="126"/>
      <c r="GM892" s="126"/>
      <c r="GN892" s="126"/>
      <c r="GO892" s="126"/>
      <c r="GP892" s="126"/>
      <c r="GQ892" s="126"/>
      <c r="GR892" s="126"/>
      <c r="GS892" s="126"/>
      <c r="GT892" s="126"/>
      <c r="GU892" s="126"/>
      <c r="GV892" s="126"/>
      <c r="GW892" s="126"/>
      <c r="GX892" s="126"/>
      <c r="GY892" s="126"/>
      <c r="GZ892" s="126"/>
      <c r="HA892" s="126"/>
      <c r="HB892" s="126"/>
      <c r="HC892" s="126"/>
      <c r="HD892" s="126"/>
      <c r="HE892" s="126"/>
      <c r="HF892" s="126"/>
      <c r="HG892" s="126"/>
      <c r="HH892" s="126"/>
      <c r="HI892" s="126"/>
      <c r="HJ892" s="126"/>
      <c r="HK892" s="126"/>
      <c r="HL892" s="126"/>
      <c r="HM892" s="126"/>
      <c r="HN892" s="126"/>
      <c r="HO892" s="126"/>
      <c r="HP892" s="126"/>
      <c r="HQ892" s="126"/>
      <c r="HR892" s="126"/>
      <c r="HS892" s="126"/>
      <c r="HT892" s="126"/>
      <c r="HU892" s="126"/>
      <c r="HV892" s="126"/>
      <c r="HW892" s="126"/>
      <c r="HX892" s="126"/>
      <c r="HY892" s="126"/>
      <c r="HZ892" s="126"/>
      <c r="IA892" s="126"/>
      <c r="IB892" s="126"/>
    </row>
    <row r="893" spans="1:236" s="127" customFormat="1">
      <c r="A893" s="121"/>
      <c r="B893" s="67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  <c r="BI893" s="126"/>
      <c r="BJ893" s="126"/>
      <c r="BK893" s="126"/>
      <c r="BL893" s="126"/>
      <c r="BM893" s="126"/>
      <c r="BN893" s="126"/>
      <c r="BO893" s="126"/>
      <c r="BP893" s="126"/>
      <c r="BQ893" s="126"/>
      <c r="BR893" s="126"/>
      <c r="BS893" s="126"/>
      <c r="BT893" s="126"/>
      <c r="BU893" s="126"/>
      <c r="BV893" s="126"/>
      <c r="BW893" s="126"/>
      <c r="BX893" s="126"/>
      <c r="BY893" s="126"/>
      <c r="BZ893" s="126"/>
      <c r="CA893" s="126"/>
      <c r="CB893" s="126"/>
      <c r="CC893" s="126"/>
      <c r="CD893" s="126"/>
      <c r="CE893" s="126"/>
      <c r="CF893" s="126"/>
      <c r="CG893" s="126"/>
      <c r="CH893" s="126"/>
      <c r="CI893" s="126"/>
      <c r="CJ893" s="126"/>
      <c r="CK893" s="126"/>
      <c r="CL893" s="126"/>
      <c r="CM893" s="126"/>
      <c r="CN893" s="126"/>
      <c r="CO893" s="126"/>
      <c r="CP893" s="126"/>
      <c r="CQ893" s="126"/>
      <c r="CR893" s="126"/>
      <c r="CS893" s="126"/>
      <c r="CT893" s="126"/>
      <c r="CU893" s="126"/>
      <c r="CV893" s="126"/>
      <c r="CW893" s="126"/>
      <c r="CX893" s="126"/>
      <c r="CY893" s="126"/>
      <c r="CZ893" s="126"/>
      <c r="DA893" s="126"/>
      <c r="DB893" s="126"/>
      <c r="DC893" s="126"/>
      <c r="DD893" s="126"/>
      <c r="DE893" s="126"/>
      <c r="DF893" s="126"/>
      <c r="DG893" s="126"/>
      <c r="DH893" s="126"/>
      <c r="DI893" s="126"/>
      <c r="DJ893" s="126"/>
      <c r="DK893" s="126"/>
      <c r="DL893" s="126"/>
      <c r="DM893" s="126"/>
      <c r="DN893" s="126"/>
      <c r="DO893" s="126"/>
      <c r="DP893" s="126"/>
      <c r="DQ893" s="126"/>
      <c r="DR893" s="126"/>
      <c r="DS893" s="126"/>
      <c r="DT893" s="126"/>
      <c r="DU893" s="126"/>
      <c r="DV893" s="126"/>
      <c r="DW893" s="126"/>
      <c r="DX893" s="126"/>
      <c r="DY893" s="126"/>
      <c r="DZ893" s="126"/>
      <c r="EA893" s="126"/>
      <c r="EB893" s="126"/>
      <c r="EC893" s="126"/>
      <c r="ED893" s="126"/>
      <c r="EE893" s="126"/>
      <c r="EF893" s="126"/>
      <c r="EG893" s="126"/>
      <c r="EH893" s="126"/>
      <c r="EI893" s="126"/>
      <c r="EJ893" s="126"/>
      <c r="EK893" s="126"/>
      <c r="EL893" s="126"/>
      <c r="EM893" s="126"/>
      <c r="EN893" s="126"/>
      <c r="EO893" s="126"/>
      <c r="EP893" s="126"/>
      <c r="EQ893" s="126"/>
      <c r="ER893" s="126"/>
      <c r="ES893" s="126"/>
      <c r="ET893" s="126"/>
      <c r="EU893" s="126"/>
      <c r="EV893" s="126"/>
      <c r="EW893" s="126"/>
      <c r="EX893" s="126"/>
      <c r="EY893" s="126"/>
      <c r="EZ893" s="126"/>
      <c r="FA893" s="126"/>
      <c r="FB893" s="126"/>
      <c r="FC893" s="126"/>
      <c r="FD893" s="126"/>
      <c r="FE893" s="126"/>
      <c r="FF893" s="126"/>
      <c r="FG893" s="126"/>
      <c r="FH893" s="126"/>
      <c r="FI893" s="126"/>
      <c r="FJ893" s="126"/>
      <c r="FK893" s="126"/>
      <c r="FL893" s="126"/>
      <c r="FM893" s="126"/>
      <c r="FN893" s="126"/>
      <c r="FO893" s="126"/>
      <c r="FP893" s="126"/>
      <c r="FQ893" s="126"/>
      <c r="FR893" s="126"/>
      <c r="FS893" s="126"/>
      <c r="FT893" s="126"/>
      <c r="FU893" s="126"/>
      <c r="FV893" s="126"/>
      <c r="FW893" s="126"/>
      <c r="FX893" s="126"/>
      <c r="FY893" s="126"/>
      <c r="FZ893" s="126"/>
      <c r="GA893" s="126"/>
      <c r="GB893" s="126"/>
      <c r="GC893" s="126"/>
      <c r="GD893" s="126"/>
      <c r="GE893" s="126"/>
      <c r="GF893" s="126"/>
      <c r="GG893" s="126"/>
      <c r="GH893" s="126"/>
      <c r="GI893" s="126"/>
      <c r="GJ893" s="126"/>
      <c r="GK893" s="126"/>
      <c r="GL893" s="126"/>
      <c r="GM893" s="126"/>
      <c r="GN893" s="126"/>
      <c r="GO893" s="126"/>
      <c r="GP893" s="126"/>
      <c r="GQ893" s="126"/>
      <c r="GR893" s="126"/>
      <c r="GS893" s="126"/>
      <c r="GT893" s="126"/>
      <c r="GU893" s="126"/>
      <c r="GV893" s="126"/>
      <c r="GW893" s="126"/>
      <c r="GX893" s="126"/>
      <c r="GY893" s="126"/>
      <c r="GZ893" s="126"/>
      <c r="HA893" s="126"/>
      <c r="HB893" s="126"/>
      <c r="HC893" s="126"/>
      <c r="HD893" s="126"/>
      <c r="HE893" s="126"/>
      <c r="HF893" s="126"/>
      <c r="HG893" s="126"/>
      <c r="HH893" s="126"/>
      <c r="HI893" s="126"/>
      <c r="HJ893" s="126"/>
      <c r="HK893" s="126"/>
      <c r="HL893" s="126"/>
      <c r="HM893" s="126"/>
      <c r="HN893" s="126"/>
      <c r="HO893" s="126"/>
      <c r="HP893" s="126"/>
      <c r="HQ893" s="126"/>
      <c r="HR893" s="126"/>
      <c r="HS893" s="126"/>
      <c r="HT893" s="126"/>
      <c r="HU893" s="126"/>
      <c r="HV893" s="126"/>
      <c r="HW893" s="126"/>
      <c r="HX893" s="126"/>
      <c r="HY893" s="126"/>
      <c r="HZ893" s="126"/>
      <c r="IA893" s="126"/>
      <c r="IB893" s="126"/>
    </row>
    <row r="894" spans="1:236" s="127" customFormat="1">
      <c r="A894" s="121"/>
      <c r="B894" s="67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  <c r="BI894" s="126"/>
      <c r="BJ894" s="126"/>
      <c r="BK894" s="126"/>
      <c r="BL894" s="126"/>
      <c r="BM894" s="126"/>
      <c r="BN894" s="126"/>
      <c r="BO894" s="126"/>
      <c r="BP894" s="126"/>
      <c r="BQ894" s="126"/>
      <c r="BR894" s="126"/>
      <c r="BS894" s="126"/>
      <c r="BT894" s="126"/>
      <c r="BU894" s="126"/>
      <c r="BV894" s="126"/>
      <c r="BW894" s="126"/>
      <c r="BX894" s="126"/>
      <c r="BY894" s="126"/>
      <c r="BZ894" s="126"/>
      <c r="CA894" s="126"/>
      <c r="CB894" s="126"/>
      <c r="CC894" s="126"/>
      <c r="CD894" s="126"/>
      <c r="CE894" s="126"/>
      <c r="CF894" s="126"/>
      <c r="CG894" s="126"/>
      <c r="CH894" s="126"/>
      <c r="CI894" s="126"/>
      <c r="CJ894" s="126"/>
      <c r="CK894" s="126"/>
      <c r="CL894" s="126"/>
      <c r="CM894" s="126"/>
      <c r="CN894" s="126"/>
      <c r="CO894" s="126"/>
      <c r="CP894" s="126"/>
      <c r="CQ894" s="126"/>
      <c r="CR894" s="126"/>
      <c r="CS894" s="126"/>
      <c r="CT894" s="126"/>
      <c r="CU894" s="126"/>
      <c r="CV894" s="126"/>
      <c r="CW894" s="126"/>
      <c r="CX894" s="126"/>
      <c r="CY894" s="126"/>
      <c r="CZ894" s="126"/>
      <c r="DA894" s="126"/>
      <c r="DB894" s="126"/>
      <c r="DC894" s="126"/>
      <c r="DD894" s="126"/>
      <c r="DE894" s="126"/>
      <c r="DF894" s="126"/>
      <c r="DG894" s="126"/>
      <c r="DH894" s="126"/>
      <c r="DI894" s="126"/>
      <c r="DJ894" s="126"/>
      <c r="DK894" s="126"/>
      <c r="DL894" s="126"/>
      <c r="DM894" s="126"/>
      <c r="DN894" s="126"/>
      <c r="DO894" s="126"/>
      <c r="DP894" s="126"/>
      <c r="DQ894" s="126"/>
      <c r="DR894" s="126"/>
      <c r="DS894" s="126"/>
      <c r="DT894" s="126"/>
      <c r="DU894" s="126"/>
      <c r="DV894" s="126"/>
      <c r="DW894" s="126"/>
      <c r="DX894" s="126"/>
      <c r="DY894" s="126"/>
      <c r="DZ894" s="126"/>
      <c r="EA894" s="126"/>
      <c r="EB894" s="126"/>
      <c r="EC894" s="126"/>
      <c r="ED894" s="126"/>
      <c r="EE894" s="126"/>
      <c r="EF894" s="126"/>
      <c r="EG894" s="126"/>
      <c r="EH894" s="126"/>
      <c r="EI894" s="126"/>
      <c r="EJ894" s="126"/>
      <c r="EK894" s="126"/>
      <c r="EL894" s="126"/>
      <c r="EM894" s="126"/>
      <c r="EN894" s="126"/>
      <c r="EO894" s="126"/>
      <c r="EP894" s="126"/>
      <c r="EQ894" s="126"/>
      <c r="ER894" s="126"/>
      <c r="ES894" s="126"/>
      <c r="ET894" s="126"/>
      <c r="EU894" s="126"/>
      <c r="EV894" s="126"/>
      <c r="EW894" s="126"/>
      <c r="EX894" s="126"/>
      <c r="EY894" s="126"/>
      <c r="EZ894" s="126"/>
      <c r="FA894" s="126"/>
      <c r="FB894" s="126"/>
      <c r="FC894" s="126"/>
      <c r="FD894" s="126"/>
      <c r="FE894" s="126"/>
      <c r="FF894" s="126"/>
      <c r="FG894" s="126"/>
      <c r="FH894" s="126"/>
      <c r="FI894" s="126"/>
      <c r="FJ894" s="126"/>
      <c r="FK894" s="126"/>
      <c r="FL894" s="126"/>
      <c r="FM894" s="126"/>
      <c r="FN894" s="126"/>
      <c r="FO894" s="126"/>
      <c r="FP894" s="126"/>
      <c r="FQ894" s="126"/>
      <c r="FR894" s="126"/>
      <c r="FS894" s="126"/>
      <c r="FT894" s="126"/>
      <c r="FU894" s="126"/>
      <c r="FV894" s="126"/>
      <c r="FW894" s="126"/>
      <c r="FX894" s="126"/>
      <c r="FY894" s="126"/>
      <c r="FZ894" s="126"/>
      <c r="GA894" s="126"/>
      <c r="GB894" s="126"/>
      <c r="GC894" s="126"/>
      <c r="GD894" s="126"/>
      <c r="GE894" s="126"/>
      <c r="GF894" s="126"/>
      <c r="GG894" s="126"/>
      <c r="GH894" s="126"/>
      <c r="GI894" s="126"/>
      <c r="GJ894" s="126"/>
      <c r="GK894" s="126"/>
      <c r="GL894" s="126"/>
      <c r="GM894" s="126"/>
      <c r="GN894" s="126"/>
      <c r="GO894" s="126"/>
      <c r="GP894" s="126"/>
      <c r="GQ894" s="126"/>
      <c r="GR894" s="126"/>
      <c r="GS894" s="126"/>
      <c r="GT894" s="126"/>
      <c r="GU894" s="126"/>
      <c r="GV894" s="126"/>
      <c r="GW894" s="126"/>
      <c r="GX894" s="126"/>
      <c r="GY894" s="126"/>
      <c r="GZ894" s="126"/>
      <c r="HA894" s="126"/>
      <c r="HB894" s="126"/>
      <c r="HC894" s="126"/>
      <c r="HD894" s="126"/>
      <c r="HE894" s="126"/>
      <c r="HF894" s="126"/>
      <c r="HG894" s="126"/>
      <c r="HH894" s="126"/>
      <c r="HI894" s="126"/>
      <c r="HJ894" s="126"/>
      <c r="HK894" s="126"/>
      <c r="HL894" s="126"/>
      <c r="HM894" s="126"/>
      <c r="HN894" s="126"/>
      <c r="HO894" s="126"/>
      <c r="HP894" s="126"/>
      <c r="HQ894" s="126"/>
      <c r="HR894" s="126"/>
      <c r="HS894" s="126"/>
      <c r="HT894" s="126"/>
      <c r="HU894" s="126"/>
      <c r="HV894" s="126"/>
      <c r="HW894" s="126"/>
      <c r="HX894" s="126"/>
      <c r="HY894" s="126"/>
      <c r="HZ894" s="126"/>
      <c r="IA894" s="126"/>
      <c r="IB894" s="126"/>
    </row>
    <row r="895" spans="1:236" s="127" customFormat="1">
      <c r="A895" s="121"/>
      <c r="B895" s="67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  <c r="BI895" s="126"/>
      <c r="BJ895" s="126"/>
      <c r="BK895" s="126"/>
      <c r="BL895" s="126"/>
      <c r="BM895" s="126"/>
      <c r="BN895" s="126"/>
      <c r="BO895" s="126"/>
      <c r="BP895" s="126"/>
      <c r="BQ895" s="126"/>
      <c r="BR895" s="126"/>
      <c r="BS895" s="126"/>
      <c r="BT895" s="126"/>
      <c r="BU895" s="126"/>
      <c r="BV895" s="126"/>
      <c r="BW895" s="126"/>
      <c r="BX895" s="126"/>
      <c r="BY895" s="126"/>
      <c r="BZ895" s="126"/>
      <c r="CA895" s="126"/>
      <c r="CB895" s="126"/>
      <c r="CC895" s="126"/>
      <c r="CD895" s="126"/>
      <c r="CE895" s="126"/>
      <c r="CF895" s="126"/>
      <c r="CG895" s="126"/>
      <c r="CH895" s="126"/>
      <c r="CI895" s="126"/>
      <c r="CJ895" s="126"/>
      <c r="CK895" s="126"/>
      <c r="CL895" s="126"/>
      <c r="CM895" s="126"/>
      <c r="CN895" s="126"/>
      <c r="CO895" s="126"/>
      <c r="CP895" s="126"/>
      <c r="CQ895" s="126"/>
      <c r="CR895" s="126"/>
      <c r="CS895" s="126"/>
      <c r="CT895" s="126"/>
      <c r="CU895" s="126"/>
      <c r="CV895" s="126"/>
      <c r="CW895" s="126"/>
      <c r="CX895" s="126"/>
      <c r="CY895" s="126"/>
      <c r="CZ895" s="126"/>
      <c r="DA895" s="126"/>
      <c r="DB895" s="126"/>
      <c r="DC895" s="126"/>
      <c r="DD895" s="126"/>
      <c r="DE895" s="126"/>
      <c r="DF895" s="126"/>
      <c r="DG895" s="126"/>
      <c r="DH895" s="126"/>
      <c r="DI895" s="126"/>
      <c r="DJ895" s="126"/>
      <c r="DK895" s="126"/>
      <c r="DL895" s="126"/>
      <c r="DM895" s="126"/>
      <c r="DN895" s="126"/>
      <c r="DO895" s="126"/>
      <c r="DP895" s="126"/>
      <c r="DQ895" s="126"/>
      <c r="DR895" s="126"/>
      <c r="DS895" s="126"/>
      <c r="DT895" s="126"/>
      <c r="DU895" s="126"/>
      <c r="DV895" s="126"/>
      <c r="DW895" s="126"/>
      <c r="DX895" s="126"/>
      <c r="DY895" s="126"/>
      <c r="DZ895" s="126"/>
      <c r="EA895" s="126"/>
      <c r="EB895" s="126"/>
      <c r="EC895" s="126"/>
      <c r="ED895" s="126"/>
      <c r="EE895" s="126"/>
      <c r="EF895" s="126"/>
      <c r="EG895" s="126"/>
      <c r="EH895" s="126"/>
      <c r="EI895" s="126"/>
      <c r="EJ895" s="126"/>
      <c r="EK895" s="126"/>
      <c r="EL895" s="126"/>
      <c r="EM895" s="126"/>
      <c r="EN895" s="126"/>
      <c r="EO895" s="126"/>
      <c r="EP895" s="126"/>
      <c r="EQ895" s="126"/>
      <c r="ER895" s="126"/>
      <c r="ES895" s="126"/>
      <c r="ET895" s="126"/>
      <c r="EU895" s="126"/>
      <c r="EV895" s="126"/>
      <c r="EW895" s="126"/>
      <c r="EX895" s="126"/>
      <c r="EY895" s="126"/>
      <c r="EZ895" s="126"/>
      <c r="FA895" s="126"/>
      <c r="FB895" s="126"/>
      <c r="FC895" s="126"/>
      <c r="FD895" s="126"/>
      <c r="FE895" s="126"/>
      <c r="FF895" s="126"/>
      <c r="FG895" s="126"/>
      <c r="FH895" s="126"/>
      <c r="FI895" s="126"/>
      <c r="FJ895" s="126"/>
      <c r="FK895" s="126"/>
      <c r="FL895" s="126"/>
      <c r="FM895" s="126"/>
      <c r="FN895" s="126"/>
      <c r="FO895" s="126"/>
      <c r="FP895" s="126"/>
      <c r="FQ895" s="126"/>
      <c r="FR895" s="126"/>
      <c r="FS895" s="126"/>
      <c r="FT895" s="126"/>
      <c r="FU895" s="126"/>
      <c r="FV895" s="126"/>
      <c r="FW895" s="126"/>
      <c r="FX895" s="126"/>
      <c r="FY895" s="126"/>
      <c r="FZ895" s="126"/>
      <c r="GA895" s="126"/>
      <c r="GB895" s="126"/>
      <c r="GC895" s="126"/>
      <c r="GD895" s="126"/>
      <c r="GE895" s="126"/>
      <c r="GF895" s="126"/>
      <c r="GG895" s="126"/>
      <c r="GH895" s="126"/>
      <c r="GI895" s="126"/>
      <c r="GJ895" s="126"/>
      <c r="GK895" s="126"/>
      <c r="GL895" s="126"/>
      <c r="GM895" s="126"/>
      <c r="GN895" s="126"/>
      <c r="GO895" s="126"/>
      <c r="GP895" s="126"/>
      <c r="GQ895" s="126"/>
      <c r="GR895" s="126"/>
      <c r="GS895" s="126"/>
      <c r="GT895" s="126"/>
      <c r="GU895" s="126"/>
      <c r="GV895" s="126"/>
      <c r="GW895" s="126"/>
      <c r="GX895" s="126"/>
      <c r="GY895" s="126"/>
      <c r="GZ895" s="126"/>
      <c r="HA895" s="126"/>
      <c r="HB895" s="126"/>
      <c r="HC895" s="126"/>
      <c r="HD895" s="126"/>
      <c r="HE895" s="126"/>
      <c r="HF895" s="126"/>
      <c r="HG895" s="126"/>
      <c r="HH895" s="126"/>
      <c r="HI895" s="126"/>
      <c r="HJ895" s="126"/>
      <c r="HK895" s="126"/>
      <c r="HL895" s="126"/>
      <c r="HM895" s="126"/>
      <c r="HN895" s="126"/>
      <c r="HO895" s="126"/>
      <c r="HP895" s="126"/>
      <c r="HQ895" s="126"/>
      <c r="HR895" s="126"/>
      <c r="HS895" s="126"/>
      <c r="HT895" s="126"/>
      <c r="HU895" s="126"/>
      <c r="HV895" s="126"/>
      <c r="HW895" s="126"/>
      <c r="HX895" s="126"/>
      <c r="HY895" s="126"/>
      <c r="HZ895" s="126"/>
      <c r="IA895" s="126"/>
      <c r="IB895" s="126"/>
    </row>
    <row r="896" spans="1:236" s="127" customFormat="1">
      <c r="A896" s="121"/>
      <c r="B896" s="67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  <c r="CW896" s="126"/>
      <c r="CX896" s="126"/>
      <c r="CY896" s="126"/>
      <c r="CZ896" s="126"/>
      <c r="DA896" s="126"/>
      <c r="DB896" s="126"/>
      <c r="DC896" s="126"/>
      <c r="DD896" s="126"/>
      <c r="DE896" s="126"/>
      <c r="DF896" s="126"/>
      <c r="DG896" s="126"/>
      <c r="DH896" s="126"/>
      <c r="DI896" s="126"/>
      <c r="DJ896" s="126"/>
      <c r="DK896" s="126"/>
      <c r="DL896" s="126"/>
      <c r="DM896" s="126"/>
      <c r="DN896" s="126"/>
      <c r="DO896" s="126"/>
      <c r="DP896" s="126"/>
      <c r="DQ896" s="126"/>
      <c r="DR896" s="126"/>
      <c r="DS896" s="126"/>
      <c r="DT896" s="126"/>
      <c r="DU896" s="126"/>
      <c r="DV896" s="126"/>
      <c r="DW896" s="126"/>
      <c r="DX896" s="126"/>
      <c r="DY896" s="126"/>
      <c r="DZ896" s="126"/>
      <c r="EA896" s="126"/>
      <c r="EB896" s="126"/>
      <c r="EC896" s="126"/>
      <c r="ED896" s="126"/>
      <c r="EE896" s="126"/>
      <c r="EF896" s="126"/>
      <c r="EG896" s="126"/>
      <c r="EH896" s="126"/>
      <c r="EI896" s="126"/>
      <c r="EJ896" s="126"/>
      <c r="EK896" s="126"/>
      <c r="EL896" s="126"/>
      <c r="EM896" s="126"/>
      <c r="EN896" s="126"/>
      <c r="EO896" s="126"/>
      <c r="EP896" s="126"/>
      <c r="EQ896" s="126"/>
      <c r="ER896" s="126"/>
      <c r="ES896" s="126"/>
      <c r="ET896" s="126"/>
      <c r="EU896" s="126"/>
      <c r="EV896" s="126"/>
      <c r="EW896" s="126"/>
      <c r="EX896" s="126"/>
      <c r="EY896" s="126"/>
      <c r="EZ896" s="126"/>
      <c r="FA896" s="126"/>
      <c r="FB896" s="126"/>
      <c r="FC896" s="126"/>
      <c r="FD896" s="126"/>
      <c r="FE896" s="126"/>
      <c r="FF896" s="126"/>
      <c r="FG896" s="126"/>
      <c r="FH896" s="126"/>
      <c r="FI896" s="126"/>
      <c r="FJ896" s="126"/>
      <c r="FK896" s="126"/>
      <c r="FL896" s="126"/>
      <c r="FM896" s="126"/>
      <c r="FN896" s="126"/>
      <c r="FO896" s="126"/>
      <c r="FP896" s="126"/>
      <c r="FQ896" s="126"/>
      <c r="FR896" s="126"/>
      <c r="FS896" s="126"/>
      <c r="FT896" s="126"/>
      <c r="FU896" s="126"/>
      <c r="FV896" s="126"/>
      <c r="FW896" s="126"/>
      <c r="FX896" s="126"/>
      <c r="FY896" s="126"/>
      <c r="FZ896" s="126"/>
      <c r="GA896" s="126"/>
      <c r="GB896" s="126"/>
      <c r="GC896" s="126"/>
      <c r="GD896" s="126"/>
      <c r="GE896" s="126"/>
      <c r="GF896" s="126"/>
      <c r="GG896" s="126"/>
      <c r="GH896" s="126"/>
      <c r="GI896" s="126"/>
      <c r="GJ896" s="126"/>
      <c r="GK896" s="126"/>
      <c r="GL896" s="126"/>
      <c r="GM896" s="126"/>
      <c r="GN896" s="126"/>
      <c r="GO896" s="126"/>
      <c r="GP896" s="126"/>
      <c r="GQ896" s="126"/>
      <c r="GR896" s="126"/>
      <c r="GS896" s="126"/>
      <c r="GT896" s="126"/>
      <c r="GU896" s="126"/>
      <c r="GV896" s="126"/>
      <c r="GW896" s="126"/>
      <c r="GX896" s="126"/>
      <c r="GY896" s="126"/>
      <c r="GZ896" s="126"/>
      <c r="HA896" s="126"/>
      <c r="HB896" s="126"/>
      <c r="HC896" s="126"/>
      <c r="HD896" s="126"/>
      <c r="HE896" s="126"/>
      <c r="HF896" s="126"/>
      <c r="HG896" s="126"/>
      <c r="HH896" s="126"/>
      <c r="HI896" s="126"/>
      <c r="HJ896" s="126"/>
      <c r="HK896" s="126"/>
      <c r="HL896" s="126"/>
      <c r="HM896" s="126"/>
      <c r="HN896" s="126"/>
      <c r="HO896" s="126"/>
      <c r="HP896" s="126"/>
      <c r="HQ896" s="126"/>
      <c r="HR896" s="126"/>
      <c r="HS896" s="126"/>
      <c r="HT896" s="126"/>
      <c r="HU896" s="126"/>
      <c r="HV896" s="126"/>
      <c r="HW896" s="126"/>
      <c r="HX896" s="126"/>
      <c r="HY896" s="126"/>
      <c r="HZ896" s="126"/>
      <c r="IA896" s="126"/>
      <c r="IB896" s="126"/>
    </row>
    <row r="897" spans="1:236" s="127" customFormat="1">
      <c r="A897" s="121"/>
      <c r="B897" s="67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  <c r="CW897" s="126"/>
      <c r="CX897" s="126"/>
      <c r="CY897" s="126"/>
      <c r="CZ897" s="126"/>
      <c r="DA897" s="126"/>
      <c r="DB897" s="126"/>
      <c r="DC897" s="126"/>
      <c r="DD897" s="126"/>
      <c r="DE897" s="126"/>
      <c r="DF897" s="126"/>
      <c r="DG897" s="126"/>
      <c r="DH897" s="126"/>
      <c r="DI897" s="126"/>
      <c r="DJ897" s="126"/>
      <c r="DK897" s="126"/>
      <c r="DL897" s="126"/>
      <c r="DM897" s="126"/>
      <c r="DN897" s="126"/>
      <c r="DO897" s="126"/>
      <c r="DP897" s="126"/>
      <c r="DQ897" s="126"/>
      <c r="DR897" s="126"/>
      <c r="DS897" s="126"/>
      <c r="DT897" s="126"/>
      <c r="DU897" s="126"/>
      <c r="DV897" s="126"/>
      <c r="DW897" s="126"/>
      <c r="DX897" s="126"/>
      <c r="DY897" s="126"/>
      <c r="DZ897" s="126"/>
      <c r="EA897" s="126"/>
      <c r="EB897" s="126"/>
      <c r="EC897" s="126"/>
      <c r="ED897" s="126"/>
      <c r="EE897" s="126"/>
      <c r="EF897" s="126"/>
      <c r="EG897" s="126"/>
      <c r="EH897" s="126"/>
      <c r="EI897" s="126"/>
      <c r="EJ897" s="126"/>
      <c r="EK897" s="126"/>
      <c r="EL897" s="126"/>
      <c r="EM897" s="126"/>
      <c r="EN897" s="126"/>
      <c r="EO897" s="126"/>
      <c r="EP897" s="126"/>
      <c r="EQ897" s="126"/>
      <c r="ER897" s="126"/>
      <c r="ES897" s="126"/>
      <c r="ET897" s="126"/>
      <c r="EU897" s="126"/>
      <c r="EV897" s="126"/>
      <c r="EW897" s="126"/>
      <c r="EX897" s="126"/>
      <c r="EY897" s="126"/>
      <c r="EZ897" s="126"/>
      <c r="FA897" s="126"/>
      <c r="FB897" s="126"/>
      <c r="FC897" s="126"/>
      <c r="FD897" s="126"/>
      <c r="FE897" s="126"/>
      <c r="FF897" s="126"/>
      <c r="FG897" s="126"/>
      <c r="FH897" s="126"/>
      <c r="FI897" s="126"/>
      <c r="FJ897" s="126"/>
      <c r="FK897" s="126"/>
      <c r="FL897" s="126"/>
      <c r="FM897" s="126"/>
      <c r="FN897" s="126"/>
      <c r="FO897" s="126"/>
      <c r="FP897" s="126"/>
      <c r="FQ897" s="126"/>
      <c r="FR897" s="126"/>
      <c r="FS897" s="126"/>
      <c r="FT897" s="126"/>
      <c r="FU897" s="126"/>
      <c r="FV897" s="126"/>
      <c r="FW897" s="126"/>
      <c r="FX897" s="126"/>
      <c r="FY897" s="126"/>
      <c r="FZ897" s="126"/>
      <c r="GA897" s="126"/>
      <c r="GB897" s="126"/>
      <c r="GC897" s="126"/>
      <c r="GD897" s="126"/>
      <c r="GE897" s="126"/>
      <c r="GF897" s="126"/>
      <c r="GG897" s="126"/>
      <c r="GH897" s="126"/>
      <c r="GI897" s="126"/>
      <c r="GJ897" s="126"/>
      <c r="GK897" s="126"/>
      <c r="GL897" s="126"/>
      <c r="GM897" s="126"/>
      <c r="GN897" s="126"/>
      <c r="GO897" s="126"/>
      <c r="GP897" s="126"/>
      <c r="GQ897" s="126"/>
      <c r="GR897" s="126"/>
      <c r="GS897" s="126"/>
      <c r="GT897" s="126"/>
      <c r="GU897" s="126"/>
      <c r="GV897" s="126"/>
      <c r="GW897" s="126"/>
      <c r="GX897" s="126"/>
      <c r="GY897" s="126"/>
      <c r="GZ897" s="126"/>
      <c r="HA897" s="126"/>
      <c r="HB897" s="126"/>
      <c r="HC897" s="126"/>
      <c r="HD897" s="126"/>
      <c r="HE897" s="126"/>
      <c r="HF897" s="126"/>
      <c r="HG897" s="126"/>
      <c r="HH897" s="126"/>
      <c r="HI897" s="126"/>
      <c r="HJ897" s="126"/>
      <c r="HK897" s="126"/>
      <c r="HL897" s="126"/>
      <c r="HM897" s="126"/>
      <c r="HN897" s="126"/>
      <c r="HO897" s="126"/>
      <c r="HP897" s="126"/>
      <c r="HQ897" s="126"/>
      <c r="HR897" s="126"/>
      <c r="HS897" s="126"/>
      <c r="HT897" s="126"/>
      <c r="HU897" s="126"/>
      <c r="HV897" s="126"/>
      <c r="HW897" s="126"/>
      <c r="HX897" s="126"/>
      <c r="HY897" s="126"/>
      <c r="HZ897" s="126"/>
      <c r="IA897" s="126"/>
      <c r="IB897" s="126"/>
    </row>
    <row r="898" spans="1:236" s="127" customFormat="1">
      <c r="A898" s="121"/>
      <c r="B898" s="67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  <c r="CW898" s="126"/>
      <c r="CX898" s="126"/>
      <c r="CY898" s="126"/>
      <c r="CZ898" s="126"/>
      <c r="DA898" s="126"/>
      <c r="DB898" s="126"/>
      <c r="DC898" s="126"/>
      <c r="DD898" s="126"/>
      <c r="DE898" s="126"/>
      <c r="DF898" s="126"/>
      <c r="DG898" s="126"/>
      <c r="DH898" s="126"/>
      <c r="DI898" s="126"/>
      <c r="DJ898" s="126"/>
      <c r="DK898" s="126"/>
      <c r="DL898" s="126"/>
      <c r="DM898" s="126"/>
      <c r="DN898" s="126"/>
      <c r="DO898" s="126"/>
      <c r="DP898" s="126"/>
      <c r="DQ898" s="126"/>
      <c r="DR898" s="126"/>
      <c r="DS898" s="126"/>
      <c r="DT898" s="126"/>
      <c r="DU898" s="126"/>
      <c r="DV898" s="126"/>
      <c r="DW898" s="126"/>
      <c r="DX898" s="126"/>
      <c r="DY898" s="126"/>
      <c r="DZ898" s="126"/>
      <c r="EA898" s="126"/>
      <c r="EB898" s="126"/>
      <c r="EC898" s="126"/>
      <c r="ED898" s="126"/>
      <c r="EE898" s="126"/>
      <c r="EF898" s="126"/>
      <c r="EG898" s="126"/>
      <c r="EH898" s="126"/>
      <c r="EI898" s="126"/>
      <c r="EJ898" s="126"/>
      <c r="EK898" s="126"/>
      <c r="EL898" s="126"/>
      <c r="EM898" s="126"/>
      <c r="EN898" s="126"/>
      <c r="EO898" s="126"/>
      <c r="EP898" s="126"/>
      <c r="EQ898" s="126"/>
      <c r="ER898" s="126"/>
      <c r="ES898" s="126"/>
      <c r="ET898" s="126"/>
      <c r="EU898" s="126"/>
      <c r="EV898" s="126"/>
      <c r="EW898" s="126"/>
      <c r="EX898" s="126"/>
      <c r="EY898" s="126"/>
      <c r="EZ898" s="126"/>
      <c r="FA898" s="126"/>
      <c r="FB898" s="126"/>
      <c r="FC898" s="126"/>
      <c r="FD898" s="126"/>
      <c r="FE898" s="126"/>
      <c r="FF898" s="126"/>
      <c r="FG898" s="126"/>
      <c r="FH898" s="126"/>
      <c r="FI898" s="126"/>
      <c r="FJ898" s="126"/>
      <c r="FK898" s="126"/>
      <c r="FL898" s="126"/>
      <c r="FM898" s="126"/>
      <c r="FN898" s="126"/>
      <c r="FO898" s="126"/>
      <c r="FP898" s="126"/>
      <c r="FQ898" s="126"/>
      <c r="FR898" s="126"/>
      <c r="FS898" s="126"/>
      <c r="FT898" s="126"/>
      <c r="FU898" s="126"/>
      <c r="FV898" s="126"/>
      <c r="FW898" s="126"/>
      <c r="FX898" s="126"/>
      <c r="FY898" s="126"/>
      <c r="FZ898" s="126"/>
      <c r="GA898" s="126"/>
      <c r="GB898" s="126"/>
      <c r="GC898" s="126"/>
      <c r="GD898" s="126"/>
      <c r="GE898" s="126"/>
      <c r="GF898" s="126"/>
      <c r="GG898" s="126"/>
      <c r="GH898" s="126"/>
      <c r="GI898" s="126"/>
      <c r="GJ898" s="126"/>
      <c r="GK898" s="126"/>
      <c r="GL898" s="126"/>
      <c r="GM898" s="126"/>
      <c r="GN898" s="126"/>
      <c r="GO898" s="126"/>
      <c r="GP898" s="126"/>
      <c r="GQ898" s="126"/>
      <c r="GR898" s="126"/>
      <c r="GS898" s="126"/>
      <c r="GT898" s="126"/>
      <c r="GU898" s="126"/>
      <c r="GV898" s="126"/>
      <c r="GW898" s="126"/>
      <c r="GX898" s="126"/>
      <c r="GY898" s="126"/>
      <c r="GZ898" s="126"/>
      <c r="HA898" s="126"/>
      <c r="HB898" s="126"/>
      <c r="HC898" s="126"/>
      <c r="HD898" s="126"/>
      <c r="HE898" s="126"/>
      <c r="HF898" s="126"/>
      <c r="HG898" s="126"/>
      <c r="HH898" s="126"/>
      <c r="HI898" s="126"/>
      <c r="HJ898" s="126"/>
      <c r="HK898" s="126"/>
      <c r="HL898" s="126"/>
      <c r="HM898" s="126"/>
      <c r="HN898" s="126"/>
      <c r="HO898" s="126"/>
      <c r="HP898" s="126"/>
      <c r="HQ898" s="126"/>
      <c r="HR898" s="126"/>
      <c r="HS898" s="126"/>
      <c r="HT898" s="126"/>
      <c r="HU898" s="126"/>
      <c r="HV898" s="126"/>
      <c r="HW898" s="126"/>
      <c r="HX898" s="126"/>
      <c r="HY898" s="126"/>
      <c r="HZ898" s="126"/>
      <c r="IA898" s="126"/>
      <c r="IB898" s="126"/>
    </row>
    <row r="899" spans="1:236" s="127" customFormat="1">
      <c r="A899" s="121"/>
      <c r="B899" s="67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  <c r="CW899" s="126"/>
      <c r="CX899" s="126"/>
      <c r="CY899" s="126"/>
      <c r="CZ899" s="126"/>
      <c r="DA899" s="126"/>
      <c r="DB899" s="126"/>
      <c r="DC899" s="126"/>
      <c r="DD899" s="126"/>
      <c r="DE899" s="126"/>
      <c r="DF899" s="126"/>
      <c r="DG899" s="126"/>
      <c r="DH899" s="126"/>
      <c r="DI899" s="126"/>
      <c r="DJ899" s="126"/>
      <c r="DK899" s="126"/>
      <c r="DL899" s="126"/>
      <c r="DM899" s="126"/>
      <c r="DN899" s="126"/>
      <c r="DO899" s="126"/>
      <c r="DP899" s="126"/>
      <c r="DQ899" s="126"/>
      <c r="DR899" s="126"/>
      <c r="DS899" s="126"/>
      <c r="DT899" s="126"/>
      <c r="DU899" s="126"/>
      <c r="DV899" s="126"/>
      <c r="DW899" s="126"/>
      <c r="DX899" s="126"/>
      <c r="DY899" s="126"/>
      <c r="DZ899" s="126"/>
      <c r="EA899" s="126"/>
      <c r="EB899" s="126"/>
      <c r="EC899" s="126"/>
      <c r="ED899" s="126"/>
      <c r="EE899" s="126"/>
      <c r="EF899" s="126"/>
      <c r="EG899" s="126"/>
      <c r="EH899" s="126"/>
      <c r="EI899" s="126"/>
      <c r="EJ899" s="126"/>
      <c r="EK899" s="126"/>
      <c r="EL899" s="126"/>
      <c r="EM899" s="126"/>
      <c r="EN899" s="126"/>
      <c r="EO899" s="126"/>
      <c r="EP899" s="126"/>
      <c r="EQ899" s="126"/>
      <c r="ER899" s="126"/>
      <c r="ES899" s="126"/>
      <c r="ET899" s="126"/>
      <c r="EU899" s="126"/>
      <c r="EV899" s="126"/>
      <c r="EW899" s="126"/>
      <c r="EX899" s="126"/>
      <c r="EY899" s="126"/>
      <c r="EZ899" s="126"/>
      <c r="FA899" s="126"/>
      <c r="FB899" s="126"/>
      <c r="FC899" s="126"/>
      <c r="FD899" s="126"/>
      <c r="FE899" s="126"/>
      <c r="FF899" s="126"/>
      <c r="FG899" s="126"/>
      <c r="FH899" s="126"/>
      <c r="FI899" s="126"/>
      <c r="FJ899" s="126"/>
      <c r="FK899" s="126"/>
      <c r="FL899" s="126"/>
      <c r="FM899" s="126"/>
      <c r="FN899" s="126"/>
      <c r="FO899" s="126"/>
      <c r="FP899" s="126"/>
      <c r="FQ899" s="126"/>
      <c r="FR899" s="126"/>
      <c r="FS899" s="126"/>
      <c r="FT899" s="126"/>
      <c r="FU899" s="126"/>
      <c r="FV899" s="126"/>
      <c r="FW899" s="126"/>
      <c r="FX899" s="126"/>
      <c r="FY899" s="126"/>
      <c r="FZ899" s="126"/>
      <c r="GA899" s="126"/>
      <c r="GB899" s="126"/>
      <c r="GC899" s="126"/>
      <c r="GD899" s="126"/>
      <c r="GE899" s="126"/>
      <c r="GF899" s="126"/>
      <c r="GG899" s="126"/>
      <c r="GH899" s="126"/>
      <c r="GI899" s="126"/>
      <c r="GJ899" s="126"/>
      <c r="GK899" s="126"/>
      <c r="GL899" s="126"/>
      <c r="GM899" s="126"/>
      <c r="GN899" s="126"/>
      <c r="GO899" s="126"/>
      <c r="GP899" s="126"/>
      <c r="GQ899" s="126"/>
      <c r="GR899" s="126"/>
      <c r="GS899" s="126"/>
      <c r="GT899" s="126"/>
      <c r="GU899" s="126"/>
      <c r="GV899" s="126"/>
      <c r="GW899" s="126"/>
      <c r="GX899" s="126"/>
      <c r="GY899" s="126"/>
      <c r="GZ899" s="126"/>
      <c r="HA899" s="126"/>
      <c r="HB899" s="126"/>
      <c r="HC899" s="126"/>
      <c r="HD899" s="126"/>
      <c r="HE899" s="126"/>
      <c r="HF899" s="126"/>
      <c r="HG899" s="126"/>
      <c r="HH899" s="126"/>
      <c r="HI899" s="126"/>
      <c r="HJ899" s="126"/>
      <c r="HK899" s="126"/>
      <c r="HL899" s="126"/>
      <c r="HM899" s="126"/>
      <c r="HN899" s="126"/>
      <c r="HO899" s="126"/>
      <c r="HP899" s="126"/>
      <c r="HQ899" s="126"/>
      <c r="HR899" s="126"/>
      <c r="HS899" s="126"/>
      <c r="HT899" s="126"/>
      <c r="HU899" s="126"/>
      <c r="HV899" s="126"/>
      <c r="HW899" s="126"/>
      <c r="HX899" s="126"/>
      <c r="HY899" s="126"/>
      <c r="HZ899" s="126"/>
      <c r="IA899" s="126"/>
      <c r="IB899" s="126"/>
    </row>
    <row r="900" spans="1:236" s="127" customFormat="1">
      <c r="A900" s="121"/>
      <c r="B900" s="67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  <c r="CW900" s="126"/>
      <c r="CX900" s="126"/>
      <c r="CY900" s="126"/>
      <c r="CZ900" s="126"/>
      <c r="DA900" s="126"/>
      <c r="DB900" s="126"/>
      <c r="DC900" s="126"/>
      <c r="DD900" s="126"/>
      <c r="DE900" s="126"/>
      <c r="DF900" s="126"/>
      <c r="DG900" s="126"/>
      <c r="DH900" s="126"/>
      <c r="DI900" s="126"/>
      <c r="DJ900" s="126"/>
      <c r="DK900" s="126"/>
      <c r="DL900" s="126"/>
      <c r="DM900" s="126"/>
      <c r="DN900" s="126"/>
      <c r="DO900" s="126"/>
      <c r="DP900" s="126"/>
      <c r="DQ900" s="126"/>
      <c r="DR900" s="126"/>
      <c r="DS900" s="126"/>
      <c r="DT900" s="126"/>
      <c r="DU900" s="126"/>
      <c r="DV900" s="126"/>
      <c r="DW900" s="126"/>
      <c r="DX900" s="126"/>
      <c r="DY900" s="126"/>
      <c r="DZ900" s="126"/>
      <c r="EA900" s="126"/>
      <c r="EB900" s="126"/>
      <c r="EC900" s="126"/>
      <c r="ED900" s="126"/>
      <c r="EE900" s="126"/>
      <c r="EF900" s="126"/>
      <c r="EG900" s="126"/>
      <c r="EH900" s="126"/>
      <c r="EI900" s="126"/>
      <c r="EJ900" s="126"/>
      <c r="EK900" s="126"/>
      <c r="EL900" s="126"/>
      <c r="EM900" s="126"/>
      <c r="EN900" s="126"/>
      <c r="EO900" s="126"/>
      <c r="EP900" s="126"/>
      <c r="EQ900" s="126"/>
      <c r="ER900" s="126"/>
      <c r="ES900" s="126"/>
      <c r="ET900" s="126"/>
      <c r="EU900" s="126"/>
      <c r="EV900" s="126"/>
      <c r="EW900" s="126"/>
      <c r="EX900" s="126"/>
      <c r="EY900" s="126"/>
      <c r="EZ900" s="126"/>
      <c r="FA900" s="126"/>
      <c r="FB900" s="126"/>
      <c r="FC900" s="126"/>
      <c r="FD900" s="126"/>
      <c r="FE900" s="126"/>
      <c r="FF900" s="126"/>
      <c r="FG900" s="126"/>
      <c r="FH900" s="126"/>
      <c r="FI900" s="126"/>
      <c r="FJ900" s="126"/>
      <c r="FK900" s="126"/>
      <c r="FL900" s="126"/>
      <c r="FM900" s="126"/>
      <c r="FN900" s="126"/>
      <c r="FO900" s="126"/>
      <c r="FP900" s="126"/>
      <c r="FQ900" s="126"/>
      <c r="FR900" s="126"/>
      <c r="FS900" s="126"/>
      <c r="FT900" s="126"/>
      <c r="FU900" s="126"/>
      <c r="FV900" s="126"/>
      <c r="FW900" s="126"/>
      <c r="FX900" s="126"/>
      <c r="FY900" s="126"/>
      <c r="FZ900" s="126"/>
      <c r="GA900" s="126"/>
      <c r="GB900" s="126"/>
      <c r="GC900" s="126"/>
      <c r="GD900" s="126"/>
      <c r="GE900" s="126"/>
      <c r="GF900" s="126"/>
      <c r="GG900" s="126"/>
      <c r="GH900" s="126"/>
      <c r="GI900" s="126"/>
      <c r="GJ900" s="126"/>
      <c r="GK900" s="126"/>
      <c r="GL900" s="126"/>
      <c r="GM900" s="126"/>
      <c r="GN900" s="126"/>
      <c r="GO900" s="126"/>
      <c r="GP900" s="126"/>
      <c r="GQ900" s="126"/>
      <c r="GR900" s="126"/>
      <c r="GS900" s="126"/>
      <c r="GT900" s="126"/>
      <c r="GU900" s="126"/>
      <c r="GV900" s="126"/>
      <c r="GW900" s="126"/>
      <c r="GX900" s="126"/>
      <c r="GY900" s="126"/>
      <c r="GZ900" s="126"/>
      <c r="HA900" s="126"/>
      <c r="HB900" s="126"/>
      <c r="HC900" s="126"/>
      <c r="HD900" s="126"/>
      <c r="HE900" s="126"/>
      <c r="HF900" s="126"/>
      <c r="HG900" s="126"/>
      <c r="HH900" s="126"/>
      <c r="HI900" s="126"/>
      <c r="HJ900" s="126"/>
      <c r="HK900" s="126"/>
      <c r="HL900" s="126"/>
      <c r="HM900" s="126"/>
      <c r="HN900" s="126"/>
      <c r="HO900" s="126"/>
      <c r="HP900" s="126"/>
      <c r="HQ900" s="126"/>
      <c r="HR900" s="126"/>
      <c r="HS900" s="126"/>
      <c r="HT900" s="126"/>
      <c r="HU900" s="126"/>
      <c r="HV900" s="126"/>
      <c r="HW900" s="126"/>
      <c r="HX900" s="126"/>
      <c r="HY900" s="126"/>
      <c r="HZ900" s="126"/>
      <c r="IA900" s="126"/>
      <c r="IB900" s="126"/>
    </row>
    <row r="901" spans="1:236" s="127" customFormat="1">
      <c r="A901" s="121"/>
      <c r="B901" s="67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  <c r="BI901" s="126"/>
      <c r="BJ901" s="126"/>
      <c r="BK901" s="126"/>
      <c r="BL901" s="126"/>
      <c r="BM901" s="126"/>
      <c r="BN901" s="126"/>
      <c r="BO901" s="126"/>
      <c r="BP901" s="126"/>
      <c r="BQ901" s="126"/>
      <c r="BR901" s="126"/>
      <c r="BS901" s="126"/>
      <c r="BT901" s="126"/>
      <c r="BU901" s="126"/>
      <c r="BV901" s="126"/>
      <c r="BW901" s="126"/>
      <c r="BX901" s="126"/>
      <c r="BY901" s="126"/>
      <c r="BZ901" s="126"/>
      <c r="CA901" s="126"/>
      <c r="CB901" s="126"/>
      <c r="CC901" s="126"/>
      <c r="CD901" s="126"/>
      <c r="CE901" s="126"/>
      <c r="CF901" s="126"/>
      <c r="CG901" s="126"/>
      <c r="CH901" s="126"/>
      <c r="CI901" s="126"/>
      <c r="CJ901" s="126"/>
      <c r="CK901" s="126"/>
      <c r="CL901" s="126"/>
      <c r="CM901" s="126"/>
      <c r="CN901" s="126"/>
      <c r="CO901" s="126"/>
      <c r="CP901" s="126"/>
      <c r="CQ901" s="126"/>
      <c r="CR901" s="126"/>
      <c r="CS901" s="126"/>
      <c r="CT901" s="126"/>
      <c r="CU901" s="126"/>
      <c r="CV901" s="126"/>
      <c r="CW901" s="126"/>
      <c r="CX901" s="126"/>
      <c r="CY901" s="126"/>
      <c r="CZ901" s="126"/>
      <c r="DA901" s="126"/>
      <c r="DB901" s="126"/>
      <c r="DC901" s="126"/>
      <c r="DD901" s="126"/>
      <c r="DE901" s="126"/>
      <c r="DF901" s="126"/>
      <c r="DG901" s="126"/>
      <c r="DH901" s="126"/>
      <c r="DI901" s="126"/>
      <c r="DJ901" s="126"/>
      <c r="DK901" s="126"/>
      <c r="DL901" s="126"/>
      <c r="DM901" s="126"/>
      <c r="DN901" s="126"/>
      <c r="DO901" s="126"/>
      <c r="DP901" s="126"/>
      <c r="DQ901" s="126"/>
      <c r="DR901" s="126"/>
      <c r="DS901" s="126"/>
      <c r="DT901" s="126"/>
      <c r="DU901" s="126"/>
      <c r="DV901" s="126"/>
      <c r="DW901" s="126"/>
      <c r="DX901" s="126"/>
      <c r="DY901" s="126"/>
      <c r="DZ901" s="126"/>
      <c r="EA901" s="126"/>
      <c r="EB901" s="126"/>
      <c r="EC901" s="126"/>
      <c r="ED901" s="126"/>
      <c r="EE901" s="126"/>
      <c r="EF901" s="126"/>
      <c r="EG901" s="126"/>
      <c r="EH901" s="126"/>
      <c r="EI901" s="126"/>
      <c r="EJ901" s="126"/>
      <c r="EK901" s="126"/>
      <c r="EL901" s="126"/>
      <c r="EM901" s="126"/>
      <c r="EN901" s="126"/>
      <c r="EO901" s="126"/>
      <c r="EP901" s="126"/>
      <c r="EQ901" s="126"/>
      <c r="ER901" s="126"/>
      <c r="ES901" s="126"/>
      <c r="ET901" s="126"/>
      <c r="EU901" s="126"/>
      <c r="EV901" s="126"/>
      <c r="EW901" s="126"/>
      <c r="EX901" s="126"/>
      <c r="EY901" s="126"/>
      <c r="EZ901" s="126"/>
      <c r="FA901" s="126"/>
      <c r="FB901" s="126"/>
      <c r="FC901" s="126"/>
      <c r="FD901" s="126"/>
      <c r="FE901" s="126"/>
      <c r="FF901" s="126"/>
      <c r="FG901" s="126"/>
      <c r="FH901" s="126"/>
      <c r="FI901" s="126"/>
      <c r="FJ901" s="126"/>
      <c r="FK901" s="126"/>
      <c r="FL901" s="126"/>
      <c r="FM901" s="126"/>
      <c r="FN901" s="126"/>
      <c r="FO901" s="126"/>
      <c r="FP901" s="126"/>
      <c r="FQ901" s="126"/>
      <c r="FR901" s="126"/>
      <c r="FS901" s="126"/>
      <c r="FT901" s="126"/>
      <c r="FU901" s="126"/>
      <c r="FV901" s="126"/>
      <c r="FW901" s="126"/>
      <c r="FX901" s="126"/>
      <c r="FY901" s="126"/>
      <c r="FZ901" s="126"/>
      <c r="GA901" s="126"/>
      <c r="GB901" s="126"/>
      <c r="GC901" s="126"/>
      <c r="GD901" s="126"/>
      <c r="GE901" s="126"/>
      <c r="GF901" s="126"/>
      <c r="GG901" s="126"/>
      <c r="GH901" s="126"/>
      <c r="GI901" s="126"/>
      <c r="GJ901" s="126"/>
      <c r="GK901" s="126"/>
      <c r="GL901" s="126"/>
      <c r="GM901" s="126"/>
      <c r="GN901" s="126"/>
      <c r="GO901" s="126"/>
      <c r="GP901" s="126"/>
      <c r="GQ901" s="126"/>
      <c r="GR901" s="126"/>
      <c r="GS901" s="126"/>
      <c r="GT901" s="126"/>
      <c r="GU901" s="126"/>
      <c r="GV901" s="126"/>
      <c r="GW901" s="126"/>
      <c r="GX901" s="126"/>
      <c r="GY901" s="126"/>
      <c r="GZ901" s="126"/>
      <c r="HA901" s="126"/>
      <c r="HB901" s="126"/>
      <c r="HC901" s="126"/>
      <c r="HD901" s="126"/>
      <c r="HE901" s="126"/>
      <c r="HF901" s="126"/>
      <c r="HG901" s="126"/>
      <c r="HH901" s="126"/>
      <c r="HI901" s="126"/>
      <c r="HJ901" s="126"/>
      <c r="HK901" s="126"/>
      <c r="HL901" s="126"/>
      <c r="HM901" s="126"/>
      <c r="HN901" s="126"/>
      <c r="HO901" s="126"/>
      <c r="HP901" s="126"/>
      <c r="HQ901" s="126"/>
      <c r="HR901" s="126"/>
      <c r="HS901" s="126"/>
      <c r="HT901" s="126"/>
      <c r="HU901" s="126"/>
      <c r="HV901" s="126"/>
      <c r="HW901" s="126"/>
      <c r="HX901" s="126"/>
      <c r="HY901" s="126"/>
      <c r="HZ901" s="126"/>
      <c r="IA901" s="126"/>
      <c r="IB901" s="126"/>
    </row>
    <row r="902" spans="1:236" s="127" customFormat="1">
      <c r="A902" s="121"/>
      <c r="B902" s="67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  <c r="BI902" s="126"/>
      <c r="BJ902" s="126"/>
      <c r="BK902" s="126"/>
      <c r="BL902" s="126"/>
      <c r="BM902" s="126"/>
      <c r="BN902" s="126"/>
      <c r="BO902" s="126"/>
      <c r="BP902" s="126"/>
      <c r="BQ902" s="126"/>
      <c r="BR902" s="126"/>
      <c r="BS902" s="126"/>
      <c r="BT902" s="126"/>
      <c r="BU902" s="126"/>
      <c r="BV902" s="126"/>
      <c r="BW902" s="126"/>
      <c r="BX902" s="126"/>
      <c r="BY902" s="126"/>
      <c r="BZ902" s="126"/>
      <c r="CA902" s="126"/>
      <c r="CB902" s="126"/>
      <c r="CC902" s="126"/>
      <c r="CD902" s="126"/>
      <c r="CE902" s="126"/>
      <c r="CF902" s="126"/>
      <c r="CG902" s="126"/>
      <c r="CH902" s="126"/>
      <c r="CI902" s="126"/>
      <c r="CJ902" s="126"/>
      <c r="CK902" s="126"/>
      <c r="CL902" s="126"/>
      <c r="CM902" s="126"/>
      <c r="CN902" s="126"/>
      <c r="CO902" s="126"/>
      <c r="CP902" s="126"/>
      <c r="CQ902" s="126"/>
      <c r="CR902" s="126"/>
      <c r="CS902" s="126"/>
      <c r="CT902" s="126"/>
      <c r="CU902" s="126"/>
      <c r="CV902" s="126"/>
      <c r="CW902" s="126"/>
      <c r="CX902" s="126"/>
      <c r="CY902" s="126"/>
      <c r="CZ902" s="126"/>
      <c r="DA902" s="126"/>
      <c r="DB902" s="126"/>
      <c r="DC902" s="126"/>
      <c r="DD902" s="126"/>
      <c r="DE902" s="126"/>
      <c r="DF902" s="126"/>
      <c r="DG902" s="126"/>
      <c r="DH902" s="126"/>
      <c r="DI902" s="126"/>
      <c r="DJ902" s="126"/>
      <c r="DK902" s="126"/>
      <c r="DL902" s="126"/>
      <c r="DM902" s="126"/>
      <c r="DN902" s="126"/>
      <c r="DO902" s="126"/>
      <c r="DP902" s="126"/>
      <c r="DQ902" s="126"/>
      <c r="DR902" s="126"/>
      <c r="DS902" s="126"/>
      <c r="DT902" s="126"/>
      <c r="DU902" s="126"/>
      <c r="DV902" s="126"/>
      <c r="DW902" s="126"/>
      <c r="DX902" s="126"/>
      <c r="DY902" s="126"/>
      <c r="DZ902" s="126"/>
      <c r="EA902" s="126"/>
      <c r="EB902" s="126"/>
      <c r="EC902" s="126"/>
      <c r="ED902" s="126"/>
      <c r="EE902" s="126"/>
      <c r="EF902" s="126"/>
      <c r="EG902" s="126"/>
      <c r="EH902" s="126"/>
      <c r="EI902" s="126"/>
      <c r="EJ902" s="126"/>
      <c r="EK902" s="126"/>
      <c r="EL902" s="126"/>
      <c r="EM902" s="126"/>
      <c r="EN902" s="126"/>
      <c r="EO902" s="126"/>
      <c r="EP902" s="126"/>
      <c r="EQ902" s="126"/>
      <c r="ER902" s="126"/>
      <c r="ES902" s="126"/>
      <c r="ET902" s="126"/>
      <c r="EU902" s="126"/>
      <c r="EV902" s="126"/>
      <c r="EW902" s="126"/>
      <c r="EX902" s="126"/>
      <c r="EY902" s="126"/>
      <c r="EZ902" s="126"/>
      <c r="FA902" s="126"/>
      <c r="FB902" s="126"/>
      <c r="FC902" s="126"/>
      <c r="FD902" s="126"/>
      <c r="FE902" s="126"/>
      <c r="FF902" s="126"/>
      <c r="FG902" s="126"/>
      <c r="FH902" s="126"/>
      <c r="FI902" s="126"/>
      <c r="FJ902" s="126"/>
      <c r="FK902" s="126"/>
      <c r="FL902" s="126"/>
      <c r="FM902" s="126"/>
      <c r="FN902" s="126"/>
      <c r="FO902" s="126"/>
      <c r="FP902" s="126"/>
      <c r="FQ902" s="126"/>
      <c r="FR902" s="126"/>
      <c r="FS902" s="126"/>
      <c r="FT902" s="126"/>
      <c r="FU902" s="126"/>
      <c r="FV902" s="126"/>
      <c r="FW902" s="126"/>
      <c r="FX902" s="126"/>
      <c r="FY902" s="126"/>
      <c r="FZ902" s="126"/>
      <c r="GA902" s="126"/>
      <c r="GB902" s="126"/>
      <c r="GC902" s="126"/>
      <c r="GD902" s="126"/>
      <c r="GE902" s="126"/>
      <c r="GF902" s="126"/>
      <c r="GG902" s="126"/>
      <c r="GH902" s="126"/>
      <c r="GI902" s="126"/>
      <c r="GJ902" s="126"/>
      <c r="GK902" s="126"/>
      <c r="GL902" s="126"/>
      <c r="GM902" s="126"/>
      <c r="GN902" s="126"/>
      <c r="GO902" s="126"/>
      <c r="GP902" s="126"/>
      <c r="GQ902" s="126"/>
      <c r="GR902" s="126"/>
      <c r="GS902" s="126"/>
      <c r="GT902" s="126"/>
      <c r="GU902" s="126"/>
      <c r="GV902" s="126"/>
      <c r="GW902" s="126"/>
      <c r="GX902" s="126"/>
      <c r="GY902" s="126"/>
      <c r="GZ902" s="126"/>
      <c r="HA902" s="126"/>
      <c r="HB902" s="126"/>
      <c r="HC902" s="126"/>
      <c r="HD902" s="126"/>
      <c r="HE902" s="126"/>
      <c r="HF902" s="126"/>
      <c r="HG902" s="126"/>
      <c r="HH902" s="126"/>
      <c r="HI902" s="126"/>
      <c r="HJ902" s="126"/>
      <c r="HK902" s="126"/>
      <c r="HL902" s="126"/>
      <c r="HM902" s="126"/>
      <c r="HN902" s="126"/>
      <c r="HO902" s="126"/>
      <c r="HP902" s="126"/>
      <c r="HQ902" s="126"/>
      <c r="HR902" s="126"/>
      <c r="HS902" s="126"/>
      <c r="HT902" s="126"/>
      <c r="HU902" s="126"/>
      <c r="HV902" s="126"/>
      <c r="HW902" s="126"/>
      <c r="HX902" s="126"/>
      <c r="HY902" s="126"/>
      <c r="HZ902" s="126"/>
      <c r="IA902" s="126"/>
      <c r="IB902" s="126"/>
    </row>
    <row r="903" spans="1:236" s="127" customFormat="1">
      <c r="A903" s="121"/>
      <c r="B903" s="67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  <c r="BI903" s="126"/>
      <c r="BJ903" s="126"/>
      <c r="BK903" s="126"/>
      <c r="BL903" s="126"/>
      <c r="BM903" s="126"/>
      <c r="BN903" s="126"/>
      <c r="BO903" s="126"/>
      <c r="BP903" s="126"/>
      <c r="BQ903" s="126"/>
      <c r="BR903" s="126"/>
      <c r="BS903" s="126"/>
      <c r="BT903" s="126"/>
      <c r="BU903" s="126"/>
      <c r="BV903" s="126"/>
      <c r="BW903" s="126"/>
      <c r="BX903" s="126"/>
      <c r="BY903" s="126"/>
      <c r="BZ903" s="126"/>
      <c r="CA903" s="126"/>
      <c r="CB903" s="126"/>
      <c r="CC903" s="126"/>
      <c r="CD903" s="126"/>
      <c r="CE903" s="126"/>
      <c r="CF903" s="126"/>
      <c r="CG903" s="126"/>
      <c r="CH903" s="126"/>
      <c r="CI903" s="126"/>
      <c r="CJ903" s="126"/>
      <c r="CK903" s="126"/>
      <c r="CL903" s="126"/>
      <c r="CM903" s="126"/>
      <c r="CN903" s="126"/>
      <c r="CO903" s="126"/>
      <c r="CP903" s="126"/>
      <c r="CQ903" s="126"/>
      <c r="CR903" s="126"/>
      <c r="CS903" s="126"/>
      <c r="CT903" s="126"/>
      <c r="CU903" s="126"/>
      <c r="CV903" s="126"/>
      <c r="CW903" s="126"/>
      <c r="CX903" s="126"/>
      <c r="CY903" s="126"/>
      <c r="CZ903" s="126"/>
      <c r="DA903" s="126"/>
      <c r="DB903" s="126"/>
      <c r="DC903" s="126"/>
      <c r="DD903" s="126"/>
      <c r="DE903" s="126"/>
      <c r="DF903" s="126"/>
      <c r="DG903" s="126"/>
      <c r="DH903" s="126"/>
      <c r="DI903" s="126"/>
      <c r="DJ903" s="126"/>
      <c r="DK903" s="126"/>
      <c r="DL903" s="126"/>
      <c r="DM903" s="126"/>
      <c r="DN903" s="126"/>
      <c r="DO903" s="126"/>
      <c r="DP903" s="126"/>
      <c r="DQ903" s="126"/>
      <c r="DR903" s="126"/>
      <c r="DS903" s="126"/>
      <c r="DT903" s="126"/>
      <c r="DU903" s="126"/>
      <c r="DV903" s="126"/>
      <c r="DW903" s="126"/>
      <c r="DX903" s="126"/>
      <c r="DY903" s="126"/>
      <c r="DZ903" s="126"/>
      <c r="EA903" s="126"/>
      <c r="EB903" s="126"/>
      <c r="EC903" s="126"/>
      <c r="ED903" s="126"/>
      <c r="EE903" s="126"/>
      <c r="EF903" s="126"/>
      <c r="EG903" s="126"/>
      <c r="EH903" s="126"/>
      <c r="EI903" s="126"/>
      <c r="EJ903" s="126"/>
      <c r="EK903" s="126"/>
      <c r="EL903" s="126"/>
      <c r="EM903" s="126"/>
      <c r="EN903" s="126"/>
      <c r="EO903" s="126"/>
      <c r="EP903" s="126"/>
      <c r="EQ903" s="126"/>
      <c r="ER903" s="126"/>
      <c r="ES903" s="126"/>
      <c r="ET903" s="126"/>
      <c r="EU903" s="126"/>
      <c r="EV903" s="126"/>
      <c r="EW903" s="126"/>
      <c r="EX903" s="126"/>
      <c r="EY903" s="126"/>
      <c r="EZ903" s="126"/>
      <c r="FA903" s="126"/>
      <c r="FB903" s="126"/>
      <c r="FC903" s="126"/>
      <c r="FD903" s="126"/>
      <c r="FE903" s="126"/>
      <c r="FF903" s="126"/>
      <c r="FG903" s="126"/>
      <c r="FH903" s="126"/>
      <c r="FI903" s="126"/>
      <c r="FJ903" s="126"/>
      <c r="FK903" s="126"/>
      <c r="FL903" s="126"/>
      <c r="FM903" s="126"/>
      <c r="FN903" s="126"/>
      <c r="FO903" s="126"/>
      <c r="FP903" s="126"/>
      <c r="FQ903" s="126"/>
      <c r="FR903" s="126"/>
      <c r="FS903" s="126"/>
      <c r="FT903" s="126"/>
      <c r="FU903" s="126"/>
      <c r="FV903" s="126"/>
      <c r="FW903" s="126"/>
      <c r="FX903" s="126"/>
      <c r="FY903" s="126"/>
      <c r="FZ903" s="126"/>
      <c r="GA903" s="126"/>
      <c r="GB903" s="126"/>
      <c r="GC903" s="126"/>
      <c r="GD903" s="126"/>
      <c r="GE903" s="126"/>
      <c r="GF903" s="126"/>
      <c r="GG903" s="126"/>
      <c r="GH903" s="126"/>
      <c r="GI903" s="126"/>
      <c r="GJ903" s="126"/>
      <c r="GK903" s="126"/>
      <c r="GL903" s="126"/>
      <c r="GM903" s="126"/>
      <c r="GN903" s="126"/>
      <c r="GO903" s="126"/>
      <c r="GP903" s="126"/>
      <c r="GQ903" s="126"/>
      <c r="GR903" s="126"/>
      <c r="GS903" s="126"/>
      <c r="GT903" s="126"/>
      <c r="GU903" s="126"/>
      <c r="GV903" s="126"/>
      <c r="GW903" s="126"/>
      <c r="GX903" s="126"/>
      <c r="GY903" s="126"/>
      <c r="GZ903" s="126"/>
      <c r="HA903" s="126"/>
      <c r="HB903" s="126"/>
      <c r="HC903" s="126"/>
      <c r="HD903" s="126"/>
      <c r="HE903" s="126"/>
      <c r="HF903" s="126"/>
      <c r="HG903" s="126"/>
      <c r="HH903" s="126"/>
      <c r="HI903" s="126"/>
      <c r="HJ903" s="126"/>
      <c r="HK903" s="126"/>
      <c r="HL903" s="126"/>
      <c r="HM903" s="126"/>
      <c r="HN903" s="126"/>
      <c r="HO903" s="126"/>
      <c r="HP903" s="126"/>
      <c r="HQ903" s="126"/>
      <c r="HR903" s="126"/>
      <c r="HS903" s="126"/>
      <c r="HT903" s="126"/>
      <c r="HU903" s="126"/>
      <c r="HV903" s="126"/>
      <c r="HW903" s="126"/>
      <c r="HX903" s="126"/>
      <c r="HY903" s="126"/>
      <c r="HZ903" s="126"/>
      <c r="IA903" s="126"/>
      <c r="IB903" s="126"/>
    </row>
    <row r="904" spans="1:236" s="127" customFormat="1">
      <c r="A904" s="121"/>
      <c r="B904" s="67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  <c r="BI904" s="126"/>
      <c r="BJ904" s="126"/>
      <c r="BK904" s="126"/>
      <c r="BL904" s="126"/>
      <c r="BM904" s="126"/>
      <c r="BN904" s="126"/>
      <c r="BO904" s="126"/>
      <c r="BP904" s="126"/>
      <c r="BQ904" s="126"/>
      <c r="BR904" s="126"/>
      <c r="BS904" s="126"/>
      <c r="BT904" s="126"/>
      <c r="BU904" s="126"/>
      <c r="BV904" s="126"/>
      <c r="BW904" s="126"/>
      <c r="BX904" s="126"/>
      <c r="BY904" s="126"/>
      <c r="BZ904" s="126"/>
      <c r="CA904" s="126"/>
      <c r="CB904" s="126"/>
      <c r="CC904" s="126"/>
      <c r="CD904" s="126"/>
      <c r="CE904" s="126"/>
      <c r="CF904" s="126"/>
      <c r="CG904" s="126"/>
      <c r="CH904" s="126"/>
      <c r="CI904" s="126"/>
      <c r="CJ904" s="126"/>
      <c r="CK904" s="126"/>
      <c r="CL904" s="126"/>
      <c r="CM904" s="126"/>
      <c r="CN904" s="126"/>
      <c r="CO904" s="126"/>
      <c r="CP904" s="126"/>
      <c r="CQ904" s="126"/>
      <c r="CR904" s="126"/>
      <c r="CS904" s="126"/>
      <c r="CT904" s="126"/>
      <c r="CU904" s="126"/>
      <c r="CV904" s="126"/>
      <c r="CW904" s="126"/>
      <c r="CX904" s="126"/>
      <c r="CY904" s="126"/>
      <c r="CZ904" s="126"/>
      <c r="DA904" s="126"/>
      <c r="DB904" s="126"/>
      <c r="DC904" s="126"/>
      <c r="DD904" s="126"/>
      <c r="DE904" s="126"/>
      <c r="DF904" s="126"/>
      <c r="DG904" s="126"/>
      <c r="DH904" s="126"/>
      <c r="DI904" s="126"/>
      <c r="DJ904" s="126"/>
      <c r="DK904" s="126"/>
      <c r="DL904" s="126"/>
      <c r="DM904" s="126"/>
      <c r="DN904" s="126"/>
      <c r="DO904" s="126"/>
      <c r="DP904" s="126"/>
      <c r="DQ904" s="126"/>
      <c r="DR904" s="126"/>
      <c r="DS904" s="126"/>
      <c r="DT904" s="126"/>
      <c r="DU904" s="126"/>
      <c r="DV904" s="126"/>
      <c r="DW904" s="126"/>
      <c r="DX904" s="126"/>
      <c r="DY904" s="126"/>
      <c r="DZ904" s="126"/>
      <c r="EA904" s="126"/>
      <c r="EB904" s="126"/>
      <c r="EC904" s="126"/>
      <c r="ED904" s="126"/>
      <c r="EE904" s="126"/>
      <c r="EF904" s="126"/>
      <c r="EG904" s="126"/>
      <c r="EH904" s="126"/>
      <c r="EI904" s="126"/>
      <c r="EJ904" s="126"/>
      <c r="EK904" s="126"/>
      <c r="EL904" s="126"/>
      <c r="EM904" s="126"/>
      <c r="EN904" s="126"/>
      <c r="EO904" s="126"/>
      <c r="EP904" s="126"/>
      <c r="EQ904" s="126"/>
      <c r="ER904" s="126"/>
      <c r="ES904" s="126"/>
      <c r="ET904" s="126"/>
      <c r="EU904" s="126"/>
      <c r="EV904" s="126"/>
      <c r="EW904" s="126"/>
      <c r="EX904" s="126"/>
      <c r="EY904" s="126"/>
      <c r="EZ904" s="126"/>
      <c r="FA904" s="126"/>
      <c r="FB904" s="126"/>
      <c r="FC904" s="126"/>
      <c r="FD904" s="126"/>
      <c r="FE904" s="126"/>
      <c r="FF904" s="126"/>
      <c r="FG904" s="126"/>
      <c r="FH904" s="126"/>
      <c r="FI904" s="126"/>
      <c r="FJ904" s="126"/>
      <c r="FK904" s="126"/>
      <c r="FL904" s="126"/>
      <c r="FM904" s="126"/>
      <c r="FN904" s="126"/>
      <c r="FO904" s="126"/>
      <c r="FP904" s="126"/>
      <c r="FQ904" s="126"/>
      <c r="FR904" s="126"/>
      <c r="FS904" s="126"/>
      <c r="FT904" s="126"/>
      <c r="FU904" s="126"/>
      <c r="FV904" s="126"/>
      <c r="FW904" s="126"/>
      <c r="FX904" s="126"/>
      <c r="FY904" s="126"/>
      <c r="FZ904" s="126"/>
      <c r="GA904" s="126"/>
      <c r="GB904" s="126"/>
      <c r="GC904" s="126"/>
      <c r="GD904" s="126"/>
      <c r="GE904" s="126"/>
      <c r="GF904" s="126"/>
      <c r="GG904" s="126"/>
      <c r="GH904" s="126"/>
      <c r="GI904" s="126"/>
      <c r="GJ904" s="126"/>
      <c r="GK904" s="126"/>
      <c r="GL904" s="126"/>
      <c r="GM904" s="126"/>
      <c r="GN904" s="126"/>
      <c r="GO904" s="126"/>
      <c r="GP904" s="126"/>
      <c r="GQ904" s="126"/>
      <c r="GR904" s="126"/>
      <c r="GS904" s="126"/>
      <c r="GT904" s="126"/>
      <c r="GU904" s="126"/>
      <c r="GV904" s="126"/>
      <c r="GW904" s="126"/>
      <c r="GX904" s="126"/>
      <c r="GY904" s="126"/>
      <c r="GZ904" s="126"/>
      <c r="HA904" s="126"/>
      <c r="HB904" s="126"/>
      <c r="HC904" s="126"/>
      <c r="HD904" s="126"/>
      <c r="HE904" s="126"/>
      <c r="HF904" s="126"/>
      <c r="HG904" s="126"/>
      <c r="HH904" s="126"/>
      <c r="HI904" s="126"/>
      <c r="HJ904" s="126"/>
      <c r="HK904" s="126"/>
      <c r="HL904" s="126"/>
      <c r="HM904" s="126"/>
      <c r="HN904" s="126"/>
      <c r="HO904" s="126"/>
      <c r="HP904" s="126"/>
      <c r="HQ904" s="126"/>
      <c r="HR904" s="126"/>
      <c r="HS904" s="126"/>
      <c r="HT904" s="126"/>
      <c r="HU904" s="126"/>
      <c r="HV904" s="126"/>
      <c r="HW904" s="126"/>
      <c r="HX904" s="126"/>
      <c r="HY904" s="126"/>
      <c r="HZ904" s="126"/>
      <c r="IA904" s="126"/>
      <c r="IB904" s="126"/>
    </row>
    <row r="905" spans="1:236" s="127" customFormat="1">
      <c r="A905" s="121"/>
      <c r="B905" s="67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  <c r="BI905" s="126"/>
      <c r="BJ905" s="126"/>
      <c r="BK905" s="126"/>
      <c r="BL905" s="126"/>
      <c r="BM905" s="126"/>
      <c r="BN905" s="126"/>
      <c r="BO905" s="126"/>
      <c r="BP905" s="126"/>
      <c r="BQ905" s="126"/>
      <c r="BR905" s="126"/>
      <c r="BS905" s="126"/>
      <c r="BT905" s="126"/>
      <c r="BU905" s="126"/>
      <c r="BV905" s="126"/>
      <c r="BW905" s="126"/>
      <c r="BX905" s="126"/>
      <c r="BY905" s="126"/>
      <c r="BZ905" s="126"/>
      <c r="CA905" s="126"/>
      <c r="CB905" s="126"/>
      <c r="CC905" s="126"/>
      <c r="CD905" s="126"/>
      <c r="CE905" s="126"/>
      <c r="CF905" s="126"/>
      <c r="CG905" s="126"/>
      <c r="CH905" s="126"/>
      <c r="CI905" s="126"/>
      <c r="CJ905" s="126"/>
      <c r="CK905" s="126"/>
      <c r="CL905" s="126"/>
      <c r="CM905" s="126"/>
      <c r="CN905" s="126"/>
      <c r="CO905" s="126"/>
      <c r="CP905" s="126"/>
      <c r="CQ905" s="126"/>
      <c r="CR905" s="126"/>
      <c r="CS905" s="126"/>
      <c r="CT905" s="126"/>
      <c r="CU905" s="126"/>
      <c r="CV905" s="126"/>
      <c r="CW905" s="126"/>
      <c r="CX905" s="126"/>
      <c r="CY905" s="126"/>
      <c r="CZ905" s="126"/>
      <c r="DA905" s="126"/>
      <c r="DB905" s="126"/>
      <c r="DC905" s="126"/>
      <c r="DD905" s="126"/>
      <c r="DE905" s="126"/>
      <c r="DF905" s="126"/>
      <c r="DG905" s="126"/>
      <c r="DH905" s="126"/>
      <c r="DI905" s="126"/>
      <c r="DJ905" s="126"/>
      <c r="DK905" s="126"/>
      <c r="DL905" s="126"/>
      <c r="DM905" s="126"/>
      <c r="DN905" s="126"/>
      <c r="DO905" s="126"/>
      <c r="DP905" s="126"/>
      <c r="DQ905" s="126"/>
      <c r="DR905" s="126"/>
      <c r="DS905" s="126"/>
      <c r="DT905" s="126"/>
      <c r="DU905" s="126"/>
      <c r="DV905" s="126"/>
      <c r="DW905" s="126"/>
      <c r="DX905" s="126"/>
      <c r="DY905" s="126"/>
      <c r="DZ905" s="126"/>
      <c r="EA905" s="126"/>
      <c r="EB905" s="126"/>
      <c r="EC905" s="126"/>
      <c r="ED905" s="126"/>
      <c r="EE905" s="126"/>
      <c r="EF905" s="126"/>
      <c r="EG905" s="126"/>
      <c r="EH905" s="126"/>
      <c r="EI905" s="126"/>
      <c r="EJ905" s="126"/>
      <c r="EK905" s="126"/>
      <c r="EL905" s="126"/>
      <c r="EM905" s="126"/>
      <c r="EN905" s="126"/>
      <c r="EO905" s="126"/>
      <c r="EP905" s="126"/>
      <c r="EQ905" s="126"/>
      <c r="ER905" s="126"/>
      <c r="ES905" s="126"/>
      <c r="ET905" s="126"/>
      <c r="EU905" s="126"/>
      <c r="EV905" s="126"/>
      <c r="EW905" s="126"/>
      <c r="EX905" s="126"/>
      <c r="EY905" s="126"/>
      <c r="EZ905" s="126"/>
      <c r="FA905" s="126"/>
      <c r="FB905" s="126"/>
      <c r="FC905" s="126"/>
      <c r="FD905" s="126"/>
      <c r="FE905" s="126"/>
      <c r="FF905" s="126"/>
      <c r="FG905" s="126"/>
      <c r="FH905" s="126"/>
      <c r="FI905" s="126"/>
      <c r="FJ905" s="126"/>
      <c r="FK905" s="126"/>
      <c r="FL905" s="126"/>
      <c r="FM905" s="126"/>
      <c r="FN905" s="126"/>
      <c r="FO905" s="126"/>
      <c r="FP905" s="126"/>
      <c r="FQ905" s="126"/>
      <c r="FR905" s="126"/>
      <c r="FS905" s="126"/>
      <c r="FT905" s="126"/>
      <c r="FU905" s="126"/>
      <c r="FV905" s="126"/>
      <c r="FW905" s="126"/>
      <c r="FX905" s="126"/>
      <c r="FY905" s="126"/>
      <c r="FZ905" s="126"/>
      <c r="GA905" s="126"/>
      <c r="GB905" s="126"/>
      <c r="GC905" s="126"/>
      <c r="GD905" s="126"/>
      <c r="GE905" s="126"/>
      <c r="GF905" s="126"/>
      <c r="GG905" s="126"/>
      <c r="GH905" s="126"/>
      <c r="GI905" s="126"/>
      <c r="GJ905" s="126"/>
      <c r="GK905" s="126"/>
      <c r="GL905" s="126"/>
      <c r="GM905" s="126"/>
      <c r="GN905" s="126"/>
      <c r="GO905" s="126"/>
      <c r="GP905" s="126"/>
      <c r="GQ905" s="126"/>
      <c r="GR905" s="126"/>
      <c r="GS905" s="126"/>
      <c r="GT905" s="126"/>
      <c r="GU905" s="126"/>
      <c r="GV905" s="126"/>
      <c r="GW905" s="126"/>
      <c r="GX905" s="126"/>
      <c r="GY905" s="126"/>
      <c r="GZ905" s="126"/>
      <c r="HA905" s="126"/>
      <c r="HB905" s="126"/>
      <c r="HC905" s="126"/>
      <c r="HD905" s="126"/>
      <c r="HE905" s="126"/>
      <c r="HF905" s="126"/>
      <c r="HG905" s="126"/>
      <c r="HH905" s="126"/>
      <c r="HI905" s="126"/>
      <c r="HJ905" s="126"/>
      <c r="HK905" s="126"/>
      <c r="HL905" s="126"/>
      <c r="HM905" s="126"/>
      <c r="HN905" s="126"/>
      <c r="HO905" s="126"/>
      <c r="HP905" s="126"/>
      <c r="HQ905" s="126"/>
      <c r="HR905" s="126"/>
      <c r="HS905" s="126"/>
      <c r="HT905" s="126"/>
      <c r="HU905" s="126"/>
      <c r="HV905" s="126"/>
      <c r="HW905" s="126"/>
      <c r="HX905" s="126"/>
      <c r="HY905" s="126"/>
      <c r="HZ905" s="126"/>
      <c r="IA905" s="126"/>
      <c r="IB905" s="126"/>
    </row>
    <row r="906" spans="1:236" s="127" customFormat="1">
      <c r="A906" s="121"/>
      <c r="B906" s="67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  <c r="BI906" s="126"/>
      <c r="BJ906" s="126"/>
      <c r="BK906" s="126"/>
      <c r="BL906" s="126"/>
      <c r="BM906" s="126"/>
      <c r="BN906" s="126"/>
      <c r="BO906" s="126"/>
      <c r="BP906" s="126"/>
      <c r="BQ906" s="126"/>
      <c r="BR906" s="126"/>
      <c r="BS906" s="126"/>
      <c r="BT906" s="126"/>
      <c r="BU906" s="126"/>
      <c r="BV906" s="126"/>
      <c r="BW906" s="126"/>
      <c r="BX906" s="126"/>
      <c r="BY906" s="126"/>
      <c r="BZ906" s="126"/>
      <c r="CA906" s="126"/>
      <c r="CB906" s="126"/>
      <c r="CC906" s="126"/>
      <c r="CD906" s="126"/>
      <c r="CE906" s="126"/>
      <c r="CF906" s="126"/>
      <c r="CG906" s="126"/>
      <c r="CH906" s="126"/>
      <c r="CI906" s="126"/>
      <c r="CJ906" s="126"/>
      <c r="CK906" s="126"/>
      <c r="CL906" s="126"/>
      <c r="CM906" s="126"/>
      <c r="CN906" s="126"/>
      <c r="CO906" s="126"/>
      <c r="CP906" s="126"/>
      <c r="CQ906" s="126"/>
      <c r="CR906" s="126"/>
      <c r="CS906" s="126"/>
      <c r="CT906" s="126"/>
      <c r="CU906" s="126"/>
      <c r="CV906" s="126"/>
      <c r="CW906" s="126"/>
      <c r="CX906" s="126"/>
      <c r="CY906" s="126"/>
      <c r="CZ906" s="126"/>
      <c r="DA906" s="126"/>
      <c r="DB906" s="126"/>
      <c r="DC906" s="126"/>
      <c r="DD906" s="126"/>
      <c r="DE906" s="126"/>
      <c r="DF906" s="126"/>
      <c r="DG906" s="126"/>
      <c r="DH906" s="126"/>
      <c r="DI906" s="126"/>
      <c r="DJ906" s="126"/>
      <c r="DK906" s="126"/>
      <c r="DL906" s="126"/>
      <c r="DM906" s="126"/>
      <c r="DN906" s="126"/>
      <c r="DO906" s="126"/>
      <c r="DP906" s="126"/>
      <c r="DQ906" s="126"/>
      <c r="DR906" s="126"/>
      <c r="DS906" s="126"/>
      <c r="DT906" s="126"/>
      <c r="DU906" s="126"/>
      <c r="DV906" s="126"/>
      <c r="DW906" s="126"/>
      <c r="DX906" s="126"/>
      <c r="DY906" s="126"/>
      <c r="DZ906" s="126"/>
      <c r="EA906" s="126"/>
      <c r="EB906" s="126"/>
      <c r="EC906" s="126"/>
      <c r="ED906" s="126"/>
      <c r="EE906" s="126"/>
      <c r="EF906" s="126"/>
      <c r="EG906" s="126"/>
      <c r="EH906" s="126"/>
      <c r="EI906" s="126"/>
      <c r="EJ906" s="126"/>
      <c r="EK906" s="126"/>
      <c r="EL906" s="126"/>
      <c r="EM906" s="126"/>
      <c r="EN906" s="126"/>
      <c r="EO906" s="126"/>
      <c r="EP906" s="126"/>
      <c r="EQ906" s="126"/>
      <c r="ER906" s="126"/>
      <c r="ES906" s="126"/>
      <c r="ET906" s="126"/>
      <c r="EU906" s="126"/>
      <c r="EV906" s="126"/>
      <c r="EW906" s="126"/>
      <c r="EX906" s="126"/>
      <c r="EY906" s="126"/>
      <c r="EZ906" s="126"/>
      <c r="FA906" s="126"/>
      <c r="FB906" s="126"/>
      <c r="FC906" s="126"/>
      <c r="FD906" s="126"/>
      <c r="FE906" s="126"/>
      <c r="FF906" s="126"/>
      <c r="FG906" s="126"/>
      <c r="FH906" s="126"/>
      <c r="FI906" s="126"/>
      <c r="FJ906" s="126"/>
      <c r="FK906" s="126"/>
      <c r="FL906" s="126"/>
      <c r="FM906" s="126"/>
      <c r="FN906" s="126"/>
      <c r="FO906" s="126"/>
      <c r="FP906" s="126"/>
      <c r="FQ906" s="126"/>
      <c r="FR906" s="126"/>
      <c r="FS906" s="126"/>
      <c r="FT906" s="126"/>
      <c r="FU906" s="126"/>
      <c r="FV906" s="126"/>
      <c r="FW906" s="126"/>
      <c r="FX906" s="126"/>
      <c r="FY906" s="126"/>
      <c r="FZ906" s="126"/>
      <c r="GA906" s="126"/>
      <c r="GB906" s="126"/>
      <c r="GC906" s="126"/>
      <c r="GD906" s="126"/>
      <c r="GE906" s="126"/>
      <c r="GF906" s="126"/>
      <c r="GG906" s="126"/>
      <c r="GH906" s="126"/>
      <c r="GI906" s="126"/>
      <c r="GJ906" s="126"/>
      <c r="GK906" s="126"/>
      <c r="GL906" s="126"/>
      <c r="GM906" s="126"/>
      <c r="GN906" s="126"/>
      <c r="GO906" s="126"/>
      <c r="GP906" s="126"/>
      <c r="GQ906" s="126"/>
      <c r="GR906" s="126"/>
      <c r="GS906" s="126"/>
      <c r="GT906" s="126"/>
      <c r="GU906" s="126"/>
      <c r="GV906" s="126"/>
      <c r="GW906" s="126"/>
      <c r="GX906" s="126"/>
      <c r="GY906" s="126"/>
      <c r="GZ906" s="126"/>
      <c r="HA906" s="126"/>
      <c r="HB906" s="126"/>
      <c r="HC906" s="126"/>
      <c r="HD906" s="126"/>
      <c r="HE906" s="126"/>
      <c r="HF906" s="126"/>
      <c r="HG906" s="126"/>
      <c r="HH906" s="126"/>
      <c r="HI906" s="126"/>
      <c r="HJ906" s="126"/>
      <c r="HK906" s="126"/>
      <c r="HL906" s="126"/>
      <c r="HM906" s="126"/>
      <c r="HN906" s="126"/>
      <c r="HO906" s="126"/>
      <c r="HP906" s="126"/>
      <c r="HQ906" s="126"/>
      <c r="HR906" s="126"/>
      <c r="HS906" s="126"/>
      <c r="HT906" s="126"/>
      <c r="HU906" s="126"/>
      <c r="HV906" s="126"/>
      <c r="HW906" s="126"/>
      <c r="HX906" s="126"/>
      <c r="HY906" s="126"/>
      <c r="HZ906" s="126"/>
      <c r="IA906" s="126"/>
      <c r="IB906" s="126"/>
    </row>
    <row r="907" spans="1:236" s="127" customFormat="1">
      <c r="A907" s="121"/>
      <c r="B907" s="67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  <c r="BI907" s="126"/>
      <c r="BJ907" s="126"/>
      <c r="BK907" s="126"/>
      <c r="BL907" s="126"/>
      <c r="BM907" s="126"/>
      <c r="BN907" s="126"/>
      <c r="BO907" s="126"/>
      <c r="BP907" s="126"/>
      <c r="BQ907" s="126"/>
      <c r="BR907" s="126"/>
      <c r="BS907" s="126"/>
      <c r="BT907" s="126"/>
      <c r="BU907" s="126"/>
      <c r="BV907" s="126"/>
      <c r="BW907" s="126"/>
      <c r="BX907" s="126"/>
      <c r="BY907" s="126"/>
      <c r="BZ907" s="126"/>
      <c r="CA907" s="126"/>
      <c r="CB907" s="126"/>
      <c r="CC907" s="126"/>
      <c r="CD907" s="126"/>
      <c r="CE907" s="126"/>
      <c r="CF907" s="126"/>
      <c r="CG907" s="126"/>
      <c r="CH907" s="126"/>
      <c r="CI907" s="126"/>
      <c r="CJ907" s="126"/>
      <c r="CK907" s="126"/>
      <c r="CL907" s="126"/>
      <c r="CM907" s="126"/>
      <c r="CN907" s="126"/>
      <c r="CO907" s="126"/>
      <c r="CP907" s="126"/>
      <c r="CQ907" s="126"/>
      <c r="CR907" s="126"/>
      <c r="CS907" s="126"/>
      <c r="CT907" s="126"/>
      <c r="CU907" s="126"/>
      <c r="CV907" s="126"/>
      <c r="CW907" s="126"/>
      <c r="CX907" s="126"/>
      <c r="CY907" s="126"/>
      <c r="CZ907" s="126"/>
      <c r="DA907" s="126"/>
      <c r="DB907" s="126"/>
      <c r="DC907" s="126"/>
      <c r="DD907" s="126"/>
      <c r="DE907" s="126"/>
      <c r="DF907" s="126"/>
      <c r="DG907" s="126"/>
      <c r="DH907" s="126"/>
      <c r="DI907" s="126"/>
      <c r="DJ907" s="126"/>
      <c r="DK907" s="126"/>
      <c r="DL907" s="126"/>
      <c r="DM907" s="126"/>
      <c r="DN907" s="126"/>
      <c r="DO907" s="126"/>
      <c r="DP907" s="126"/>
      <c r="DQ907" s="126"/>
      <c r="DR907" s="126"/>
      <c r="DS907" s="126"/>
      <c r="DT907" s="126"/>
      <c r="DU907" s="126"/>
      <c r="DV907" s="126"/>
      <c r="DW907" s="126"/>
      <c r="DX907" s="126"/>
      <c r="DY907" s="126"/>
      <c r="DZ907" s="126"/>
      <c r="EA907" s="126"/>
      <c r="EB907" s="126"/>
      <c r="EC907" s="126"/>
      <c r="ED907" s="126"/>
      <c r="EE907" s="126"/>
      <c r="EF907" s="126"/>
      <c r="EG907" s="126"/>
      <c r="EH907" s="126"/>
      <c r="EI907" s="126"/>
      <c r="EJ907" s="126"/>
      <c r="EK907" s="126"/>
      <c r="EL907" s="126"/>
      <c r="EM907" s="126"/>
      <c r="EN907" s="126"/>
      <c r="EO907" s="126"/>
      <c r="EP907" s="126"/>
      <c r="EQ907" s="126"/>
      <c r="ER907" s="126"/>
      <c r="ES907" s="126"/>
      <c r="ET907" s="126"/>
      <c r="EU907" s="126"/>
      <c r="EV907" s="126"/>
      <c r="EW907" s="126"/>
      <c r="EX907" s="126"/>
      <c r="EY907" s="126"/>
      <c r="EZ907" s="126"/>
      <c r="FA907" s="126"/>
      <c r="FB907" s="126"/>
      <c r="FC907" s="126"/>
      <c r="FD907" s="126"/>
      <c r="FE907" s="126"/>
      <c r="FF907" s="126"/>
      <c r="FG907" s="126"/>
      <c r="FH907" s="126"/>
      <c r="FI907" s="126"/>
      <c r="FJ907" s="126"/>
      <c r="FK907" s="126"/>
      <c r="FL907" s="126"/>
      <c r="FM907" s="126"/>
      <c r="FN907" s="126"/>
      <c r="FO907" s="126"/>
      <c r="FP907" s="126"/>
      <c r="FQ907" s="126"/>
      <c r="FR907" s="126"/>
      <c r="FS907" s="126"/>
      <c r="FT907" s="126"/>
      <c r="FU907" s="126"/>
      <c r="FV907" s="126"/>
      <c r="FW907" s="126"/>
      <c r="FX907" s="126"/>
      <c r="FY907" s="126"/>
      <c r="FZ907" s="126"/>
      <c r="GA907" s="126"/>
      <c r="GB907" s="126"/>
      <c r="GC907" s="126"/>
      <c r="GD907" s="126"/>
      <c r="GE907" s="126"/>
      <c r="GF907" s="126"/>
      <c r="GG907" s="126"/>
      <c r="GH907" s="126"/>
      <c r="GI907" s="126"/>
      <c r="GJ907" s="126"/>
      <c r="GK907" s="126"/>
      <c r="GL907" s="126"/>
      <c r="GM907" s="126"/>
      <c r="GN907" s="126"/>
      <c r="GO907" s="126"/>
      <c r="GP907" s="126"/>
      <c r="GQ907" s="126"/>
      <c r="GR907" s="126"/>
      <c r="GS907" s="126"/>
      <c r="GT907" s="126"/>
      <c r="GU907" s="126"/>
      <c r="GV907" s="126"/>
      <c r="GW907" s="126"/>
      <c r="GX907" s="126"/>
      <c r="GY907" s="126"/>
      <c r="GZ907" s="126"/>
      <c r="HA907" s="126"/>
      <c r="HB907" s="126"/>
      <c r="HC907" s="126"/>
      <c r="HD907" s="126"/>
      <c r="HE907" s="126"/>
      <c r="HF907" s="126"/>
      <c r="HG907" s="126"/>
      <c r="HH907" s="126"/>
      <c r="HI907" s="126"/>
      <c r="HJ907" s="126"/>
      <c r="HK907" s="126"/>
      <c r="HL907" s="126"/>
      <c r="HM907" s="126"/>
      <c r="HN907" s="126"/>
      <c r="HO907" s="126"/>
      <c r="HP907" s="126"/>
      <c r="HQ907" s="126"/>
      <c r="HR907" s="126"/>
      <c r="HS907" s="126"/>
      <c r="HT907" s="126"/>
      <c r="HU907" s="126"/>
      <c r="HV907" s="126"/>
      <c r="HW907" s="126"/>
      <c r="HX907" s="126"/>
      <c r="HY907" s="126"/>
      <c r="HZ907" s="126"/>
      <c r="IA907" s="126"/>
      <c r="IB907" s="126"/>
    </row>
    <row r="908" spans="1:236" s="127" customFormat="1">
      <c r="A908" s="121"/>
      <c r="B908" s="67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  <c r="BI908" s="126"/>
      <c r="BJ908" s="126"/>
      <c r="BK908" s="126"/>
      <c r="BL908" s="126"/>
      <c r="BM908" s="126"/>
      <c r="BN908" s="126"/>
      <c r="BO908" s="126"/>
      <c r="BP908" s="126"/>
      <c r="BQ908" s="126"/>
      <c r="BR908" s="126"/>
      <c r="BS908" s="126"/>
      <c r="BT908" s="126"/>
      <c r="BU908" s="126"/>
      <c r="BV908" s="126"/>
      <c r="BW908" s="126"/>
      <c r="BX908" s="126"/>
      <c r="BY908" s="126"/>
      <c r="BZ908" s="126"/>
      <c r="CA908" s="126"/>
      <c r="CB908" s="126"/>
      <c r="CC908" s="126"/>
      <c r="CD908" s="126"/>
      <c r="CE908" s="126"/>
      <c r="CF908" s="126"/>
      <c r="CG908" s="126"/>
      <c r="CH908" s="126"/>
      <c r="CI908" s="126"/>
      <c r="CJ908" s="126"/>
      <c r="CK908" s="126"/>
      <c r="CL908" s="126"/>
      <c r="CM908" s="126"/>
      <c r="CN908" s="126"/>
      <c r="CO908" s="126"/>
      <c r="CP908" s="126"/>
      <c r="CQ908" s="126"/>
      <c r="CR908" s="126"/>
      <c r="CS908" s="126"/>
      <c r="CT908" s="126"/>
      <c r="CU908" s="126"/>
      <c r="CV908" s="126"/>
      <c r="CW908" s="126"/>
      <c r="CX908" s="126"/>
      <c r="CY908" s="126"/>
      <c r="CZ908" s="126"/>
      <c r="DA908" s="126"/>
      <c r="DB908" s="126"/>
      <c r="DC908" s="126"/>
      <c r="DD908" s="126"/>
      <c r="DE908" s="126"/>
      <c r="DF908" s="126"/>
      <c r="DG908" s="126"/>
      <c r="DH908" s="126"/>
      <c r="DI908" s="126"/>
      <c r="DJ908" s="126"/>
      <c r="DK908" s="126"/>
      <c r="DL908" s="126"/>
      <c r="DM908" s="126"/>
      <c r="DN908" s="126"/>
      <c r="DO908" s="126"/>
      <c r="DP908" s="126"/>
      <c r="DQ908" s="126"/>
      <c r="DR908" s="126"/>
      <c r="DS908" s="126"/>
      <c r="DT908" s="126"/>
      <c r="DU908" s="126"/>
      <c r="DV908" s="126"/>
      <c r="DW908" s="126"/>
      <c r="DX908" s="126"/>
      <c r="DY908" s="126"/>
      <c r="DZ908" s="126"/>
      <c r="EA908" s="126"/>
      <c r="EB908" s="126"/>
      <c r="EC908" s="126"/>
      <c r="ED908" s="126"/>
      <c r="EE908" s="126"/>
      <c r="EF908" s="126"/>
      <c r="EG908" s="126"/>
      <c r="EH908" s="126"/>
      <c r="EI908" s="126"/>
      <c r="EJ908" s="126"/>
      <c r="EK908" s="126"/>
      <c r="EL908" s="126"/>
      <c r="EM908" s="126"/>
      <c r="EN908" s="126"/>
      <c r="EO908" s="126"/>
      <c r="EP908" s="126"/>
      <c r="EQ908" s="126"/>
      <c r="ER908" s="126"/>
      <c r="ES908" s="126"/>
      <c r="ET908" s="126"/>
      <c r="EU908" s="126"/>
      <c r="EV908" s="126"/>
      <c r="EW908" s="126"/>
      <c r="EX908" s="126"/>
      <c r="EY908" s="126"/>
      <c r="EZ908" s="126"/>
      <c r="FA908" s="126"/>
      <c r="FB908" s="126"/>
      <c r="FC908" s="126"/>
      <c r="FD908" s="126"/>
      <c r="FE908" s="126"/>
      <c r="FF908" s="126"/>
      <c r="FG908" s="126"/>
      <c r="FH908" s="126"/>
      <c r="FI908" s="126"/>
      <c r="FJ908" s="126"/>
      <c r="FK908" s="126"/>
      <c r="FL908" s="126"/>
      <c r="FM908" s="126"/>
      <c r="FN908" s="126"/>
      <c r="FO908" s="126"/>
      <c r="FP908" s="126"/>
      <c r="FQ908" s="126"/>
      <c r="FR908" s="126"/>
      <c r="FS908" s="126"/>
      <c r="FT908" s="126"/>
      <c r="FU908" s="126"/>
      <c r="FV908" s="126"/>
      <c r="FW908" s="126"/>
      <c r="FX908" s="126"/>
      <c r="FY908" s="126"/>
      <c r="FZ908" s="126"/>
      <c r="GA908" s="126"/>
      <c r="GB908" s="126"/>
      <c r="GC908" s="126"/>
      <c r="GD908" s="126"/>
      <c r="GE908" s="126"/>
      <c r="GF908" s="126"/>
      <c r="GG908" s="126"/>
      <c r="GH908" s="126"/>
      <c r="GI908" s="126"/>
      <c r="GJ908" s="126"/>
      <c r="GK908" s="126"/>
      <c r="GL908" s="126"/>
      <c r="GM908" s="126"/>
      <c r="GN908" s="126"/>
      <c r="GO908" s="126"/>
      <c r="GP908" s="126"/>
      <c r="GQ908" s="126"/>
      <c r="GR908" s="126"/>
      <c r="GS908" s="126"/>
      <c r="GT908" s="126"/>
      <c r="GU908" s="126"/>
      <c r="GV908" s="126"/>
      <c r="GW908" s="126"/>
      <c r="GX908" s="126"/>
      <c r="GY908" s="126"/>
      <c r="GZ908" s="126"/>
      <c r="HA908" s="126"/>
      <c r="HB908" s="126"/>
      <c r="HC908" s="126"/>
      <c r="HD908" s="126"/>
      <c r="HE908" s="126"/>
      <c r="HF908" s="126"/>
      <c r="HG908" s="126"/>
      <c r="HH908" s="126"/>
      <c r="HI908" s="126"/>
      <c r="HJ908" s="126"/>
      <c r="HK908" s="126"/>
      <c r="HL908" s="126"/>
      <c r="HM908" s="126"/>
      <c r="HN908" s="126"/>
      <c r="HO908" s="126"/>
      <c r="HP908" s="126"/>
      <c r="HQ908" s="126"/>
      <c r="HR908" s="126"/>
      <c r="HS908" s="126"/>
      <c r="HT908" s="126"/>
      <c r="HU908" s="126"/>
      <c r="HV908" s="126"/>
      <c r="HW908" s="126"/>
      <c r="HX908" s="126"/>
      <c r="HY908" s="126"/>
      <c r="HZ908" s="126"/>
      <c r="IA908" s="126"/>
      <c r="IB908" s="126"/>
    </row>
    <row r="909" spans="1:236" s="127" customFormat="1">
      <c r="A909" s="121"/>
      <c r="B909" s="67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  <c r="BI909" s="126"/>
      <c r="BJ909" s="126"/>
      <c r="BK909" s="126"/>
      <c r="BL909" s="126"/>
      <c r="BM909" s="126"/>
      <c r="BN909" s="126"/>
      <c r="BO909" s="126"/>
      <c r="BP909" s="126"/>
      <c r="BQ909" s="126"/>
      <c r="BR909" s="126"/>
      <c r="BS909" s="126"/>
      <c r="BT909" s="126"/>
      <c r="BU909" s="126"/>
      <c r="BV909" s="126"/>
      <c r="BW909" s="126"/>
      <c r="BX909" s="126"/>
      <c r="BY909" s="126"/>
      <c r="BZ909" s="126"/>
      <c r="CA909" s="126"/>
      <c r="CB909" s="126"/>
      <c r="CC909" s="126"/>
      <c r="CD909" s="126"/>
      <c r="CE909" s="126"/>
      <c r="CF909" s="126"/>
      <c r="CG909" s="126"/>
      <c r="CH909" s="126"/>
      <c r="CI909" s="126"/>
      <c r="CJ909" s="126"/>
      <c r="CK909" s="126"/>
      <c r="CL909" s="126"/>
      <c r="CM909" s="126"/>
      <c r="CN909" s="126"/>
      <c r="CO909" s="126"/>
      <c r="CP909" s="126"/>
      <c r="CQ909" s="126"/>
      <c r="CR909" s="126"/>
      <c r="CS909" s="126"/>
      <c r="CT909" s="126"/>
      <c r="CU909" s="126"/>
      <c r="CV909" s="126"/>
      <c r="CW909" s="126"/>
      <c r="CX909" s="126"/>
      <c r="CY909" s="126"/>
      <c r="CZ909" s="126"/>
      <c r="DA909" s="126"/>
      <c r="DB909" s="126"/>
      <c r="DC909" s="126"/>
      <c r="DD909" s="126"/>
      <c r="DE909" s="126"/>
      <c r="DF909" s="126"/>
      <c r="DG909" s="126"/>
      <c r="DH909" s="126"/>
      <c r="DI909" s="126"/>
      <c r="DJ909" s="126"/>
      <c r="DK909" s="126"/>
      <c r="DL909" s="126"/>
      <c r="DM909" s="126"/>
      <c r="DN909" s="126"/>
      <c r="DO909" s="126"/>
      <c r="DP909" s="126"/>
      <c r="DQ909" s="126"/>
      <c r="DR909" s="126"/>
      <c r="DS909" s="126"/>
      <c r="DT909" s="126"/>
      <c r="DU909" s="126"/>
      <c r="DV909" s="126"/>
      <c r="DW909" s="126"/>
      <c r="DX909" s="126"/>
      <c r="DY909" s="126"/>
      <c r="DZ909" s="126"/>
      <c r="EA909" s="126"/>
      <c r="EB909" s="126"/>
      <c r="EC909" s="126"/>
      <c r="ED909" s="126"/>
      <c r="EE909" s="126"/>
      <c r="EF909" s="126"/>
      <c r="EG909" s="126"/>
      <c r="EH909" s="126"/>
      <c r="EI909" s="126"/>
      <c r="EJ909" s="126"/>
      <c r="EK909" s="126"/>
      <c r="EL909" s="126"/>
      <c r="EM909" s="126"/>
      <c r="EN909" s="126"/>
      <c r="EO909" s="126"/>
      <c r="EP909" s="126"/>
      <c r="EQ909" s="126"/>
      <c r="ER909" s="126"/>
      <c r="ES909" s="126"/>
      <c r="ET909" s="126"/>
      <c r="EU909" s="126"/>
      <c r="EV909" s="126"/>
      <c r="EW909" s="126"/>
      <c r="EX909" s="126"/>
      <c r="EY909" s="126"/>
      <c r="EZ909" s="126"/>
      <c r="FA909" s="126"/>
      <c r="FB909" s="126"/>
      <c r="FC909" s="126"/>
      <c r="FD909" s="126"/>
      <c r="FE909" s="126"/>
      <c r="FF909" s="126"/>
      <c r="FG909" s="126"/>
      <c r="FH909" s="126"/>
      <c r="FI909" s="126"/>
      <c r="FJ909" s="126"/>
      <c r="FK909" s="126"/>
      <c r="FL909" s="126"/>
      <c r="FM909" s="126"/>
      <c r="FN909" s="126"/>
      <c r="FO909" s="126"/>
      <c r="FP909" s="126"/>
      <c r="FQ909" s="126"/>
      <c r="FR909" s="126"/>
      <c r="FS909" s="126"/>
      <c r="FT909" s="126"/>
      <c r="FU909" s="126"/>
      <c r="FV909" s="126"/>
      <c r="FW909" s="126"/>
      <c r="FX909" s="126"/>
      <c r="FY909" s="126"/>
      <c r="FZ909" s="126"/>
      <c r="GA909" s="126"/>
      <c r="GB909" s="126"/>
      <c r="GC909" s="126"/>
      <c r="GD909" s="126"/>
      <c r="GE909" s="126"/>
      <c r="GF909" s="126"/>
      <c r="GG909" s="126"/>
      <c r="GH909" s="126"/>
      <c r="GI909" s="126"/>
      <c r="GJ909" s="126"/>
      <c r="GK909" s="126"/>
      <c r="GL909" s="126"/>
      <c r="GM909" s="126"/>
      <c r="GN909" s="126"/>
      <c r="GO909" s="126"/>
      <c r="GP909" s="126"/>
      <c r="GQ909" s="126"/>
      <c r="GR909" s="126"/>
      <c r="GS909" s="126"/>
      <c r="GT909" s="126"/>
      <c r="GU909" s="126"/>
      <c r="GV909" s="126"/>
      <c r="GW909" s="126"/>
      <c r="GX909" s="126"/>
      <c r="GY909" s="126"/>
      <c r="GZ909" s="126"/>
      <c r="HA909" s="126"/>
      <c r="HB909" s="126"/>
      <c r="HC909" s="126"/>
      <c r="HD909" s="126"/>
      <c r="HE909" s="126"/>
      <c r="HF909" s="126"/>
      <c r="HG909" s="126"/>
      <c r="HH909" s="126"/>
      <c r="HI909" s="126"/>
      <c r="HJ909" s="126"/>
      <c r="HK909" s="126"/>
      <c r="HL909" s="126"/>
      <c r="HM909" s="126"/>
      <c r="HN909" s="126"/>
      <c r="HO909" s="126"/>
      <c r="HP909" s="126"/>
      <c r="HQ909" s="126"/>
      <c r="HR909" s="126"/>
      <c r="HS909" s="126"/>
      <c r="HT909" s="126"/>
      <c r="HU909" s="126"/>
      <c r="HV909" s="126"/>
      <c r="HW909" s="126"/>
      <c r="HX909" s="126"/>
      <c r="HY909" s="126"/>
      <c r="HZ909" s="126"/>
      <c r="IA909" s="126"/>
      <c r="IB909" s="126"/>
    </row>
    <row r="910" spans="1:236" s="127" customFormat="1">
      <c r="A910" s="121"/>
      <c r="B910" s="67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  <c r="BI910" s="126"/>
      <c r="BJ910" s="126"/>
      <c r="BK910" s="126"/>
      <c r="BL910" s="126"/>
      <c r="BM910" s="126"/>
      <c r="BN910" s="126"/>
      <c r="BO910" s="126"/>
      <c r="BP910" s="126"/>
      <c r="BQ910" s="126"/>
      <c r="BR910" s="126"/>
      <c r="BS910" s="126"/>
      <c r="BT910" s="126"/>
      <c r="BU910" s="126"/>
      <c r="BV910" s="126"/>
      <c r="BW910" s="126"/>
      <c r="BX910" s="126"/>
      <c r="BY910" s="126"/>
      <c r="BZ910" s="126"/>
      <c r="CA910" s="126"/>
      <c r="CB910" s="126"/>
      <c r="CC910" s="126"/>
      <c r="CD910" s="126"/>
      <c r="CE910" s="126"/>
      <c r="CF910" s="126"/>
      <c r="CG910" s="126"/>
      <c r="CH910" s="126"/>
      <c r="CI910" s="126"/>
      <c r="CJ910" s="126"/>
      <c r="CK910" s="126"/>
      <c r="CL910" s="126"/>
      <c r="CM910" s="126"/>
      <c r="CN910" s="126"/>
      <c r="CO910" s="126"/>
      <c r="CP910" s="126"/>
      <c r="CQ910" s="126"/>
      <c r="CR910" s="126"/>
      <c r="CS910" s="126"/>
      <c r="CT910" s="126"/>
      <c r="CU910" s="126"/>
      <c r="CV910" s="126"/>
      <c r="CW910" s="126"/>
      <c r="CX910" s="126"/>
      <c r="CY910" s="126"/>
      <c r="CZ910" s="126"/>
      <c r="DA910" s="126"/>
      <c r="DB910" s="126"/>
      <c r="DC910" s="126"/>
      <c r="DD910" s="126"/>
      <c r="DE910" s="126"/>
      <c r="DF910" s="126"/>
      <c r="DG910" s="126"/>
      <c r="DH910" s="126"/>
      <c r="DI910" s="126"/>
      <c r="DJ910" s="126"/>
      <c r="DK910" s="126"/>
      <c r="DL910" s="126"/>
      <c r="DM910" s="126"/>
      <c r="DN910" s="126"/>
      <c r="DO910" s="126"/>
      <c r="DP910" s="126"/>
      <c r="DQ910" s="126"/>
      <c r="DR910" s="126"/>
      <c r="DS910" s="126"/>
      <c r="DT910" s="126"/>
      <c r="DU910" s="126"/>
      <c r="DV910" s="126"/>
      <c r="DW910" s="126"/>
      <c r="DX910" s="126"/>
      <c r="DY910" s="126"/>
      <c r="DZ910" s="126"/>
      <c r="EA910" s="126"/>
      <c r="EB910" s="126"/>
      <c r="EC910" s="126"/>
      <c r="ED910" s="126"/>
      <c r="EE910" s="126"/>
      <c r="EF910" s="126"/>
      <c r="EG910" s="126"/>
      <c r="EH910" s="126"/>
      <c r="EI910" s="126"/>
      <c r="EJ910" s="126"/>
      <c r="EK910" s="126"/>
      <c r="EL910" s="126"/>
      <c r="EM910" s="126"/>
      <c r="EN910" s="126"/>
      <c r="EO910" s="126"/>
      <c r="EP910" s="126"/>
      <c r="EQ910" s="126"/>
      <c r="ER910" s="126"/>
      <c r="ES910" s="126"/>
      <c r="ET910" s="126"/>
      <c r="EU910" s="126"/>
      <c r="EV910" s="126"/>
      <c r="EW910" s="126"/>
      <c r="EX910" s="126"/>
      <c r="EY910" s="126"/>
      <c r="EZ910" s="126"/>
      <c r="FA910" s="126"/>
      <c r="FB910" s="126"/>
      <c r="FC910" s="126"/>
      <c r="FD910" s="126"/>
      <c r="FE910" s="126"/>
      <c r="FF910" s="126"/>
      <c r="FG910" s="126"/>
      <c r="FH910" s="126"/>
      <c r="FI910" s="126"/>
      <c r="FJ910" s="126"/>
      <c r="FK910" s="126"/>
      <c r="FL910" s="126"/>
      <c r="FM910" s="126"/>
      <c r="FN910" s="126"/>
      <c r="FO910" s="126"/>
      <c r="FP910" s="126"/>
      <c r="FQ910" s="126"/>
      <c r="FR910" s="126"/>
      <c r="FS910" s="126"/>
      <c r="FT910" s="126"/>
      <c r="FU910" s="126"/>
      <c r="FV910" s="126"/>
      <c r="FW910" s="126"/>
      <c r="FX910" s="126"/>
      <c r="FY910" s="126"/>
      <c r="FZ910" s="126"/>
      <c r="GA910" s="126"/>
      <c r="GB910" s="126"/>
      <c r="GC910" s="126"/>
      <c r="GD910" s="126"/>
      <c r="GE910" s="126"/>
      <c r="GF910" s="126"/>
      <c r="GG910" s="126"/>
      <c r="GH910" s="126"/>
      <c r="GI910" s="126"/>
      <c r="GJ910" s="126"/>
      <c r="GK910" s="126"/>
      <c r="GL910" s="126"/>
      <c r="GM910" s="126"/>
      <c r="GN910" s="126"/>
      <c r="GO910" s="126"/>
      <c r="GP910" s="126"/>
      <c r="GQ910" s="126"/>
      <c r="GR910" s="126"/>
      <c r="GS910" s="126"/>
      <c r="GT910" s="126"/>
      <c r="GU910" s="126"/>
      <c r="GV910" s="126"/>
      <c r="GW910" s="126"/>
      <c r="GX910" s="126"/>
      <c r="GY910" s="126"/>
      <c r="GZ910" s="126"/>
      <c r="HA910" s="126"/>
      <c r="HB910" s="126"/>
      <c r="HC910" s="126"/>
      <c r="HD910" s="126"/>
      <c r="HE910" s="126"/>
      <c r="HF910" s="126"/>
      <c r="HG910" s="126"/>
      <c r="HH910" s="126"/>
      <c r="HI910" s="126"/>
      <c r="HJ910" s="126"/>
      <c r="HK910" s="126"/>
      <c r="HL910" s="126"/>
      <c r="HM910" s="126"/>
      <c r="HN910" s="126"/>
      <c r="HO910" s="126"/>
      <c r="HP910" s="126"/>
      <c r="HQ910" s="126"/>
      <c r="HR910" s="126"/>
      <c r="HS910" s="126"/>
      <c r="HT910" s="126"/>
      <c r="HU910" s="126"/>
      <c r="HV910" s="126"/>
      <c r="HW910" s="126"/>
      <c r="HX910" s="126"/>
      <c r="HY910" s="126"/>
      <c r="HZ910" s="126"/>
      <c r="IA910" s="126"/>
      <c r="IB910" s="126"/>
    </row>
    <row r="911" spans="1:236" s="127" customFormat="1">
      <c r="A911" s="121"/>
      <c r="B911" s="67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  <c r="BI911" s="126"/>
      <c r="BJ911" s="126"/>
      <c r="BK911" s="126"/>
      <c r="BL911" s="126"/>
      <c r="BM911" s="126"/>
      <c r="BN911" s="126"/>
      <c r="BO911" s="126"/>
      <c r="BP911" s="126"/>
      <c r="BQ911" s="126"/>
      <c r="BR911" s="126"/>
      <c r="BS911" s="126"/>
      <c r="BT911" s="126"/>
      <c r="BU911" s="126"/>
      <c r="BV911" s="126"/>
      <c r="BW911" s="126"/>
      <c r="BX911" s="126"/>
      <c r="BY911" s="126"/>
      <c r="BZ911" s="126"/>
      <c r="CA911" s="126"/>
      <c r="CB911" s="126"/>
      <c r="CC911" s="126"/>
      <c r="CD911" s="126"/>
      <c r="CE911" s="126"/>
      <c r="CF911" s="126"/>
      <c r="CG911" s="126"/>
      <c r="CH911" s="126"/>
      <c r="CI911" s="126"/>
      <c r="CJ911" s="126"/>
      <c r="CK911" s="126"/>
      <c r="CL911" s="126"/>
      <c r="CM911" s="126"/>
      <c r="CN911" s="126"/>
      <c r="CO911" s="126"/>
      <c r="CP911" s="126"/>
      <c r="CQ911" s="126"/>
      <c r="CR911" s="126"/>
      <c r="CS911" s="126"/>
      <c r="CT911" s="126"/>
      <c r="CU911" s="126"/>
      <c r="CV911" s="126"/>
      <c r="CW911" s="126"/>
      <c r="CX911" s="126"/>
      <c r="CY911" s="126"/>
      <c r="CZ911" s="126"/>
      <c r="DA911" s="126"/>
      <c r="DB911" s="126"/>
      <c r="DC911" s="126"/>
      <c r="DD911" s="126"/>
      <c r="DE911" s="126"/>
      <c r="DF911" s="126"/>
      <c r="DG911" s="126"/>
      <c r="DH911" s="126"/>
      <c r="DI911" s="126"/>
      <c r="DJ911" s="126"/>
      <c r="DK911" s="126"/>
      <c r="DL911" s="126"/>
      <c r="DM911" s="126"/>
      <c r="DN911" s="126"/>
      <c r="DO911" s="126"/>
      <c r="DP911" s="126"/>
      <c r="DQ911" s="126"/>
      <c r="DR911" s="126"/>
      <c r="DS911" s="126"/>
      <c r="DT911" s="126"/>
      <c r="DU911" s="126"/>
      <c r="DV911" s="126"/>
      <c r="DW911" s="126"/>
      <c r="DX911" s="126"/>
      <c r="DY911" s="126"/>
      <c r="DZ911" s="126"/>
      <c r="EA911" s="126"/>
      <c r="EB911" s="126"/>
      <c r="EC911" s="126"/>
      <c r="ED911" s="126"/>
      <c r="EE911" s="126"/>
      <c r="EF911" s="126"/>
      <c r="EG911" s="126"/>
      <c r="EH911" s="126"/>
      <c r="EI911" s="126"/>
      <c r="EJ911" s="126"/>
      <c r="EK911" s="126"/>
      <c r="EL911" s="126"/>
      <c r="EM911" s="126"/>
      <c r="EN911" s="126"/>
      <c r="EO911" s="126"/>
      <c r="EP911" s="126"/>
      <c r="EQ911" s="126"/>
      <c r="ER911" s="126"/>
      <c r="ES911" s="126"/>
      <c r="ET911" s="126"/>
      <c r="EU911" s="126"/>
      <c r="EV911" s="126"/>
      <c r="EW911" s="126"/>
      <c r="EX911" s="126"/>
      <c r="EY911" s="126"/>
      <c r="EZ911" s="126"/>
      <c r="FA911" s="126"/>
      <c r="FB911" s="126"/>
      <c r="FC911" s="126"/>
      <c r="FD911" s="126"/>
      <c r="FE911" s="126"/>
      <c r="FF911" s="126"/>
      <c r="FG911" s="126"/>
      <c r="FH911" s="126"/>
      <c r="FI911" s="126"/>
      <c r="FJ911" s="126"/>
      <c r="FK911" s="126"/>
      <c r="FL911" s="126"/>
      <c r="FM911" s="126"/>
      <c r="FN911" s="126"/>
      <c r="FO911" s="126"/>
      <c r="FP911" s="126"/>
      <c r="FQ911" s="126"/>
      <c r="FR911" s="126"/>
      <c r="FS911" s="126"/>
      <c r="FT911" s="126"/>
      <c r="FU911" s="126"/>
      <c r="FV911" s="126"/>
      <c r="FW911" s="126"/>
      <c r="FX911" s="126"/>
      <c r="FY911" s="126"/>
      <c r="FZ911" s="126"/>
      <c r="GA911" s="126"/>
      <c r="GB911" s="126"/>
      <c r="GC911" s="126"/>
      <c r="GD911" s="126"/>
      <c r="GE911" s="126"/>
      <c r="GF911" s="126"/>
      <c r="GG911" s="126"/>
      <c r="GH911" s="126"/>
      <c r="GI911" s="126"/>
      <c r="GJ911" s="126"/>
      <c r="GK911" s="126"/>
      <c r="GL911" s="126"/>
      <c r="GM911" s="126"/>
      <c r="GN911" s="126"/>
      <c r="GO911" s="126"/>
      <c r="GP911" s="126"/>
      <c r="GQ911" s="126"/>
      <c r="GR911" s="126"/>
      <c r="GS911" s="126"/>
      <c r="GT911" s="126"/>
      <c r="GU911" s="126"/>
      <c r="GV911" s="126"/>
      <c r="GW911" s="126"/>
      <c r="GX911" s="126"/>
      <c r="GY911" s="126"/>
      <c r="GZ911" s="126"/>
      <c r="HA911" s="126"/>
      <c r="HB911" s="126"/>
      <c r="HC911" s="126"/>
      <c r="HD911" s="126"/>
      <c r="HE911" s="126"/>
      <c r="HF911" s="126"/>
      <c r="HG911" s="126"/>
      <c r="HH911" s="126"/>
      <c r="HI911" s="126"/>
      <c r="HJ911" s="126"/>
      <c r="HK911" s="126"/>
      <c r="HL911" s="126"/>
      <c r="HM911" s="126"/>
      <c r="HN911" s="126"/>
      <c r="HO911" s="126"/>
      <c r="HP911" s="126"/>
      <c r="HQ911" s="126"/>
      <c r="HR911" s="126"/>
      <c r="HS911" s="126"/>
      <c r="HT911" s="126"/>
      <c r="HU911" s="126"/>
      <c r="HV911" s="126"/>
      <c r="HW911" s="126"/>
      <c r="HX911" s="126"/>
      <c r="HY911" s="126"/>
      <c r="HZ911" s="126"/>
      <c r="IA911" s="126"/>
      <c r="IB911" s="126"/>
    </row>
    <row r="912" spans="1:236" s="127" customFormat="1">
      <c r="A912" s="121"/>
      <c r="B912" s="67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  <c r="BI912" s="126"/>
      <c r="BJ912" s="126"/>
      <c r="BK912" s="126"/>
      <c r="BL912" s="126"/>
      <c r="BM912" s="126"/>
      <c r="BN912" s="126"/>
      <c r="BO912" s="126"/>
      <c r="BP912" s="126"/>
      <c r="BQ912" s="126"/>
      <c r="BR912" s="126"/>
      <c r="BS912" s="126"/>
      <c r="BT912" s="126"/>
      <c r="BU912" s="126"/>
      <c r="BV912" s="126"/>
      <c r="BW912" s="126"/>
      <c r="BX912" s="126"/>
      <c r="BY912" s="126"/>
      <c r="BZ912" s="126"/>
      <c r="CA912" s="126"/>
      <c r="CB912" s="126"/>
      <c r="CC912" s="126"/>
      <c r="CD912" s="126"/>
      <c r="CE912" s="126"/>
      <c r="CF912" s="126"/>
      <c r="CG912" s="126"/>
      <c r="CH912" s="126"/>
      <c r="CI912" s="126"/>
      <c r="CJ912" s="126"/>
      <c r="CK912" s="126"/>
      <c r="CL912" s="126"/>
      <c r="CM912" s="126"/>
      <c r="CN912" s="126"/>
      <c r="CO912" s="126"/>
      <c r="CP912" s="126"/>
      <c r="CQ912" s="126"/>
      <c r="CR912" s="126"/>
      <c r="CS912" s="126"/>
      <c r="CT912" s="126"/>
      <c r="CU912" s="126"/>
      <c r="CV912" s="126"/>
      <c r="CW912" s="126"/>
      <c r="CX912" s="126"/>
      <c r="CY912" s="126"/>
      <c r="CZ912" s="126"/>
      <c r="DA912" s="126"/>
      <c r="DB912" s="126"/>
      <c r="DC912" s="126"/>
      <c r="DD912" s="126"/>
      <c r="DE912" s="126"/>
      <c r="DF912" s="126"/>
      <c r="DG912" s="126"/>
      <c r="DH912" s="126"/>
      <c r="DI912" s="126"/>
      <c r="DJ912" s="126"/>
      <c r="DK912" s="126"/>
      <c r="DL912" s="126"/>
      <c r="DM912" s="126"/>
      <c r="DN912" s="126"/>
      <c r="DO912" s="126"/>
      <c r="DP912" s="126"/>
      <c r="DQ912" s="126"/>
      <c r="DR912" s="126"/>
      <c r="DS912" s="126"/>
      <c r="DT912" s="126"/>
      <c r="DU912" s="126"/>
      <c r="DV912" s="126"/>
      <c r="DW912" s="126"/>
      <c r="DX912" s="126"/>
      <c r="DY912" s="126"/>
      <c r="DZ912" s="126"/>
      <c r="EA912" s="126"/>
      <c r="EB912" s="126"/>
      <c r="EC912" s="126"/>
      <c r="ED912" s="126"/>
      <c r="EE912" s="126"/>
      <c r="EF912" s="126"/>
      <c r="EG912" s="126"/>
      <c r="EH912" s="126"/>
      <c r="EI912" s="126"/>
      <c r="EJ912" s="126"/>
      <c r="EK912" s="126"/>
      <c r="EL912" s="126"/>
      <c r="EM912" s="126"/>
      <c r="EN912" s="126"/>
      <c r="EO912" s="126"/>
      <c r="EP912" s="126"/>
      <c r="EQ912" s="126"/>
      <c r="ER912" s="126"/>
      <c r="ES912" s="126"/>
      <c r="ET912" s="126"/>
      <c r="EU912" s="126"/>
      <c r="EV912" s="126"/>
      <c r="EW912" s="126"/>
      <c r="EX912" s="126"/>
      <c r="EY912" s="126"/>
      <c r="EZ912" s="126"/>
      <c r="FA912" s="126"/>
      <c r="FB912" s="126"/>
      <c r="FC912" s="126"/>
      <c r="FD912" s="126"/>
      <c r="FE912" s="126"/>
      <c r="FF912" s="126"/>
      <c r="FG912" s="126"/>
      <c r="FH912" s="126"/>
      <c r="FI912" s="126"/>
      <c r="FJ912" s="126"/>
      <c r="FK912" s="126"/>
      <c r="FL912" s="126"/>
      <c r="FM912" s="126"/>
      <c r="FN912" s="126"/>
      <c r="FO912" s="126"/>
      <c r="FP912" s="126"/>
      <c r="FQ912" s="126"/>
      <c r="FR912" s="126"/>
      <c r="FS912" s="126"/>
      <c r="FT912" s="126"/>
      <c r="FU912" s="126"/>
      <c r="FV912" s="126"/>
      <c r="FW912" s="126"/>
      <c r="FX912" s="126"/>
      <c r="FY912" s="126"/>
      <c r="FZ912" s="126"/>
      <c r="GA912" s="126"/>
      <c r="GB912" s="126"/>
      <c r="GC912" s="126"/>
      <c r="GD912" s="126"/>
      <c r="GE912" s="126"/>
      <c r="GF912" s="126"/>
      <c r="GG912" s="126"/>
      <c r="GH912" s="126"/>
      <c r="GI912" s="126"/>
      <c r="GJ912" s="126"/>
      <c r="GK912" s="126"/>
      <c r="GL912" s="126"/>
      <c r="GM912" s="126"/>
      <c r="GN912" s="126"/>
      <c r="GO912" s="126"/>
      <c r="GP912" s="126"/>
      <c r="GQ912" s="126"/>
      <c r="GR912" s="126"/>
      <c r="GS912" s="126"/>
      <c r="GT912" s="126"/>
      <c r="GU912" s="126"/>
      <c r="GV912" s="126"/>
      <c r="GW912" s="126"/>
      <c r="GX912" s="126"/>
      <c r="GY912" s="126"/>
      <c r="GZ912" s="126"/>
      <c r="HA912" s="126"/>
      <c r="HB912" s="126"/>
      <c r="HC912" s="126"/>
      <c r="HD912" s="126"/>
      <c r="HE912" s="126"/>
      <c r="HF912" s="126"/>
      <c r="HG912" s="126"/>
      <c r="HH912" s="126"/>
      <c r="HI912" s="126"/>
      <c r="HJ912" s="126"/>
      <c r="HK912" s="126"/>
      <c r="HL912" s="126"/>
      <c r="HM912" s="126"/>
      <c r="HN912" s="126"/>
      <c r="HO912" s="126"/>
      <c r="HP912" s="126"/>
      <c r="HQ912" s="126"/>
      <c r="HR912" s="126"/>
      <c r="HS912" s="126"/>
      <c r="HT912" s="126"/>
      <c r="HU912" s="126"/>
      <c r="HV912" s="126"/>
      <c r="HW912" s="126"/>
      <c r="HX912" s="126"/>
      <c r="HY912" s="126"/>
      <c r="HZ912" s="126"/>
      <c r="IA912" s="126"/>
      <c r="IB912" s="126"/>
    </row>
    <row r="913" spans="1:236" s="127" customFormat="1">
      <c r="A913" s="121"/>
      <c r="B913" s="67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  <c r="BI913" s="126"/>
      <c r="BJ913" s="126"/>
      <c r="BK913" s="126"/>
      <c r="BL913" s="126"/>
      <c r="BM913" s="126"/>
      <c r="BN913" s="126"/>
      <c r="BO913" s="126"/>
      <c r="BP913" s="126"/>
      <c r="BQ913" s="126"/>
      <c r="BR913" s="126"/>
      <c r="BS913" s="126"/>
      <c r="BT913" s="126"/>
      <c r="BU913" s="126"/>
      <c r="BV913" s="126"/>
      <c r="BW913" s="126"/>
      <c r="BX913" s="126"/>
      <c r="BY913" s="126"/>
      <c r="BZ913" s="126"/>
      <c r="CA913" s="126"/>
      <c r="CB913" s="126"/>
      <c r="CC913" s="126"/>
      <c r="CD913" s="126"/>
      <c r="CE913" s="126"/>
      <c r="CF913" s="126"/>
      <c r="CG913" s="126"/>
      <c r="CH913" s="126"/>
      <c r="CI913" s="126"/>
      <c r="CJ913" s="126"/>
      <c r="CK913" s="126"/>
      <c r="CL913" s="126"/>
      <c r="CM913" s="126"/>
      <c r="CN913" s="126"/>
      <c r="CO913" s="126"/>
      <c r="CP913" s="126"/>
      <c r="CQ913" s="126"/>
      <c r="CR913" s="126"/>
      <c r="CS913" s="126"/>
      <c r="CT913" s="126"/>
      <c r="CU913" s="126"/>
      <c r="CV913" s="126"/>
      <c r="CW913" s="126"/>
      <c r="CX913" s="126"/>
      <c r="CY913" s="126"/>
      <c r="CZ913" s="126"/>
      <c r="DA913" s="126"/>
      <c r="DB913" s="126"/>
      <c r="DC913" s="126"/>
      <c r="DD913" s="126"/>
      <c r="DE913" s="126"/>
      <c r="DF913" s="126"/>
      <c r="DG913" s="126"/>
      <c r="DH913" s="126"/>
      <c r="DI913" s="126"/>
      <c r="DJ913" s="126"/>
      <c r="DK913" s="126"/>
      <c r="DL913" s="126"/>
      <c r="DM913" s="126"/>
      <c r="DN913" s="126"/>
      <c r="DO913" s="126"/>
      <c r="DP913" s="126"/>
      <c r="DQ913" s="126"/>
      <c r="DR913" s="126"/>
      <c r="DS913" s="126"/>
      <c r="DT913" s="126"/>
      <c r="DU913" s="126"/>
      <c r="DV913" s="126"/>
      <c r="DW913" s="126"/>
      <c r="DX913" s="126"/>
      <c r="DY913" s="126"/>
      <c r="DZ913" s="126"/>
      <c r="EA913" s="126"/>
      <c r="EB913" s="126"/>
      <c r="EC913" s="126"/>
      <c r="ED913" s="126"/>
      <c r="EE913" s="126"/>
      <c r="EF913" s="126"/>
      <c r="EG913" s="126"/>
      <c r="EH913" s="126"/>
      <c r="EI913" s="126"/>
      <c r="EJ913" s="126"/>
      <c r="EK913" s="126"/>
      <c r="EL913" s="126"/>
      <c r="EM913" s="126"/>
      <c r="EN913" s="126"/>
      <c r="EO913" s="126"/>
      <c r="EP913" s="126"/>
      <c r="EQ913" s="126"/>
      <c r="ER913" s="126"/>
      <c r="ES913" s="126"/>
      <c r="ET913" s="126"/>
      <c r="EU913" s="126"/>
      <c r="EV913" s="126"/>
      <c r="EW913" s="126"/>
      <c r="EX913" s="126"/>
      <c r="EY913" s="126"/>
      <c r="EZ913" s="126"/>
      <c r="FA913" s="126"/>
      <c r="FB913" s="126"/>
      <c r="FC913" s="126"/>
      <c r="FD913" s="126"/>
      <c r="FE913" s="126"/>
      <c r="FF913" s="126"/>
      <c r="FG913" s="126"/>
      <c r="FH913" s="126"/>
      <c r="FI913" s="126"/>
      <c r="FJ913" s="126"/>
      <c r="FK913" s="126"/>
      <c r="FL913" s="126"/>
      <c r="FM913" s="126"/>
      <c r="FN913" s="126"/>
      <c r="FO913" s="126"/>
      <c r="FP913" s="126"/>
      <c r="FQ913" s="126"/>
      <c r="FR913" s="126"/>
      <c r="FS913" s="126"/>
      <c r="FT913" s="126"/>
      <c r="FU913" s="126"/>
      <c r="FV913" s="126"/>
      <c r="FW913" s="126"/>
      <c r="FX913" s="126"/>
      <c r="FY913" s="126"/>
      <c r="FZ913" s="126"/>
      <c r="GA913" s="126"/>
      <c r="GB913" s="126"/>
      <c r="GC913" s="126"/>
      <c r="GD913" s="126"/>
      <c r="GE913" s="126"/>
      <c r="GF913" s="126"/>
      <c r="GG913" s="126"/>
      <c r="GH913" s="126"/>
      <c r="GI913" s="126"/>
      <c r="GJ913" s="126"/>
      <c r="GK913" s="126"/>
      <c r="GL913" s="126"/>
      <c r="GM913" s="126"/>
      <c r="GN913" s="126"/>
      <c r="GO913" s="126"/>
      <c r="GP913" s="126"/>
      <c r="GQ913" s="126"/>
      <c r="GR913" s="126"/>
      <c r="GS913" s="126"/>
      <c r="GT913" s="126"/>
      <c r="GU913" s="126"/>
      <c r="GV913" s="126"/>
      <c r="GW913" s="126"/>
      <c r="GX913" s="126"/>
      <c r="GY913" s="126"/>
      <c r="GZ913" s="126"/>
      <c r="HA913" s="126"/>
      <c r="HB913" s="126"/>
      <c r="HC913" s="126"/>
      <c r="HD913" s="126"/>
      <c r="HE913" s="126"/>
      <c r="HF913" s="126"/>
      <c r="HG913" s="126"/>
      <c r="HH913" s="126"/>
      <c r="HI913" s="126"/>
      <c r="HJ913" s="126"/>
      <c r="HK913" s="126"/>
      <c r="HL913" s="126"/>
      <c r="HM913" s="126"/>
      <c r="HN913" s="126"/>
      <c r="HO913" s="126"/>
      <c r="HP913" s="126"/>
      <c r="HQ913" s="126"/>
      <c r="HR913" s="126"/>
      <c r="HS913" s="126"/>
      <c r="HT913" s="126"/>
      <c r="HU913" s="126"/>
      <c r="HV913" s="126"/>
      <c r="HW913" s="126"/>
      <c r="HX913" s="126"/>
      <c r="HY913" s="126"/>
      <c r="HZ913" s="126"/>
      <c r="IA913" s="126"/>
      <c r="IB913" s="126"/>
    </row>
    <row r="914" spans="1:236" s="127" customFormat="1">
      <c r="A914" s="121"/>
      <c r="B914" s="67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  <c r="BI914" s="126"/>
      <c r="BJ914" s="126"/>
      <c r="BK914" s="126"/>
      <c r="BL914" s="126"/>
      <c r="BM914" s="126"/>
      <c r="BN914" s="126"/>
      <c r="BO914" s="126"/>
      <c r="BP914" s="126"/>
      <c r="BQ914" s="126"/>
      <c r="BR914" s="126"/>
      <c r="BS914" s="126"/>
      <c r="BT914" s="126"/>
      <c r="BU914" s="126"/>
      <c r="BV914" s="126"/>
      <c r="BW914" s="126"/>
      <c r="BX914" s="126"/>
      <c r="BY914" s="126"/>
      <c r="BZ914" s="126"/>
      <c r="CA914" s="126"/>
      <c r="CB914" s="126"/>
      <c r="CC914" s="126"/>
      <c r="CD914" s="126"/>
      <c r="CE914" s="126"/>
      <c r="CF914" s="126"/>
      <c r="CG914" s="126"/>
      <c r="CH914" s="126"/>
      <c r="CI914" s="126"/>
      <c r="CJ914" s="126"/>
      <c r="CK914" s="126"/>
      <c r="CL914" s="126"/>
      <c r="CM914" s="126"/>
      <c r="CN914" s="126"/>
      <c r="CO914" s="126"/>
      <c r="CP914" s="126"/>
      <c r="CQ914" s="126"/>
      <c r="CR914" s="126"/>
      <c r="CS914" s="126"/>
      <c r="CT914" s="126"/>
      <c r="CU914" s="126"/>
      <c r="CV914" s="126"/>
      <c r="CW914" s="126"/>
      <c r="CX914" s="126"/>
      <c r="CY914" s="126"/>
      <c r="CZ914" s="126"/>
      <c r="DA914" s="126"/>
      <c r="DB914" s="126"/>
      <c r="DC914" s="126"/>
      <c r="DD914" s="126"/>
      <c r="DE914" s="126"/>
      <c r="DF914" s="126"/>
      <c r="DG914" s="126"/>
      <c r="DH914" s="126"/>
      <c r="DI914" s="126"/>
      <c r="DJ914" s="126"/>
      <c r="DK914" s="126"/>
      <c r="DL914" s="126"/>
      <c r="DM914" s="126"/>
      <c r="DN914" s="126"/>
      <c r="DO914" s="126"/>
      <c r="DP914" s="126"/>
      <c r="DQ914" s="126"/>
      <c r="DR914" s="126"/>
      <c r="DS914" s="126"/>
      <c r="DT914" s="126"/>
      <c r="DU914" s="126"/>
      <c r="DV914" s="126"/>
      <c r="DW914" s="126"/>
      <c r="DX914" s="126"/>
      <c r="DY914" s="126"/>
      <c r="DZ914" s="126"/>
      <c r="EA914" s="126"/>
      <c r="EB914" s="126"/>
      <c r="EC914" s="126"/>
      <c r="ED914" s="126"/>
      <c r="EE914" s="126"/>
      <c r="EF914" s="126"/>
      <c r="EG914" s="126"/>
      <c r="EH914" s="126"/>
      <c r="EI914" s="126"/>
      <c r="EJ914" s="126"/>
      <c r="EK914" s="126"/>
      <c r="EL914" s="126"/>
      <c r="EM914" s="126"/>
      <c r="EN914" s="126"/>
      <c r="EO914" s="126"/>
      <c r="EP914" s="126"/>
      <c r="EQ914" s="126"/>
      <c r="ER914" s="126"/>
      <c r="ES914" s="126"/>
      <c r="ET914" s="126"/>
      <c r="EU914" s="126"/>
      <c r="EV914" s="126"/>
      <c r="EW914" s="126"/>
      <c r="EX914" s="126"/>
      <c r="EY914" s="126"/>
      <c r="EZ914" s="126"/>
      <c r="FA914" s="126"/>
      <c r="FB914" s="126"/>
      <c r="FC914" s="126"/>
      <c r="FD914" s="126"/>
      <c r="FE914" s="126"/>
      <c r="FF914" s="126"/>
      <c r="FG914" s="126"/>
      <c r="FH914" s="126"/>
      <c r="FI914" s="126"/>
      <c r="FJ914" s="126"/>
      <c r="FK914" s="126"/>
      <c r="FL914" s="126"/>
      <c r="FM914" s="126"/>
      <c r="FN914" s="126"/>
      <c r="FO914" s="126"/>
      <c r="FP914" s="126"/>
      <c r="FQ914" s="126"/>
      <c r="FR914" s="126"/>
      <c r="FS914" s="126"/>
      <c r="FT914" s="126"/>
      <c r="FU914" s="126"/>
      <c r="FV914" s="126"/>
      <c r="FW914" s="126"/>
      <c r="FX914" s="126"/>
      <c r="FY914" s="126"/>
      <c r="FZ914" s="126"/>
      <c r="GA914" s="126"/>
      <c r="GB914" s="126"/>
      <c r="GC914" s="126"/>
      <c r="GD914" s="126"/>
      <c r="GE914" s="126"/>
      <c r="GF914" s="126"/>
      <c r="GG914" s="126"/>
      <c r="GH914" s="126"/>
      <c r="GI914" s="126"/>
      <c r="GJ914" s="126"/>
      <c r="GK914" s="126"/>
      <c r="GL914" s="126"/>
      <c r="GM914" s="126"/>
      <c r="GN914" s="126"/>
      <c r="GO914" s="126"/>
      <c r="GP914" s="126"/>
      <c r="GQ914" s="126"/>
      <c r="GR914" s="126"/>
      <c r="GS914" s="126"/>
      <c r="GT914" s="126"/>
      <c r="GU914" s="126"/>
      <c r="GV914" s="126"/>
      <c r="GW914" s="126"/>
      <c r="GX914" s="126"/>
      <c r="GY914" s="126"/>
      <c r="GZ914" s="126"/>
      <c r="HA914" s="126"/>
      <c r="HB914" s="126"/>
      <c r="HC914" s="126"/>
      <c r="HD914" s="126"/>
      <c r="HE914" s="126"/>
      <c r="HF914" s="126"/>
      <c r="HG914" s="126"/>
      <c r="HH914" s="126"/>
      <c r="HI914" s="126"/>
      <c r="HJ914" s="126"/>
      <c r="HK914" s="126"/>
      <c r="HL914" s="126"/>
      <c r="HM914" s="126"/>
      <c r="HN914" s="126"/>
      <c r="HO914" s="126"/>
      <c r="HP914" s="126"/>
      <c r="HQ914" s="126"/>
      <c r="HR914" s="126"/>
      <c r="HS914" s="126"/>
      <c r="HT914" s="126"/>
      <c r="HU914" s="126"/>
      <c r="HV914" s="126"/>
      <c r="HW914" s="126"/>
      <c r="HX914" s="126"/>
      <c r="HY914" s="126"/>
      <c r="HZ914" s="126"/>
      <c r="IA914" s="126"/>
      <c r="IB914" s="126"/>
    </row>
    <row r="915" spans="1:236" s="127" customFormat="1">
      <c r="A915" s="121"/>
      <c r="B915" s="67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126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  <c r="CW915" s="126"/>
      <c r="CX915" s="126"/>
      <c r="CY915" s="126"/>
      <c r="CZ915" s="126"/>
      <c r="DA915" s="126"/>
      <c r="DB915" s="126"/>
      <c r="DC915" s="126"/>
      <c r="DD915" s="126"/>
      <c r="DE915" s="126"/>
      <c r="DF915" s="126"/>
      <c r="DG915" s="126"/>
      <c r="DH915" s="126"/>
      <c r="DI915" s="126"/>
      <c r="DJ915" s="126"/>
      <c r="DK915" s="126"/>
      <c r="DL915" s="126"/>
      <c r="DM915" s="126"/>
      <c r="DN915" s="126"/>
      <c r="DO915" s="126"/>
      <c r="DP915" s="126"/>
      <c r="DQ915" s="126"/>
      <c r="DR915" s="126"/>
      <c r="DS915" s="126"/>
      <c r="DT915" s="126"/>
      <c r="DU915" s="126"/>
      <c r="DV915" s="126"/>
      <c r="DW915" s="126"/>
      <c r="DX915" s="126"/>
      <c r="DY915" s="126"/>
      <c r="DZ915" s="126"/>
      <c r="EA915" s="126"/>
      <c r="EB915" s="126"/>
      <c r="EC915" s="126"/>
      <c r="ED915" s="126"/>
      <c r="EE915" s="126"/>
      <c r="EF915" s="126"/>
      <c r="EG915" s="126"/>
      <c r="EH915" s="126"/>
      <c r="EI915" s="126"/>
      <c r="EJ915" s="126"/>
      <c r="EK915" s="126"/>
      <c r="EL915" s="126"/>
      <c r="EM915" s="126"/>
      <c r="EN915" s="126"/>
      <c r="EO915" s="126"/>
      <c r="EP915" s="126"/>
      <c r="EQ915" s="126"/>
      <c r="ER915" s="126"/>
      <c r="ES915" s="126"/>
      <c r="ET915" s="126"/>
      <c r="EU915" s="126"/>
      <c r="EV915" s="126"/>
      <c r="EW915" s="126"/>
      <c r="EX915" s="126"/>
      <c r="EY915" s="126"/>
      <c r="EZ915" s="126"/>
      <c r="FA915" s="126"/>
      <c r="FB915" s="126"/>
      <c r="FC915" s="126"/>
      <c r="FD915" s="126"/>
      <c r="FE915" s="126"/>
      <c r="FF915" s="126"/>
      <c r="FG915" s="126"/>
      <c r="FH915" s="126"/>
      <c r="FI915" s="126"/>
      <c r="FJ915" s="126"/>
      <c r="FK915" s="126"/>
      <c r="FL915" s="126"/>
      <c r="FM915" s="126"/>
      <c r="FN915" s="126"/>
      <c r="FO915" s="126"/>
      <c r="FP915" s="126"/>
      <c r="FQ915" s="126"/>
      <c r="FR915" s="126"/>
      <c r="FS915" s="126"/>
      <c r="FT915" s="126"/>
      <c r="FU915" s="126"/>
      <c r="FV915" s="126"/>
      <c r="FW915" s="126"/>
      <c r="FX915" s="126"/>
      <c r="FY915" s="126"/>
      <c r="FZ915" s="126"/>
      <c r="GA915" s="126"/>
      <c r="GB915" s="126"/>
      <c r="GC915" s="126"/>
      <c r="GD915" s="126"/>
      <c r="GE915" s="126"/>
      <c r="GF915" s="126"/>
      <c r="GG915" s="126"/>
      <c r="GH915" s="126"/>
      <c r="GI915" s="126"/>
      <c r="GJ915" s="126"/>
      <c r="GK915" s="126"/>
      <c r="GL915" s="126"/>
      <c r="GM915" s="126"/>
      <c r="GN915" s="126"/>
      <c r="GO915" s="126"/>
      <c r="GP915" s="126"/>
      <c r="GQ915" s="126"/>
      <c r="GR915" s="126"/>
      <c r="GS915" s="126"/>
      <c r="GT915" s="126"/>
      <c r="GU915" s="126"/>
      <c r="GV915" s="126"/>
      <c r="GW915" s="126"/>
      <c r="GX915" s="126"/>
      <c r="GY915" s="126"/>
      <c r="GZ915" s="126"/>
      <c r="HA915" s="126"/>
      <c r="HB915" s="126"/>
      <c r="HC915" s="126"/>
      <c r="HD915" s="126"/>
      <c r="HE915" s="126"/>
      <c r="HF915" s="126"/>
      <c r="HG915" s="126"/>
      <c r="HH915" s="126"/>
      <c r="HI915" s="126"/>
      <c r="HJ915" s="126"/>
      <c r="HK915" s="126"/>
      <c r="HL915" s="126"/>
      <c r="HM915" s="126"/>
      <c r="HN915" s="126"/>
      <c r="HO915" s="126"/>
      <c r="HP915" s="126"/>
      <c r="HQ915" s="126"/>
      <c r="HR915" s="126"/>
      <c r="HS915" s="126"/>
      <c r="HT915" s="126"/>
      <c r="HU915" s="126"/>
      <c r="HV915" s="126"/>
      <c r="HW915" s="126"/>
      <c r="HX915" s="126"/>
      <c r="HY915" s="126"/>
      <c r="HZ915" s="126"/>
      <c r="IA915" s="126"/>
      <c r="IB915" s="126"/>
    </row>
    <row r="916" spans="1:236" s="127" customFormat="1">
      <c r="A916" s="121"/>
      <c r="B916" s="67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126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  <c r="CW916" s="126"/>
      <c r="CX916" s="126"/>
      <c r="CY916" s="126"/>
      <c r="CZ916" s="126"/>
      <c r="DA916" s="126"/>
      <c r="DB916" s="126"/>
      <c r="DC916" s="126"/>
      <c r="DD916" s="126"/>
      <c r="DE916" s="126"/>
      <c r="DF916" s="126"/>
      <c r="DG916" s="126"/>
      <c r="DH916" s="126"/>
      <c r="DI916" s="126"/>
      <c r="DJ916" s="126"/>
      <c r="DK916" s="126"/>
      <c r="DL916" s="126"/>
      <c r="DM916" s="126"/>
      <c r="DN916" s="126"/>
      <c r="DO916" s="126"/>
      <c r="DP916" s="126"/>
      <c r="DQ916" s="126"/>
      <c r="DR916" s="126"/>
      <c r="DS916" s="126"/>
      <c r="DT916" s="126"/>
      <c r="DU916" s="126"/>
      <c r="DV916" s="126"/>
      <c r="DW916" s="126"/>
      <c r="DX916" s="126"/>
      <c r="DY916" s="126"/>
      <c r="DZ916" s="126"/>
      <c r="EA916" s="126"/>
      <c r="EB916" s="126"/>
      <c r="EC916" s="126"/>
      <c r="ED916" s="126"/>
      <c r="EE916" s="126"/>
      <c r="EF916" s="126"/>
      <c r="EG916" s="126"/>
      <c r="EH916" s="126"/>
      <c r="EI916" s="126"/>
      <c r="EJ916" s="126"/>
      <c r="EK916" s="126"/>
      <c r="EL916" s="126"/>
      <c r="EM916" s="126"/>
      <c r="EN916" s="126"/>
      <c r="EO916" s="126"/>
      <c r="EP916" s="126"/>
      <c r="EQ916" s="126"/>
      <c r="ER916" s="126"/>
      <c r="ES916" s="126"/>
      <c r="ET916" s="126"/>
      <c r="EU916" s="126"/>
      <c r="EV916" s="126"/>
      <c r="EW916" s="126"/>
      <c r="EX916" s="126"/>
      <c r="EY916" s="126"/>
      <c r="EZ916" s="126"/>
      <c r="FA916" s="126"/>
      <c r="FB916" s="126"/>
      <c r="FC916" s="126"/>
      <c r="FD916" s="126"/>
      <c r="FE916" s="126"/>
      <c r="FF916" s="126"/>
      <c r="FG916" s="126"/>
      <c r="FH916" s="126"/>
      <c r="FI916" s="126"/>
      <c r="FJ916" s="126"/>
      <c r="FK916" s="126"/>
      <c r="FL916" s="126"/>
      <c r="FM916" s="126"/>
      <c r="FN916" s="126"/>
      <c r="FO916" s="126"/>
      <c r="FP916" s="126"/>
      <c r="FQ916" s="126"/>
      <c r="FR916" s="126"/>
      <c r="FS916" s="126"/>
      <c r="FT916" s="126"/>
      <c r="FU916" s="126"/>
      <c r="FV916" s="126"/>
      <c r="FW916" s="126"/>
      <c r="FX916" s="126"/>
      <c r="FY916" s="126"/>
      <c r="FZ916" s="126"/>
      <c r="GA916" s="126"/>
      <c r="GB916" s="126"/>
      <c r="GC916" s="126"/>
      <c r="GD916" s="126"/>
      <c r="GE916" s="126"/>
      <c r="GF916" s="126"/>
      <c r="GG916" s="126"/>
      <c r="GH916" s="126"/>
      <c r="GI916" s="126"/>
      <c r="GJ916" s="126"/>
      <c r="GK916" s="126"/>
      <c r="GL916" s="126"/>
      <c r="GM916" s="126"/>
      <c r="GN916" s="126"/>
      <c r="GO916" s="126"/>
      <c r="GP916" s="126"/>
      <c r="GQ916" s="126"/>
      <c r="GR916" s="126"/>
      <c r="GS916" s="126"/>
      <c r="GT916" s="126"/>
      <c r="GU916" s="126"/>
      <c r="GV916" s="126"/>
      <c r="GW916" s="126"/>
      <c r="GX916" s="126"/>
      <c r="GY916" s="126"/>
      <c r="GZ916" s="126"/>
      <c r="HA916" s="126"/>
      <c r="HB916" s="126"/>
      <c r="HC916" s="126"/>
      <c r="HD916" s="126"/>
      <c r="HE916" s="126"/>
      <c r="HF916" s="126"/>
      <c r="HG916" s="126"/>
      <c r="HH916" s="126"/>
      <c r="HI916" s="126"/>
      <c r="HJ916" s="126"/>
      <c r="HK916" s="126"/>
      <c r="HL916" s="126"/>
      <c r="HM916" s="126"/>
      <c r="HN916" s="126"/>
      <c r="HO916" s="126"/>
      <c r="HP916" s="126"/>
      <c r="HQ916" s="126"/>
      <c r="HR916" s="126"/>
      <c r="HS916" s="126"/>
      <c r="HT916" s="126"/>
      <c r="HU916" s="126"/>
      <c r="HV916" s="126"/>
      <c r="HW916" s="126"/>
      <c r="HX916" s="126"/>
      <c r="HY916" s="126"/>
      <c r="HZ916" s="126"/>
      <c r="IA916" s="126"/>
      <c r="IB916" s="126"/>
    </row>
    <row r="917" spans="1:236" s="127" customFormat="1">
      <c r="A917" s="121"/>
      <c r="B917" s="67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126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  <c r="CW917" s="126"/>
      <c r="CX917" s="126"/>
      <c r="CY917" s="126"/>
      <c r="CZ917" s="126"/>
      <c r="DA917" s="126"/>
      <c r="DB917" s="126"/>
      <c r="DC917" s="126"/>
      <c r="DD917" s="126"/>
      <c r="DE917" s="126"/>
      <c r="DF917" s="126"/>
      <c r="DG917" s="126"/>
      <c r="DH917" s="126"/>
      <c r="DI917" s="126"/>
      <c r="DJ917" s="126"/>
      <c r="DK917" s="126"/>
      <c r="DL917" s="126"/>
      <c r="DM917" s="126"/>
      <c r="DN917" s="126"/>
      <c r="DO917" s="126"/>
      <c r="DP917" s="126"/>
      <c r="DQ917" s="126"/>
      <c r="DR917" s="126"/>
      <c r="DS917" s="126"/>
      <c r="DT917" s="126"/>
      <c r="DU917" s="126"/>
      <c r="DV917" s="126"/>
      <c r="DW917" s="126"/>
      <c r="DX917" s="126"/>
      <c r="DY917" s="126"/>
      <c r="DZ917" s="126"/>
      <c r="EA917" s="126"/>
      <c r="EB917" s="126"/>
      <c r="EC917" s="126"/>
      <c r="ED917" s="126"/>
      <c r="EE917" s="126"/>
      <c r="EF917" s="126"/>
      <c r="EG917" s="126"/>
      <c r="EH917" s="126"/>
      <c r="EI917" s="126"/>
      <c r="EJ917" s="126"/>
      <c r="EK917" s="126"/>
      <c r="EL917" s="126"/>
      <c r="EM917" s="126"/>
      <c r="EN917" s="126"/>
      <c r="EO917" s="126"/>
      <c r="EP917" s="126"/>
      <c r="EQ917" s="126"/>
      <c r="ER917" s="126"/>
      <c r="ES917" s="126"/>
      <c r="ET917" s="126"/>
      <c r="EU917" s="126"/>
      <c r="EV917" s="126"/>
      <c r="EW917" s="126"/>
      <c r="EX917" s="126"/>
      <c r="EY917" s="126"/>
      <c r="EZ917" s="126"/>
      <c r="FA917" s="126"/>
      <c r="FB917" s="126"/>
      <c r="FC917" s="126"/>
      <c r="FD917" s="126"/>
      <c r="FE917" s="126"/>
      <c r="FF917" s="126"/>
      <c r="FG917" s="126"/>
      <c r="FH917" s="126"/>
      <c r="FI917" s="126"/>
      <c r="FJ917" s="126"/>
      <c r="FK917" s="126"/>
      <c r="FL917" s="126"/>
      <c r="FM917" s="126"/>
      <c r="FN917" s="126"/>
      <c r="FO917" s="126"/>
      <c r="FP917" s="126"/>
      <c r="FQ917" s="126"/>
      <c r="FR917" s="126"/>
      <c r="FS917" s="126"/>
      <c r="FT917" s="126"/>
      <c r="FU917" s="126"/>
      <c r="FV917" s="126"/>
      <c r="FW917" s="126"/>
      <c r="FX917" s="126"/>
      <c r="FY917" s="126"/>
      <c r="FZ917" s="126"/>
      <c r="GA917" s="126"/>
      <c r="GB917" s="126"/>
      <c r="GC917" s="126"/>
      <c r="GD917" s="126"/>
      <c r="GE917" s="126"/>
      <c r="GF917" s="126"/>
      <c r="GG917" s="126"/>
      <c r="GH917" s="126"/>
      <c r="GI917" s="126"/>
      <c r="GJ917" s="126"/>
      <c r="GK917" s="126"/>
      <c r="GL917" s="126"/>
      <c r="GM917" s="126"/>
      <c r="GN917" s="126"/>
      <c r="GO917" s="126"/>
      <c r="GP917" s="126"/>
      <c r="GQ917" s="126"/>
      <c r="GR917" s="126"/>
      <c r="GS917" s="126"/>
      <c r="GT917" s="126"/>
      <c r="GU917" s="126"/>
      <c r="GV917" s="126"/>
      <c r="GW917" s="126"/>
      <c r="GX917" s="126"/>
      <c r="GY917" s="126"/>
      <c r="GZ917" s="126"/>
      <c r="HA917" s="126"/>
      <c r="HB917" s="126"/>
      <c r="HC917" s="126"/>
      <c r="HD917" s="126"/>
      <c r="HE917" s="126"/>
      <c r="HF917" s="126"/>
      <c r="HG917" s="126"/>
      <c r="HH917" s="126"/>
      <c r="HI917" s="126"/>
      <c r="HJ917" s="126"/>
      <c r="HK917" s="126"/>
      <c r="HL917" s="126"/>
      <c r="HM917" s="126"/>
      <c r="HN917" s="126"/>
      <c r="HO917" s="126"/>
      <c r="HP917" s="126"/>
      <c r="HQ917" s="126"/>
      <c r="HR917" s="126"/>
      <c r="HS917" s="126"/>
      <c r="HT917" s="126"/>
      <c r="HU917" s="126"/>
      <c r="HV917" s="126"/>
      <c r="HW917" s="126"/>
      <c r="HX917" s="126"/>
      <c r="HY917" s="126"/>
      <c r="HZ917" s="126"/>
      <c r="IA917" s="126"/>
      <c r="IB917" s="126"/>
    </row>
    <row r="918" spans="1:236" s="127" customFormat="1">
      <c r="A918" s="121"/>
      <c r="B918" s="67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126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  <c r="CW918" s="126"/>
      <c r="CX918" s="126"/>
      <c r="CY918" s="126"/>
      <c r="CZ918" s="126"/>
      <c r="DA918" s="126"/>
      <c r="DB918" s="126"/>
      <c r="DC918" s="126"/>
      <c r="DD918" s="126"/>
      <c r="DE918" s="126"/>
      <c r="DF918" s="126"/>
      <c r="DG918" s="126"/>
      <c r="DH918" s="126"/>
      <c r="DI918" s="126"/>
      <c r="DJ918" s="126"/>
      <c r="DK918" s="126"/>
      <c r="DL918" s="126"/>
      <c r="DM918" s="126"/>
      <c r="DN918" s="126"/>
      <c r="DO918" s="126"/>
      <c r="DP918" s="126"/>
      <c r="DQ918" s="126"/>
      <c r="DR918" s="126"/>
      <c r="DS918" s="126"/>
      <c r="DT918" s="126"/>
      <c r="DU918" s="126"/>
      <c r="DV918" s="126"/>
      <c r="DW918" s="126"/>
      <c r="DX918" s="126"/>
      <c r="DY918" s="126"/>
      <c r="DZ918" s="126"/>
      <c r="EA918" s="126"/>
      <c r="EB918" s="126"/>
      <c r="EC918" s="126"/>
      <c r="ED918" s="126"/>
      <c r="EE918" s="126"/>
      <c r="EF918" s="126"/>
      <c r="EG918" s="126"/>
      <c r="EH918" s="126"/>
      <c r="EI918" s="126"/>
      <c r="EJ918" s="126"/>
      <c r="EK918" s="126"/>
      <c r="EL918" s="126"/>
      <c r="EM918" s="126"/>
      <c r="EN918" s="126"/>
      <c r="EO918" s="126"/>
      <c r="EP918" s="126"/>
      <c r="EQ918" s="126"/>
      <c r="ER918" s="126"/>
      <c r="ES918" s="126"/>
      <c r="ET918" s="126"/>
      <c r="EU918" s="126"/>
      <c r="EV918" s="126"/>
      <c r="EW918" s="126"/>
      <c r="EX918" s="126"/>
      <c r="EY918" s="126"/>
      <c r="EZ918" s="126"/>
      <c r="FA918" s="126"/>
      <c r="FB918" s="126"/>
      <c r="FC918" s="126"/>
      <c r="FD918" s="126"/>
      <c r="FE918" s="126"/>
      <c r="FF918" s="126"/>
      <c r="FG918" s="126"/>
      <c r="FH918" s="126"/>
      <c r="FI918" s="126"/>
      <c r="FJ918" s="126"/>
      <c r="FK918" s="126"/>
      <c r="FL918" s="126"/>
      <c r="FM918" s="126"/>
      <c r="FN918" s="126"/>
      <c r="FO918" s="126"/>
      <c r="FP918" s="126"/>
      <c r="FQ918" s="126"/>
      <c r="FR918" s="126"/>
      <c r="FS918" s="126"/>
      <c r="FT918" s="126"/>
      <c r="FU918" s="126"/>
      <c r="FV918" s="126"/>
      <c r="FW918" s="126"/>
      <c r="FX918" s="126"/>
      <c r="FY918" s="126"/>
      <c r="FZ918" s="126"/>
      <c r="GA918" s="126"/>
      <c r="GB918" s="126"/>
      <c r="GC918" s="126"/>
      <c r="GD918" s="126"/>
      <c r="GE918" s="126"/>
      <c r="GF918" s="126"/>
      <c r="GG918" s="126"/>
      <c r="GH918" s="126"/>
      <c r="GI918" s="126"/>
      <c r="GJ918" s="126"/>
      <c r="GK918" s="126"/>
      <c r="GL918" s="126"/>
      <c r="GM918" s="126"/>
      <c r="GN918" s="126"/>
      <c r="GO918" s="126"/>
      <c r="GP918" s="126"/>
      <c r="GQ918" s="126"/>
      <c r="GR918" s="126"/>
      <c r="GS918" s="126"/>
      <c r="GT918" s="126"/>
      <c r="GU918" s="126"/>
      <c r="GV918" s="126"/>
      <c r="GW918" s="126"/>
      <c r="GX918" s="126"/>
      <c r="GY918" s="126"/>
      <c r="GZ918" s="126"/>
      <c r="HA918" s="126"/>
      <c r="HB918" s="126"/>
      <c r="HC918" s="126"/>
      <c r="HD918" s="126"/>
      <c r="HE918" s="126"/>
      <c r="HF918" s="126"/>
      <c r="HG918" s="126"/>
      <c r="HH918" s="126"/>
      <c r="HI918" s="126"/>
      <c r="HJ918" s="126"/>
      <c r="HK918" s="126"/>
      <c r="HL918" s="126"/>
      <c r="HM918" s="126"/>
      <c r="HN918" s="126"/>
      <c r="HO918" s="126"/>
      <c r="HP918" s="126"/>
      <c r="HQ918" s="126"/>
      <c r="HR918" s="126"/>
      <c r="HS918" s="126"/>
      <c r="HT918" s="126"/>
      <c r="HU918" s="126"/>
      <c r="HV918" s="126"/>
      <c r="HW918" s="126"/>
      <c r="HX918" s="126"/>
      <c r="HY918" s="126"/>
      <c r="HZ918" s="126"/>
      <c r="IA918" s="126"/>
      <c r="IB918" s="126"/>
    </row>
    <row r="919" spans="1:236" s="127" customFormat="1">
      <c r="A919" s="121"/>
      <c r="B919" s="67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  <c r="BR919" s="126"/>
      <c r="BS919" s="126"/>
      <c r="BT919" s="126"/>
      <c r="BU919" s="126"/>
      <c r="BV919" s="126"/>
      <c r="BW919" s="126"/>
      <c r="BX919" s="126"/>
      <c r="BY919" s="126"/>
      <c r="BZ919" s="126"/>
      <c r="CA919" s="126"/>
      <c r="CB919" s="126"/>
      <c r="CC919" s="126"/>
      <c r="CD919" s="126"/>
      <c r="CE919" s="126"/>
      <c r="CF919" s="126"/>
      <c r="CG919" s="126"/>
      <c r="CH919" s="126"/>
      <c r="CI919" s="126"/>
      <c r="CJ919" s="126"/>
      <c r="CK919" s="126"/>
      <c r="CL919" s="126"/>
      <c r="CM919" s="126"/>
      <c r="CN919" s="126"/>
      <c r="CO919" s="126"/>
      <c r="CP919" s="126"/>
      <c r="CQ919" s="126"/>
      <c r="CR919" s="126"/>
      <c r="CS919" s="126"/>
      <c r="CT919" s="126"/>
      <c r="CU919" s="126"/>
      <c r="CV919" s="126"/>
      <c r="CW919" s="126"/>
      <c r="CX919" s="126"/>
      <c r="CY919" s="126"/>
      <c r="CZ919" s="126"/>
      <c r="DA919" s="126"/>
      <c r="DB919" s="126"/>
      <c r="DC919" s="126"/>
      <c r="DD919" s="126"/>
      <c r="DE919" s="126"/>
      <c r="DF919" s="126"/>
      <c r="DG919" s="126"/>
      <c r="DH919" s="126"/>
      <c r="DI919" s="126"/>
      <c r="DJ919" s="126"/>
      <c r="DK919" s="126"/>
      <c r="DL919" s="126"/>
      <c r="DM919" s="126"/>
      <c r="DN919" s="126"/>
      <c r="DO919" s="126"/>
      <c r="DP919" s="126"/>
      <c r="DQ919" s="126"/>
      <c r="DR919" s="126"/>
      <c r="DS919" s="126"/>
      <c r="DT919" s="126"/>
      <c r="DU919" s="126"/>
      <c r="DV919" s="126"/>
      <c r="DW919" s="126"/>
      <c r="DX919" s="126"/>
      <c r="DY919" s="126"/>
      <c r="DZ919" s="126"/>
      <c r="EA919" s="126"/>
      <c r="EB919" s="126"/>
      <c r="EC919" s="126"/>
      <c r="ED919" s="126"/>
      <c r="EE919" s="126"/>
      <c r="EF919" s="126"/>
      <c r="EG919" s="126"/>
      <c r="EH919" s="126"/>
      <c r="EI919" s="126"/>
      <c r="EJ919" s="126"/>
      <c r="EK919" s="126"/>
      <c r="EL919" s="126"/>
      <c r="EM919" s="126"/>
      <c r="EN919" s="126"/>
      <c r="EO919" s="126"/>
      <c r="EP919" s="126"/>
      <c r="EQ919" s="126"/>
      <c r="ER919" s="126"/>
      <c r="ES919" s="126"/>
      <c r="ET919" s="126"/>
      <c r="EU919" s="126"/>
      <c r="EV919" s="126"/>
      <c r="EW919" s="126"/>
      <c r="EX919" s="126"/>
      <c r="EY919" s="126"/>
      <c r="EZ919" s="126"/>
      <c r="FA919" s="126"/>
      <c r="FB919" s="126"/>
      <c r="FC919" s="126"/>
      <c r="FD919" s="126"/>
      <c r="FE919" s="126"/>
      <c r="FF919" s="126"/>
      <c r="FG919" s="126"/>
      <c r="FH919" s="126"/>
      <c r="FI919" s="126"/>
      <c r="FJ919" s="126"/>
      <c r="FK919" s="126"/>
      <c r="FL919" s="126"/>
      <c r="FM919" s="126"/>
      <c r="FN919" s="126"/>
      <c r="FO919" s="126"/>
      <c r="FP919" s="126"/>
      <c r="FQ919" s="126"/>
      <c r="FR919" s="126"/>
      <c r="FS919" s="126"/>
      <c r="FT919" s="126"/>
      <c r="FU919" s="126"/>
      <c r="FV919" s="126"/>
      <c r="FW919" s="126"/>
      <c r="FX919" s="126"/>
      <c r="FY919" s="126"/>
      <c r="FZ919" s="126"/>
      <c r="GA919" s="126"/>
      <c r="GB919" s="126"/>
      <c r="GC919" s="126"/>
      <c r="GD919" s="126"/>
      <c r="GE919" s="126"/>
      <c r="GF919" s="126"/>
      <c r="GG919" s="126"/>
      <c r="GH919" s="126"/>
      <c r="GI919" s="126"/>
      <c r="GJ919" s="126"/>
      <c r="GK919" s="126"/>
      <c r="GL919" s="126"/>
      <c r="GM919" s="126"/>
      <c r="GN919" s="126"/>
      <c r="GO919" s="126"/>
      <c r="GP919" s="126"/>
      <c r="GQ919" s="126"/>
      <c r="GR919" s="126"/>
      <c r="GS919" s="126"/>
      <c r="GT919" s="126"/>
      <c r="GU919" s="126"/>
      <c r="GV919" s="126"/>
      <c r="GW919" s="126"/>
      <c r="GX919" s="126"/>
      <c r="GY919" s="126"/>
      <c r="GZ919" s="126"/>
      <c r="HA919" s="126"/>
      <c r="HB919" s="126"/>
      <c r="HC919" s="126"/>
      <c r="HD919" s="126"/>
      <c r="HE919" s="126"/>
      <c r="HF919" s="126"/>
      <c r="HG919" s="126"/>
      <c r="HH919" s="126"/>
      <c r="HI919" s="126"/>
      <c r="HJ919" s="126"/>
      <c r="HK919" s="126"/>
      <c r="HL919" s="126"/>
      <c r="HM919" s="126"/>
      <c r="HN919" s="126"/>
      <c r="HO919" s="126"/>
      <c r="HP919" s="126"/>
      <c r="HQ919" s="126"/>
      <c r="HR919" s="126"/>
      <c r="HS919" s="126"/>
      <c r="HT919" s="126"/>
      <c r="HU919" s="126"/>
      <c r="HV919" s="126"/>
      <c r="HW919" s="126"/>
      <c r="HX919" s="126"/>
      <c r="HY919" s="126"/>
      <c r="HZ919" s="126"/>
      <c r="IA919" s="126"/>
      <c r="IB919" s="126"/>
    </row>
    <row r="920" spans="1:236" s="127" customFormat="1">
      <c r="A920" s="121"/>
      <c r="B920" s="67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  <c r="BI920" s="126"/>
      <c r="BJ920" s="126"/>
      <c r="BK920" s="126"/>
      <c r="BL920" s="126"/>
      <c r="BM920" s="126"/>
      <c r="BN920" s="126"/>
      <c r="BO920" s="126"/>
      <c r="BP920" s="126"/>
      <c r="BQ920" s="126"/>
      <c r="BR920" s="126"/>
      <c r="BS920" s="126"/>
      <c r="BT920" s="126"/>
      <c r="BU920" s="126"/>
      <c r="BV920" s="126"/>
      <c r="BW920" s="126"/>
      <c r="BX920" s="126"/>
      <c r="BY920" s="126"/>
      <c r="BZ920" s="126"/>
      <c r="CA920" s="126"/>
      <c r="CB920" s="126"/>
      <c r="CC920" s="126"/>
      <c r="CD920" s="126"/>
      <c r="CE920" s="126"/>
      <c r="CF920" s="126"/>
      <c r="CG920" s="126"/>
      <c r="CH920" s="126"/>
      <c r="CI920" s="126"/>
      <c r="CJ920" s="126"/>
      <c r="CK920" s="126"/>
      <c r="CL920" s="126"/>
      <c r="CM920" s="126"/>
      <c r="CN920" s="126"/>
      <c r="CO920" s="126"/>
      <c r="CP920" s="126"/>
      <c r="CQ920" s="126"/>
      <c r="CR920" s="126"/>
      <c r="CS920" s="126"/>
      <c r="CT920" s="126"/>
      <c r="CU920" s="126"/>
      <c r="CV920" s="126"/>
      <c r="CW920" s="126"/>
      <c r="CX920" s="126"/>
      <c r="CY920" s="126"/>
      <c r="CZ920" s="126"/>
      <c r="DA920" s="126"/>
      <c r="DB920" s="126"/>
      <c r="DC920" s="126"/>
      <c r="DD920" s="126"/>
      <c r="DE920" s="126"/>
      <c r="DF920" s="126"/>
      <c r="DG920" s="126"/>
      <c r="DH920" s="126"/>
      <c r="DI920" s="126"/>
      <c r="DJ920" s="126"/>
      <c r="DK920" s="126"/>
      <c r="DL920" s="126"/>
      <c r="DM920" s="126"/>
      <c r="DN920" s="126"/>
      <c r="DO920" s="126"/>
      <c r="DP920" s="126"/>
      <c r="DQ920" s="126"/>
      <c r="DR920" s="126"/>
      <c r="DS920" s="126"/>
      <c r="DT920" s="126"/>
      <c r="DU920" s="126"/>
      <c r="DV920" s="126"/>
      <c r="DW920" s="126"/>
      <c r="DX920" s="126"/>
      <c r="DY920" s="126"/>
      <c r="DZ920" s="126"/>
      <c r="EA920" s="126"/>
      <c r="EB920" s="126"/>
      <c r="EC920" s="126"/>
      <c r="ED920" s="126"/>
      <c r="EE920" s="126"/>
      <c r="EF920" s="126"/>
      <c r="EG920" s="126"/>
      <c r="EH920" s="126"/>
      <c r="EI920" s="126"/>
      <c r="EJ920" s="126"/>
      <c r="EK920" s="126"/>
      <c r="EL920" s="126"/>
      <c r="EM920" s="126"/>
      <c r="EN920" s="126"/>
      <c r="EO920" s="126"/>
      <c r="EP920" s="126"/>
      <c r="EQ920" s="126"/>
      <c r="ER920" s="126"/>
      <c r="ES920" s="126"/>
      <c r="ET920" s="126"/>
      <c r="EU920" s="126"/>
      <c r="EV920" s="126"/>
      <c r="EW920" s="126"/>
      <c r="EX920" s="126"/>
      <c r="EY920" s="126"/>
      <c r="EZ920" s="126"/>
      <c r="FA920" s="126"/>
      <c r="FB920" s="126"/>
      <c r="FC920" s="126"/>
      <c r="FD920" s="126"/>
      <c r="FE920" s="126"/>
      <c r="FF920" s="126"/>
      <c r="FG920" s="126"/>
      <c r="FH920" s="126"/>
      <c r="FI920" s="126"/>
      <c r="FJ920" s="126"/>
      <c r="FK920" s="126"/>
      <c r="FL920" s="126"/>
      <c r="FM920" s="126"/>
      <c r="FN920" s="126"/>
      <c r="FO920" s="126"/>
      <c r="FP920" s="126"/>
      <c r="FQ920" s="126"/>
      <c r="FR920" s="126"/>
      <c r="FS920" s="126"/>
      <c r="FT920" s="126"/>
      <c r="FU920" s="126"/>
      <c r="FV920" s="126"/>
      <c r="FW920" s="126"/>
      <c r="FX920" s="126"/>
      <c r="FY920" s="126"/>
      <c r="FZ920" s="126"/>
      <c r="GA920" s="126"/>
      <c r="GB920" s="126"/>
      <c r="GC920" s="126"/>
      <c r="GD920" s="126"/>
      <c r="GE920" s="126"/>
      <c r="GF920" s="126"/>
      <c r="GG920" s="126"/>
      <c r="GH920" s="126"/>
      <c r="GI920" s="126"/>
      <c r="GJ920" s="126"/>
      <c r="GK920" s="126"/>
      <c r="GL920" s="126"/>
      <c r="GM920" s="126"/>
      <c r="GN920" s="126"/>
      <c r="GO920" s="126"/>
      <c r="GP920" s="126"/>
      <c r="GQ920" s="126"/>
      <c r="GR920" s="126"/>
      <c r="GS920" s="126"/>
      <c r="GT920" s="126"/>
      <c r="GU920" s="126"/>
      <c r="GV920" s="126"/>
      <c r="GW920" s="126"/>
      <c r="GX920" s="126"/>
      <c r="GY920" s="126"/>
      <c r="GZ920" s="126"/>
      <c r="HA920" s="126"/>
      <c r="HB920" s="126"/>
      <c r="HC920" s="126"/>
      <c r="HD920" s="126"/>
      <c r="HE920" s="126"/>
      <c r="HF920" s="126"/>
      <c r="HG920" s="126"/>
      <c r="HH920" s="126"/>
      <c r="HI920" s="126"/>
      <c r="HJ920" s="126"/>
      <c r="HK920" s="126"/>
      <c r="HL920" s="126"/>
      <c r="HM920" s="126"/>
      <c r="HN920" s="126"/>
      <c r="HO920" s="126"/>
      <c r="HP920" s="126"/>
      <c r="HQ920" s="126"/>
      <c r="HR920" s="126"/>
      <c r="HS920" s="126"/>
      <c r="HT920" s="126"/>
      <c r="HU920" s="126"/>
      <c r="HV920" s="126"/>
      <c r="HW920" s="126"/>
      <c r="HX920" s="126"/>
      <c r="HY920" s="126"/>
      <c r="HZ920" s="126"/>
      <c r="IA920" s="126"/>
      <c r="IB920" s="126"/>
    </row>
    <row r="921" spans="1:236" s="127" customFormat="1">
      <c r="A921" s="121"/>
      <c r="B921" s="67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  <c r="BI921" s="126"/>
      <c r="BJ921" s="126"/>
      <c r="BK921" s="126"/>
      <c r="BL921" s="126"/>
      <c r="BM921" s="126"/>
      <c r="BN921" s="126"/>
      <c r="BO921" s="126"/>
      <c r="BP921" s="126"/>
      <c r="BQ921" s="126"/>
      <c r="BR921" s="126"/>
      <c r="BS921" s="126"/>
      <c r="BT921" s="126"/>
      <c r="BU921" s="126"/>
      <c r="BV921" s="126"/>
      <c r="BW921" s="126"/>
      <c r="BX921" s="126"/>
      <c r="BY921" s="126"/>
      <c r="BZ921" s="126"/>
      <c r="CA921" s="126"/>
      <c r="CB921" s="126"/>
      <c r="CC921" s="126"/>
      <c r="CD921" s="126"/>
      <c r="CE921" s="126"/>
      <c r="CF921" s="126"/>
      <c r="CG921" s="126"/>
      <c r="CH921" s="126"/>
      <c r="CI921" s="126"/>
      <c r="CJ921" s="126"/>
      <c r="CK921" s="126"/>
      <c r="CL921" s="126"/>
      <c r="CM921" s="126"/>
      <c r="CN921" s="126"/>
      <c r="CO921" s="126"/>
      <c r="CP921" s="126"/>
      <c r="CQ921" s="126"/>
      <c r="CR921" s="126"/>
      <c r="CS921" s="126"/>
      <c r="CT921" s="126"/>
      <c r="CU921" s="126"/>
      <c r="CV921" s="126"/>
      <c r="CW921" s="126"/>
      <c r="CX921" s="126"/>
      <c r="CY921" s="126"/>
      <c r="CZ921" s="126"/>
      <c r="DA921" s="126"/>
      <c r="DB921" s="126"/>
      <c r="DC921" s="126"/>
      <c r="DD921" s="126"/>
      <c r="DE921" s="126"/>
      <c r="DF921" s="126"/>
      <c r="DG921" s="126"/>
      <c r="DH921" s="126"/>
      <c r="DI921" s="126"/>
      <c r="DJ921" s="126"/>
      <c r="DK921" s="126"/>
      <c r="DL921" s="126"/>
      <c r="DM921" s="126"/>
      <c r="DN921" s="126"/>
      <c r="DO921" s="126"/>
      <c r="DP921" s="126"/>
      <c r="DQ921" s="126"/>
      <c r="DR921" s="126"/>
      <c r="DS921" s="126"/>
      <c r="DT921" s="126"/>
      <c r="DU921" s="126"/>
      <c r="DV921" s="126"/>
      <c r="DW921" s="126"/>
      <c r="DX921" s="126"/>
      <c r="DY921" s="126"/>
      <c r="DZ921" s="126"/>
      <c r="EA921" s="126"/>
      <c r="EB921" s="126"/>
      <c r="EC921" s="126"/>
      <c r="ED921" s="126"/>
      <c r="EE921" s="126"/>
      <c r="EF921" s="126"/>
      <c r="EG921" s="126"/>
      <c r="EH921" s="126"/>
      <c r="EI921" s="126"/>
      <c r="EJ921" s="126"/>
      <c r="EK921" s="126"/>
      <c r="EL921" s="126"/>
      <c r="EM921" s="126"/>
      <c r="EN921" s="126"/>
      <c r="EO921" s="126"/>
      <c r="EP921" s="126"/>
      <c r="EQ921" s="126"/>
      <c r="ER921" s="126"/>
      <c r="ES921" s="126"/>
      <c r="ET921" s="126"/>
      <c r="EU921" s="126"/>
      <c r="EV921" s="126"/>
      <c r="EW921" s="126"/>
      <c r="EX921" s="126"/>
      <c r="EY921" s="126"/>
      <c r="EZ921" s="126"/>
      <c r="FA921" s="126"/>
      <c r="FB921" s="126"/>
      <c r="FC921" s="126"/>
      <c r="FD921" s="126"/>
      <c r="FE921" s="126"/>
      <c r="FF921" s="126"/>
      <c r="FG921" s="126"/>
      <c r="FH921" s="126"/>
      <c r="FI921" s="126"/>
      <c r="FJ921" s="126"/>
      <c r="FK921" s="126"/>
      <c r="FL921" s="126"/>
      <c r="FM921" s="126"/>
      <c r="FN921" s="126"/>
      <c r="FO921" s="126"/>
      <c r="FP921" s="126"/>
      <c r="FQ921" s="126"/>
      <c r="FR921" s="126"/>
      <c r="FS921" s="126"/>
      <c r="FT921" s="126"/>
      <c r="FU921" s="126"/>
      <c r="FV921" s="126"/>
      <c r="FW921" s="126"/>
      <c r="FX921" s="126"/>
      <c r="FY921" s="126"/>
      <c r="FZ921" s="126"/>
      <c r="GA921" s="126"/>
      <c r="GB921" s="126"/>
      <c r="GC921" s="126"/>
      <c r="GD921" s="126"/>
      <c r="GE921" s="126"/>
      <c r="GF921" s="126"/>
      <c r="GG921" s="126"/>
      <c r="GH921" s="126"/>
      <c r="GI921" s="126"/>
      <c r="GJ921" s="126"/>
      <c r="GK921" s="126"/>
      <c r="GL921" s="126"/>
      <c r="GM921" s="126"/>
      <c r="GN921" s="126"/>
      <c r="GO921" s="126"/>
      <c r="GP921" s="126"/>
      <c r="GQ921" s="126"/>
      <c r="GR921" s="126"/>
      <c r="GS921" s="126"/>
      <c r="GT921" s="126"/>
      <c r="GU921" s="126"/>
      <c r="GV921" s="126"/>
      <c r="GW921" s="126"/>
      <c r="GX921" s="126"/>
      <c r="GY921" s="126"/>
      <c r="GZ921" s="126"/>
      <c r="HA921" s="126"/>
      <c r="HB921" s="126"/>
      <c r="HC921" s="126"/>
      <c r="HD921" s="126"/>
      <c r="HE921" s="126"/>
      <c r="HF921" s="126"/>
      <c r="HG921" s="126"/>
      <c r="HH921" s="126"/>
      <c r="HI921" s="126"/>
      <c r="HJ921" s="126"/>
      <c r="HK921" s="126"/>
      <c r="HL921" s="126"/>
      <c r="HM921" s="126"/>
      <c r="HN921" s="126"/>
      <c r="HO921" s="126"/>
      <c r="HP921" s="126"/>
      <c r="HQ921" s="126"/>
      <c r="HR921" s="126"/>
      <c r="HS921" s="126"/>
      <c r="HT921" s="126"/>
      <c r="HU921" s="126"/>
      <c r="HV921" s="126"/>
      <c r="HW921" s="126"/>
      <c r="HX921" s="126"/>
      <c r="HY921" s="126"/>
      <c r="HZ921" s="126"/>
      <c r="IA921" s="126"/>
      <c r="IB921" s="126"/>
    </row>
    <row r="922" spans="1:236" s="127" customFormat="1">
      <c r="A922" s="121"/>
      <c r="B922" s="67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6"/>
      <c r="AV922" s="126"/>
      <c r="AW922" s="126"/>
      <c r="AX922" s="126"/>
      <c r="AY922" s="126"/>
      <c r="AZ922" s="126"/>
      <c r="BA922" s="126"/>
      <c r="BB922" s="126"/>
      <c r="BC922" s="126"/>
      <c r="BD922" s="126"/>
      <c r="BE922" s="126"/>
      <c r="BF922" s="126"/>
      <c r="BG922" s="126"/>
      <c r="BH922" s="126"/>
      <c r="BI922" s="126"/>
      <c r="BJ922" s="126"/>
      <c r="BK922" s="126"/>
      <c r="BL922" s="126"/>
      <c r="BM922" s="126"/>
      <c r="BN922" s="126"/>
      <c r="BO922" s="126"/>
      <c r="BP922" s="126"/>
      <c r="BQ922" s="126"/>
      <c r="BR922" s="126"/>
      <c r="BS922" s="126"/>
      <c r="BT922" s="126"/>
      <c r="BU922" s="126"/>
      <c r="BV922" s="126"/>
      <c r="BW922" s="126"/>
      <c r="BX922" s="126"/>
      <c r="BY922" s="126"/>
      <c r="BZ922" s="126"/>
      <c r="CA922" s="126"/>
      <c r="CB922" s="126"/>
      <c r="CC922" s="126"/>
      <c r="CD922" s="126"/>
      <c r="CE922" s="126"/>
      <c r="CF922" s="126"/>
      <c r="CG922" s="126"/>
      <c r="CH922" s="126"/>
      <c r="CI922" s="126"/>
      <c r="CJ922" s="126"/>
      <c r="CK922" s="126"/>
      <c r="CL922" s="126"/>
      <c r="CM922" s="126"/>
      <c r="CN922" s="126"/>
      <c r="CO922" s="126"/>
      <c r="CP922" s="126"/>
      <c r="CQ922" s="126"/>
      <c r="CR922" s="126"/>
      <c r="CS922" s="126"/>
      <c r="CT922" s="126"/>
      <c r="CU922" s="126"/>
      <c r="CV922" s="126"/>
      <c r="CW922" s="126"/>
      <c r="CX922" s="126"/>
      <c r="CY922" s="126"/>
      <c r="CZ922" s="126"/>
      <c r="DA922" s="126"/>
      <c r="DB922" s="126"/>
      <c r="DC922" s="126"/>
      <c r="DD922" s="126"/>
      <c r="DE922" s="126"/>
      <c r="DF922" s="126"/>
      <c r="DG922" s="126"/>
      <c r="DH922" s="126"/>
      <c r="DI922" s="126"/>
      <c r="DJ922" s="126"/>
      <c r="DK922" s="126"/>
      <c r="DL922" s="126"/>
      <c r="DM922" s="126"/>
      <c r="DN922" s="126"/>
      <c r="DO922" s="126"/>
      <c r="DP922" s="126"/>
      <c r="DQ922" s="126"/>
      <c r="DR922" s="126"/>
      <c r="DS922" s="126"/>
      <c r="DT922" s="126"/>
      <c r="DU922" s="126"/>
      <c r="DV922" s="126"/>
      <c r="DW922" s="126"/>
      <c r="DX922" s="126"/>
      <c r="DY922" s="126"/>
      <c r="DZ922" s="126"/>
      <c r="EA922" s="126"/>
      <c r="EB922" s="126"/>
      <c r="EC922" s="126"/>
      <c r="ED922" s="126"/>
      <c r="EE922" s="126"/>
      <c r="EF922" s="126"/>
      <c r="EG922" s="126"/>
      <c r="EH922" s="126"/>
      <c r="EI922" s="126"/>
      <c r="EJ922" s="126"/>
      <c r="EK922" s="126"/>
      <c r="EL922" s="126"/>
      <c r="EM922" s="126"/>
      <c r="EN922" s="126"/>
      <c r="EO922" s="126"/>
      <c r="EP922" s="126"/>
      <c r="EQ922" s="126"/>
      <c r="ER922" s="126"/>
      <c r="ES922" s="126"/>
      <c r="ET922" s="126"/>
      <c r="EU922" s="126"/>
      <c r="EV922" s="126"/>
      <c r="EW922" s="126"/>
      <c r="EX922" s="126"/>
      <c r="EY922" s="126"/>
      <c r="EZ922" s="126"/>
      <c r="FA922" s="126"/>
      <c r="FB922" s="126"/>
      <c r="FC922" s="126"/>
      <c r="FD922" s="126"/>
      <c r="FE922" s="126"/>
      <c r="FF922" s="126"/>
      <c r="FG922" s="126"/>
      <c r="FH922" s="126"/>
      <c r="FI922" s="126"/>
      <c r="FJ922" s="126"/>
      <c r="FK922" s="126"/>
      <c r="FL922" s="126"/>
      <c r="FM922" s="126"/>
      <c r="FN922" s="126"/>
      <c r="FO922" s="126"/>
      <c r="FP922" s="126"/>
      <c r="FQ922" s="126"/>
      <c r="FR922" s="126"/>
      <c r="FS922" s="126"/>
      <c r="FT922" s="126"/>
      <c r="FU922" s="126"/>
      <c r="FV922" s="126"/>
      <c r="FW922" s="126"/>
      <c r="FX922" s="126"/>
      <c r="FY922" s="126"/>
      <c r="FZ922" s="126"/>
      <c r="GA922" s="126"/>
      <c r="GB922" s="126"/>
      <c r="GC922" s="126"/>
      <c r="GD922" s="126"/>
      <c r="GE922" s="126"/>
      <c r="GF922" s="126"/>
      <c r="GG922" s="126"/>
      <c r="GH922" s="126"/>
      <c r="GI922" s="126"/>
      <c r="GJ922" s="126"/>
      <c r="GK922" s="126"/>
      <c r="GL922" s="126"/>
      <c r="GM922" s="126"/>
      <c r="GN922" s="126"/>
      <c r="GO922" s="126"/>
      <c r="GP922" s="126"/>
      <c r="GQ922" s="126"/>
      <c r="GR922" s="126"/>
      <c r="GS922" s="126"/>
      <c r="GT922" s="126"/>
      <c r="GU922" s="126"/>
      <c r="GV922" s="126"/>
      <c r="GW922" s="126"/>
      <c r="GX922" s="126"/>
      <c r="GY922" s="126"/>
      <c r="GZ922" s="126"/>
      <c r="HA922" s="126"/>
      <c r="HB922" s="126"/>
      <c r="HC922" s="126"/>
      <c r="HD922" s="126"/>
      <c r="HE922" s="126"/>
      <c r="HF922" s="126"/>
      <c r="HG922" s="126"/>
      <c r="HH922" s="126"/>
      <c r="HI922" s="126"/>
      <c r="HJ922" s="126"/>
      <c r="HK922" s="126"/>
      <c r="HL922" s="126"/>
      <c r="HM922" s="126"/>
      <c r="HN922" s="126"/>
      <c r="HO922" s="126"/>
      <c r="HP922" s="126"/>
      <c r="HQ922" s="126"/>
      <c r="HR922" s="126"/>
      <c r="HS922" s="126"/>
      <c r="HT922" s="126"/>
      <c r="HU922" s="126"/>
      <c r="HV922" s="126"/>
      <c r="HW922" s="126"/>
      <c r="HX922" s="126"/>
      <c r="HY922" s="126"/>
      <c r="HZ922" s="126"/>
      <c r="IA922" s="126"/>
      <c r="IB922" s="126"/>
    </row>
    <row r="923" spans="1:236" s="127" customFormat="1">
      <c r="A923" s="121"/>
      <c r="B923" s="67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  <c r="BI923" s="126"/>
      <c r="BJ923" s="126"/>
      <c r="BK923" s="126"/>
      <c r="BL923" s="126"/>
      <c r="BM923" s="126"/>
      <c r="BN923" s="126"/>
      <c r="BO923" s="126"/>
      <c r="BP923" s="126"/>
      <c r="BQ923" s="126"/>
      <c r="BR923" s="126"/>
      <c r="BS923" s="126"/>
      <c r="BT923" s="126"/>
      <c r="BU923" s="126"/>
      <c r="BV923" s="126"/>
      <c r="BW923" s="126"/>
      <c r="BX923" s="126"/>
      <c r="BY923" s="126"/>
      <c r="BZ923" s="126"/>
      <c r="CA923" s="126"/>
      <c r="CB923" s="126"/>
      <c r="CC923" s="126"/>
      <c r="CD923" s="126"/>
      <c r="CE923" s="126"/>
      <c r="CF923" s="126"/>
      <c r="CG923" s="126"/>
      <c r="CH923" s="126"/>
      <c r="CI923" s="126"/>
      <c r="CJ923" s="126"/>
      <c r="CK923" s="126"/>
      <c r="CL923" s="126"/>
      <c r="CM923" s="126"/>
      <c r="CN923" s="126"/>
      <c r="CO923" s="126"/>
      <c r="CP923" s="126"/>
      <c r="CQ923" s="126"/>
      <c r="CR923" s="126"/>
      <c r="CS923" s="126"/>
      <c r="CT923" s="126"/>
      <c r="CU923" s="126"/>
      <c r="CV923" s="126"/>
      <c r="CW923" s="126"/>
      <c r="CX923" s="126"/>
      <c r="CY923" s="126"/>
      <c r="CZ923" s="126"/>
      <c r="DA923" s="126"/>
      <c r="DB923" s="126"/>
      <c r="DC923" s="126"/>
      <c r="DD923" s="126"/>
      <c r="DE923" s="126"/>
      <c r="DF923" s="126"/>
      <c r="DG923" s="126"/>
      <c r="DH923" s="126"/>
      <c r="DI923" s="126"/>
      <c r="DJ923" s="126"/>
      <c r="DK923" s="126"/>
      <c r="DL923" s="126"/>
      <c r="DM923" s="126"/>
      <c r="DN923" s="126"/>
      <c r="DO923" s="126"/>
      <c r="DP923" s="126"/>
      <c r="DQ923" s="126"/>
      <c r="DR923" s="126"/>
      <c r="DS923" s="126"/>
      <c r="DT923" s="126"/>
      <c r="DU923" s="126"/>
      <c r="DV923" s="126"/>
      <c r="DW923" s="126"/>
      <c r="DX923" s="126"/>
      <c r="DY923" s="126"/>
      <c r="DZ923" s="126"/>
      <c r="EA923" s="126"/>
      <c r="EB923" s="126"/>
      <c r="EC923" s="126"/>
      <c r="ED923" s="126"/>
      <c r="EE923" s="126"/>
      <c r="EF923" s="126"/>
      <c r="EG923" s="126"/>
      <c r="EH923" s="126"/>
      <c r="EI923" s="126"/>
      <c r="EJ923" s="126"/>
      <c r="EK923" s="126"/>
      <c r="EL923" s="126"/>
      <c r="EM923" s="126"/>
      <c r="EN923" s="126"/>
      <c r="EO923" s="126"/>
      <c r="EP923" s="126"/>
      <c r="EQ923" s="126"/>
      <c r="ER923" s="126"/>
      <c r="ES923" s="126"/>
      <c r="ET923" s="126"/>
      <c r="EU923" s="126"/>
      <c r="EV923" s="126"/>
      <c r="EW923" s="126"/>
      <c r="EX923" s="126"/>
      <c r="EY923" s="126"/>
      <c r="EZ923" s="126"/>
      <c r="FA923" s="126"/>
      <c r="FB923" s="126"/>
      <c r="FC923" s="126"/>
      <c r="FD923" s="126"/>
      <c r="FE923" s="126"/>
      <c r="FF923" s="126"/>
      <c r="FG923" s="126"/>
      <c r="FH923" s="126"/>
      <c r="FI923" s="126"/>
      <c r="FJ923" s="126"/>
      <c r="FK923" s="126"/>
      <c r="FL923" s="126"/>
      <c r="FM923" s="126"/>
      <c r="FN923" s="126"/>
      <c r="FO923" s="126"/>
      <c r="FP923" s="126"/>
      <c r="FQ923" s="126"/>
      <c r="FR923" s="126"/>
      <c r="FS923" s="126"/>
      <c r="FT923" s="126"/>
      <c r="FU923" s="126"/>
      <c r="FV923" s="126"/>
      <c r="FW923" s="126"/>
      <c r="FX923" s="126"/>
      <c r="FY923" s="126"/>
      <c r="FZ923" s="126"/>
      <c r="GA923" s="126"/>
      <c r="GB923" s="126"/>
      <c r="GC923" s="126"/>
      <c r="GD923" s="126"/>
      <c r="GE923" s="126"/>
      <c r="GF923" s="126"/>
      <c r="GG923" s="126"/>
      <c r="GH923" s="126"/>
      <c r="GI923" s="126"/>
      <c r="GJ923" s="126"/>
      <c r="GK923" s="126"/>
      <c r="GL923" s="126"/>
      <c r="GM923" s="126"/>
      <c r="GN923" s="126"/>
      <c r="GO923" s="126"/>
      <c r="GP923" s="126"/>
      <c r="GQ923" s="126"/>
      <c r="GR923" s="126"/>
      <c r="GS923" s="126"/>
      <c r="GT923" s="126"/>
      <c r="GU923" s="126"/>
      <c r="GV923" s="126"/>
      <c r="GW923" s="126"/>
      <c r="GX923" s="126"/>
      <c r="GY923" s="126"/>
      <c r="GZ923" s="126"/>
      <c r="HA923" s="126"/>
      <c r="HB923" s="126"/>
      <c r="HC923" s="126"/>
      <c r="HD923" s="126"/>
      <c r="HE923" s="126"/>
      <c r="HF923" s="126"/>
      <c r="HG923" s="126"/>
      <c r="HH923" s="126"/>
      <c r="HI923" s="126"/>
      <c r="HJ923" s="126"/>
      <c r="HK923" s="126"/>
      <c r="HL923" s="126"/>
      <c r="HM923" s="126"/>
      <c r="HN923" s="126"/>
      <c r="HO923" s="126"/>
      <c r="HP923" s="126"/>
      <c r="HQ923" s="126"/>
      <c r="HR923" s="126"/>
      <c r="HS923" s="126"/>
      <c r="HT923" s="126"/>
      <c r="HU923" s="126"/>
      <c r="HV923" s="126"/>
      <c r="HW923" s="126"/>
      <c r="HX923" s="126"/>
      <c r="HY923" s="126"/>
      <c r="HZ923" s="126"/>
      <c r="IA923" s="126"/>
      <c r="IB923" s="126"/>
    </row>
    <row r="924" spans="1:236" s="127" customFormat="1">
      <c r="A924" s="121"/>
      <c r="B924" s="67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  <c r="BI924" s="126"/>
      <c r="BJ924" s="126"/>
      <c r="BK924" s="126"/>
      <c r="BL924" s="126"/>
      <c r="BM924" s="126"/>
      <c r="BN924" s="126"/>
      <c r="BO924" s="126"/>
      <c r="BP924" s="126"/>
      <c r="BQ924" s="126"/>
      <c r="BR924" s="126"/>
      <c r="BS924" s="126"/>
      <c r="BT924" s="126"/>
      <c r="BU924" s="126"/>
      <c r="BV924" s="126"/>
      <c r="BW924" s="126"/>
      <c r="BX924" s="126"/>
      <c r="BY924" s="126"/>
      <c r="BZ924" s="126"/>
      <c r="CA924" s="126"/>
      <c r="CB924" s="126"/>
      <c r="CC924" s="126"/>
      <c r="CD924" s="126"/>
      <c r="CE924" s="126"/>
      <c r="CF924" s="126"/>
      <c r="CG924" s="126"/>
      <c r="CH924" s="126"/>
      <c r="CI924" s="126"/>
      <c r="CJ924" s="126"/>
      <c r="CK924" s="126"/>
      <c r="CL924" s="126"/>
      <c r="CM924" s="126"/>
      <c r="CN924" s="126"/>
      <c r="CO924" s="126"/>
      <c r="CP924" s="126"/>
      <c r="CQ924" s="126"/>
      <c r="CR924" s="126"/>
      <c r="CS924" s="126"/>
      <c r="CT924" s="126"/>
      <c r="CU924" s="126"/>
      <c r="CV924" s="126"/>
      <c r="CW924" s="126"/>
      <c r="CX924" s="126"/>
      <c r="CY924" s="126"/>
      <c r="CZ924" s="126"/>
      <c r="DA924" s="126"/>
      <c r="DB924" s="126"/>
      <c r="DC924" s="126"/>
      <c r="DD924" s="126"/>
      <c r="DE924" s="126"/>
      <c r="DF924" s="126"/>
      <c r="DG924" s="126"/>
      <c r="DH924" s="126"/>
      <c r="DI924" s="126"/>
      <c r="DJ924" s="126"/>
      <c r="DK924" s="126"/>
      <c r="DL924" s="126"/>
      <c r="DM924" s="126"/>
      <c r="DN924" s="126"/>
      <c r="DO924" s="126"/>
      <c r="DP924" s="126"/>
      <c r="DQ924" s="126"/>
      <c r="DR924" s="126"/>
      <c r="DS924" s="126"/>
      <c r="DT924" s="126"/>
      <c r="DU924" s="126"/>
      <c r="DV924" s="126"/>
      <c r="DW924" s="126"/>
      <c r="DX924" s="126"/>
      <c r="DY924" s="126"/>
      <c r="DZ924" s="126"/>
      <c r="EA924" s="126"/>
      <c r="EB924" s="126"/>
      <c r="EC924" s="126"/>
      <c r="ED924" s="126"/>
      <c r="EE924" s="126"/>
      <c r="EF924" s="126"/>
      <c r="EG924" s="126"/>
      <c r="EH924" s="126"/>
      <c r="EI924" s="126"/>
      <c r="EJ924" s="126"/>
      <c r="EK924" s="126"/>
      <c r="EL924" s="126"/>
      <c r="EM924" s="126"/>
      <c r="EN924" s="126"/>
      <c r="EO924" s="126"/>
      <c r="EP924" s="126"/>
      <c r="EQ924" s="126"/>
      <c r="ER924" s="126"/>
      <c r="ES924" s="126"/>
      <c r="ET924" s="126"/>
      <c r="EU924" s="126"/>
      <c r="EV924" s="126"/>
      <c r="EW924" s="126"/>
      <c r="EX924" s="126"/>
      <c r="EY924" s="126"/>
      <c r="EZ924" s="126"/>
      <c r="FA924" s="126"/>
      <c r="FB924" s="126"/>
      <c r="FC924" s="126"/>
      <c r="FD924" s="126"/>
      <c r="FE924" s="126"/>
      <c r="FF924" s="126"/>
      <c r="FG924" s="126"/>
      <c r="FH924" s="126"/>
      <c r="FI924" s="126"/>
      <c r="FJ924" s="126"/>
      <c r="FK924" s="126"/>
      <c r="FL924" s="126"/>
      <c r="FM924" s="126"/>
      <c r="FN924" s="126"/>
      <c r="FO924" s="126"/>
      <c r="FP924" s="126"/>
      <c r="FQ924" s="126"/>
      <c r="FR924" s="126"/>
      <c r="FS924" s="126"/>
      <c r="FT924" s="126"/>
      <c r="FU924" s="126"/>
      <c r="FV924" s="126"/>
      <c r="FW924" s="126"/>
      <c r="FX924" s="126"/>
      <c r="FY924" s="126"/>
      <c r="FZ924" s="126"/>
      <c r="GA924" s="126"/>
      <c r="GB924" s="126"/>
      <c r="GC924" s="126"/>
      <c r="GD924" s="126"/>
      <c r="GE924" s="126"/>
      <c r="GF924" s="126"/>
      <c r="GG924" s="126"/>
      <c r="GH924" s="126"/>
      <c r="GI924" s="126"/>
      <c r="GJ924" s="126"/>
      <c r="GK924" s="126"/>
      <c r="GL924" s="126"/>
      <c r="GM924" s="126"/>
      <c r="GN924" s="126"/>
      <c r="GO924" s="126"/>
      <c r="GP924" s="126"/>
      <c r="GQ924" s="126"/>
      <c r="GR924" s="126"/>
      <c r="GS924" s="126"/>
      <c r="GT924" s="126"/>
      <c r="GU924" s="126"/>
      <c r="GV924" s="126"/>
      <c r="GW924" s="126"/>
      <c r="GX924" s="126"/>
      <c r="GY924" s="126"/>
      <c r="GZ924" s="126"/>
      <c r="HA924" s="126"/>
      <c r="HB924" s="126"/>
      <c r="HC924" s="126"/>
      <c r="HD924" s="126"/>
      <c r="HE924" s="126"/>
      <c r="HF924" s="126"/>
      <c r="HG924" s="126"/>
      <c r="HH924" s="126"/>
      <c r="HI924" s="126"/>
      <c r="HJ924" s="126"/>
      <c r="HK924" s="126"/>
      <c r="HL924" s="126"/>
      <c r="HM924" s="126"/>
      <c r="HN924" s="126"/>
      <c r="HO924" s="126"/>
      <c r="HP924" s="126"/>
      <c r="HQ924" s="126"/>
      <c r="HR924" s="126"/>
      <c r="HS924" s="126"/>
      <c r="HT924" s="126"/>
      <c r="HU924" s="126"/>
      <c r="HV924" s="126"/>
      <c r="HW924" s="126"/>
      <c r="HX924" s="126"/>
      <c r="HY924" s="126"/>
      <c r="HZ924" s="126"/>
      <c r="IA924" s="126"/>
      <c r="IB924" s="126"/>
    </row>
    <row r="925" spans="1:236" s="127" customFormat="1">
      <c r="A925" s="121"/>
      <c r="B925" s="67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  <c r="BI925" s="126"/>
      <c r="BJ925" s="126"/>
      <c r="BK925" s="126"/>
      <c r="BL925" s="126"/>
      <c r="BM925" s="126"/>
      <c r="BN925" s="126"/>
      <c r="BO925" s="126"/>
      <c r="BP925" s="126"/>
      <c r="BQ925" s="126"/>
      <c r="BR925" s="126"/>
      <c r="BS925" s="126"/>
      <c r="BT925" s="126"/>
      <c r="BU925" s="126"/>
      <c r="BV925" s="126"/>
      <c r="BW925" s="126"/>
      <c r="BX925" s="126"/>
      <c r="BY925" s="126"/>
      <c r="BZ925" s="126"/>
      <c r="CA925" s="126"/>
      <c r="CB925" s="126"/>
      <c r="CC925" s="126"/>
      <c r="CD925" s="126"/>
      <c r="CE925" s="126"/>
      <c r="CF925" s="126"/>
      <c r="CG925" s="126"/>
      <c r="CH925" s="126"/>
      <c r="CI925" s="126"/>
      <c r="CJ925" s="126"/>
      <c r="CK925" s="126"/>
      <c r="CL925" s="126"/>
      <c r="CM925" s="126"/>
      <c r="CN925" s="126"/>
      <c r="CO925" s="126"/>
      <c r="CP925" s="126"/>
      <c r="CQ925" s="126"/>
      <c r="CR925" s="126"/>
      <c r="CS925" s="126"/>
      <c r="CT925" s="126"/>
      <c r="CU925" s="126"/>
      <c r="CV925" s="126"/>
      <c r="CW925" s="126"/>
      <c r="CX925" s="126"/>
      <c r="CY925" s="126"/>
      <c r="CZ925" s="126"/>
      <c r="DA925" s="126"/>
      <c r="DB925" s="126"/>
      <c r="DC925" s="126"/>
      <c r="DD925" s="126"/>
      <c r="DE925" s="126"/>
      <c r="DF925" s="126"/>
      <c r="DG925" s="126"/>
      <c r="DH925" s="126"/>
      <c r="DI925" s="126"/>
      <c r="DJ925" s="126"/>
      <c r="DK925" s="126"/>
      <c r="DL925" s="126"/>
      <c r="DM925" s="126"/>
      <c r="DN925" s="126"/>
      <c r="DO925" s="126"/>
      <c r="DP925" s="126"/>
      <c r="DQ925" s="126"/>
      <c r="DR925" s="126"/>
      <c r="DS925" s="126"/>
      <c r="DT925" s="126"/>
      <c r="DU925" s="126"/>
      <c r="DV925" s="126"/>
      <c r="DW925" s="126"/>
      <c r="DX925" s="126"/>
      <c r="DY925" s="126"/>
      <c r="DZ925" s="126"/>
      <c r="EA925" s="126"/>
      <c r="EB925" s="126"/>
      <c r="EC925" s="126"/>
      <c r="ED925" s="126"/>
      <c r="EE925" s="126"/>
      <c r="EF925" s="126"/>
      <c r="EG925" s="126"/>
      <c r="EH925" s="126"/>
      <c r="EI925" s="126"/>
      <c r="EJ925" s="126"/>
      <c r="EK925" s="126"/>
      <c r="EL925" s="126"/>
      <c r="EM925" s="126"/>
      <c r="EN925" s="126"/>
      <c r="EO925" s="126"/>
      <c r="EP925" s="126"/>
      <c r="EQ925" s="126"/>
      <c r="ER925" s="126"/>
      <c r="ES925" s="126"/>
      <c r="ET925" s="126"/>
      <c r="EU925" s="126"/>
      <c r="EV925" s="126"/>
      <c r="EW925" s="126"/>
      <c r="EX925" s="126"/>
      <c r="EY925" s="126"/>
      <c r="EZ925" s="126"/>
      <c r="FA925" s="126"/>
      <c r="FB925" s="126"/>
      <c r="FC925" s="126"/>
      <c r="FD925" s="126"/>
      <c r="FE925" s="126"/>
      <c r="FF925" s="126"/>
      <c r="FG925" s="126"/>
      <c r="FH925" s="126"/>
      <c r="FI925" s="126"/>
      <c r="FJ925" s="126"/>
      <c r="FK925" s="126"/>
      <c r="FL925" s="126"/>
      <c r="FM925" s="126"/>
      <c r="FN925" s="126"/>
      <c r="FO925" s="126"/>
      <c r="FP925" s="126"/>
      <c r="FQ925" s="126"/>
      <c r="FR925" s="126"/>
      <c r="FS925" s="126"/>
      <c r="FT925" s="126"/>
      <c r="FU925" s="126"/>
      <c r="FV925" s="126"/>
      <c r="FW925" s="126"/>
      <c r="FX925" s="126"/>
      <c r="FY925" s="126"/>
      <c r="FZ925" s="126"/>
      <c r="GA925" s="126"/>
      <c r="GB925" s="126"/>
      <c r="GC925" s="126"/>
      <c r="GD925" s="126"/>
      <c r="GE925" s="126"/>
      <c r="GF925" s="126"/>
      <c r="GG925" s="126"/>
      <c r="GH925" s="126"/>
      <c r="GI925" s="126"/>
      <c r="GJ925" s="126"/>
      <c r="GK925" s="126"/>
      <c r="GL925" s="126"/>
      <c r="GM925" s="126"/>
      <c r="GN925" s="126"/>
      <c r="GO925" s="126"/>
      <c r="GP925" s="126"/>
      <c r="GQ925" s="126"/>
      <c r="GR925" s="126"/>
      <c r="GS925" s="126"/>
      <c r="GT925" s="126"/>
      <c r="GU925" s="126"/>
      <c r="GV925" s="126"/>
      <c r="GW925" s="126"/>
      <c r="GX925" s="126"/>
      <c r="GY925" s="126"/>
      <c r="GZ925" s="126"/>
      <c r="HA925" s="126"/>
      <c r="HB925" s="126"/>
      <c r="HC925" s="126"/>
      <c r="HD925" s="126"/>
      <c r="HE925" s="126"/>
      <c r="HF925" s="126"/>
      <c r="HG925" s="126"/>
      <c r="HH925" s="126"/>
      <c r="HI925" s="126"/>
      <c r="HJ925" s="126"/>
      <c r="HK925" s="126"/>
      <c r="HL925" s="126"/>
      <c r="HM925" s="126"/>
      <c r="HN925" s="126"/>
      <c r="HO925" s="126"/>
      <c r="HP925" s="126"/>
      <c r="HQ925" s="126"/>
      <c r="HR925" s="126"/>
      <c r="HS925" s="126"/>
      <c r="HT925" s="126"/>
      <c r="HU925" s="126"/>
      <c r="HV925" s="126"/>
      <c r="HW925" s="126"/>
      <c r="HX925" s="126"/>
      <c r="HY925" s="126"/>
      <c r="HZ925" s="126"/>
      <c r="IA925" s="126"/>
      <c r="IB925" s="126"/>
    </row>
    <row r="926" spans="1:236" s="127" customFormat="1">
      <c r="A926" s="121"/>
      <c r="B926" s="67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  <c r="BI926" s="126"/>
      <c r="BJ926" s="126"/>
      <c r="BK926" s="126"/>
      <c r="BL926" s="126"/>
      <c r="BM926" s="126"/>
      <c r="BN926" s="126"/>
      <c r="BO926" s="126"/>
      <c r="BP926" s="126"/>
      <c r="BQ926" s="126"/>
      <c r="BR926" s="126"/>
      <c r="BS926" s="126"/>
      <c r="BT926" s="126"/>
      <c r="BU926" s="126"/>
      <c r="BV926" s="126"/>
      <c r="BW926" s="126"/>
      <c r="BX926" s="126"/>
      <c r="BY926" s="126"/>
      <c r="BZ926" s="126"/>
      <c r="CA926" s="126"/>
      <c r="CB926" s="126"/>
      <c r="CC926" s="126"/>
      <c r="CD926" s="126"/>
      <c r="CE926" s="126"/>
      <c r="CF926" s="126"/>
      <c r="CG926" s="126"/>
      <c r="CH926" s="126"/>
      <c r="CI926" s="126"/>
      <c r="CJ926" s="126"/>
      <c r="CK926" s="126"/>
      <c r="CL926" s="126"/>
      <c r="CM926" s="126"/>
      <c r="CN926" s="126"/>
      <c r="CO926" s="126"/>
      <c r="CP926" s="126"/>
      <c r="CQ926" s="126"/>
      <c r="CR926" s="126"/>
      <c r="CS926" s="126"/>
      <c r="CT926" s="126"/>
      <c r="CU926" s="126"/>
      <c r="CV926" s="126"/>
      <c r="CW926" s="126"/>
      <c r="CX926" s="126"/>
      <c r="CY926" s="126"/>
      <c r="CZ926" s="126"/>
      <c r="DA926" s="126"/>
      <c r="DB926" s="126"/>
      <c r="DC926" s="126"/>
      <c r="DD926" s="126"/>
      <c r="DE926" s="126"/>
      <c r="DF926" s="126"/>
      <c r="DG926" s="126"/>
      <c r="DH926" s="126"/>
      <c r="DI926" s="126"/>
      <c r="DJ926" s="126"/>
      <c r="DK926" s="126"/>
      <c r="DL926" s="126"/>
      <c r="DM926" s="126"/>
      <c r="DN926" s="126"/>
      <c r="DO926" s="126"/>
      <c r="DP926" s="126"/>
      <c r="DQ926" s="126"/>
      <c r="DR926" s="126"/>
      <c r="DS926" s="126"/>
      <c r="DT926" s="126"/>
      <c r="DU926" s="126"/>
      <c r="DV926" s="126"/>
      <c r="DW926" s="126"/>
      <c r="DX926" s="126"/>
      <c r="DY926" s="126"/>
      <c r="DZ926" s="126"/>
      <c r="EA926" s="126"/>
      <c r="EB926" s="126"/>
      <c r="EC926" s="126"/>
      <c r="ED926" s="126"/>
      <c r="EE926" s="126"/>
      <c r="EF926" s="126"/>
      <c r="EG926" s="126"/>
      <c r="EH926" s="126"/>
      <c r="EI926" s="126"/>
      <c r="EJ926" s="126"/>
      <c r="EK926" s="126"/>
      <c r="EL926" s="126"/>
      <c r="EM926" s="126"/>
      <c r="EN926" s="126"/>
      <c r="EO926" s="126"/>
      <c r="EP926" s="126"/>
      <c r="EQ926" s="126"/>
      <c r="ER926" s="126"/>
      <c r="ES926" s="126"/>
      <c r="ET926" s="126"/>
      <c r="EU926" s="126"/>
      <c r="EV926" s="126"/>
      <c r="EW926" s="126"/>
      <c r="EX926" s="126"/>
      <c r="EY926" s="126"/>
      <c r="EZ926" s="126"/>
      <c r="FA926" s="126"/>
      <c r="FB926" s="126"/>
      <c r="FC926" s="126"/>
      <c r="FD926" s="126"/>
      <c r="FE926" s="126"/>
      <c r="FF926" s="126"/>
      <c r="FG926" s="126"/>
      <c r="FH926" s="126"/>
      <c r="FI926" s="126"/>
      <c r="FJ926" s="126"/>
      <c r="FK926" s="126"/>
      <c r="FL926" s="126"/>
      <c r="FM926" s="126"/>
      <c r="FN926" s="126"/>
      <c r="FO926" s="126"/>
      <c r="FP926" s="126"/>
      <c r="FQ926" s="126"/>
      <c r="FR926" s="126"/>
      <c r="FS926" s="126"/>
      <c r="FT926" s="126"/>
      <c r="FU926" s="126"/>
      <c r="FV926" s="126"/>
      <c r="FW926" s="126"/>
      <c r="FX926" s="126"/>
      <c r="FY926" s="126"/>
      <c r="FZ926" s="126"/>
      <c r="GA926" s="126"/>
      <c r="GB926" s="126"/>
      <c r="GC926" s="126"/>
      <c r="GD926" s="126"/>
      <c r="GE926" s="126"/>
      <c r="GF926" s="126"/>
      <c r="GG926" s="126"/>
      <c r="GH926" s="126"/>
      <c r="GI926" s="126"/>
      <c r="GJ926" s="126"/>
      <c r="GK926" s="126"/>
      <c r="GL926" s="126"/>
      <c r="GM926" s="126"/>
      <c r="GN926" s="126"/>
      <c r="GO926" s="126"/>
      <c r="GP926" s="126"/>
      <c r="GQ926" s="126"/>
      <c r="GR926" s="126"/>
      <c r="GS926" s="126"/>
      <c r="GT926" s="126"/>
      <c r="GU926" s="126"/>
      <c r="GV926" s="126"/>
      <c r="GW926" s="126"/>
      <c r="GX926" s="126"/>
      <c r="GY926" s="126"/>
      <c r="GZ926" s="126"/>
      <c r="HA926" s="126"/>
      <c r="HB926" s="126"/>
      <c r="HC926" s="126"/>
      <c r="HD926" s="126"/>
      <c r="HE926" s="126"/>
      <c r="HF926" s="126"/>
      <c r="HG926" s="126"/>
      <c r="HH926" s="126"/>
      <c r="HI926" s="126"/>
      <c r="HJ926" s="126"/>
      <c r="HK926" s="126"/>
      <c r="HL926" s="126"/>
      <c r="HM926" s="126"/>
      <c r="HN926" s="126"/>
      <c r="HO926" s="126"/>
      <c r="HP926" s="126"/>
      <c r="HQ926" s="126"/>
      <c r="HR926" s="126"/>
      <c r="HS926" s="126"/>
      <c r="HT926" s="126"/>
      <c r="HU926" s="126"/>
      <c r="HV926" s="126"/>
      <c r="HW926" s="126"/>
      <c r="HX926" s="126"/>
      <c r="HY926" s="126"/>
      <c r="HZ926" s="126"/>
      <c r="IA926" s="126"/>
      <c r="IB926" s="126"/>
    </row>
    <row r="927" spans="1:236" s="127" customFormat="1">
      <c r="A927" s="121"/>
      <c r="B927" s="67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  <c r="BI927" s="126"/>
      <c r="BJ927" s="126"/>
      <c r="BK927" s="126"/>
      <c r="BL927" s="126"/>
      <c r="BM927" s="126"/>
      <c r="BN927" s="126"/>
      <c r="BO927" s="126"/>
      <c r="BP927" s="126"/>
      <c r="BQ927" s="126"/>
      <c r="BR927" s="126"/>
      <c r="BS927" s="126"/>
      <c r="BT927" s="126"/>
      <c r="BU927" s="126"/>
      <c r="BV927" s="126"/>
      <c r="BW927" s="126"/>
      <c r="BX927" s="126"/>
      <c r="BY927" s="126"/>
      <c r="BZ927" s="126"/>
      <c r="CA927" s="126"/>
      <c r="CB927" s="126"/>
      <c r="CC927" s="126"/>
      <c r="CD927" s="126"/>
      <c r="CE927" s="126"/>
      <c r="CF927" s="126"/>
      <c r="CG927" s="126"/>
      <c r="CH927" s="126"/>
      <c r="CI927" s="126"/>
      <c r="CJ927" s="126"/>
      <c r="CK927" s="126"/>
      <c r="CL927" s="126"/>
      <c r="CM927" s="126"/>
      <c r="CN927" s="126"/>
      <c r="CO927" s="126"/>
      <c r="CP927" s="126"/>
      <c r="CQ927" s="126"/>
      <c r="CR927" s="126"/>
      <c r="CS927" s="126"/>
      <c r="CT927" s="126"/>
      <c r="CU927" s="126"/>
      <c r="CV927" s="126"/>
      <c r="CW927" s="126"/>
      <c r="CX927" s="126"/>
      <c r="CY927" s="126"/>
      <c r="CZ927" s="126"/>
      <c r="DA927" s="126"/>
      <c r="DB927" s="126"/>
      <c r="DC927" s="126"/>
      <c r="DD927" s="126"/>
      <c r="DE927" s="126"/>
      <c r="DF927" s="126"/>
      <c r="DG927" s="126"/>
      <c r="DH927" s="126"/>
      <c r="DI927" s="126"/>
      <c r="DJ927" s="126"/>
      <c r="DK927" s="126"/>
      <c r="DL927" s="126"/>
      <c r="DM927" s="126"/>
      <c r="DN927" s="126"/>
      <c r="DO927" s="126"/>
      <c r="DP927" s="126"/>
      <c r="DQ927" s="126"/>
      <c r="DR927" s="126"/>
      <c r="DS927" s="126"/>
      <c r="DT927" s="126"/>
      <c r="DU927" s="126"/>
      <c r="DV927" s="126"/>
      <c r="DW927" s="126"/>
      <c r="DX927" s="126"/>
      <c r="DY927" s="126"/>
      <c r="DZ927" s="126"/>
      <c r="EA927" s="126"/>
      <c r="EB927" s="126"/>
      <c r="EC927" s="126"/>
      <c r="ED927" s="126"/>
      <c r="EE927" s="126"/>
      <c r="EF927" s="126"/>
      <c r="EG927" s="126"/>
      <c r="EH927" s="126"/>
      <c r="EI927" s="126"/>
      <c r="EJ927" s="126"/>
      <c r="EK927" s="126"/>
      <c r="EL927" s="126"/>
      <c r="EM927" s="126"/>
      <c r="EN927" s="126"/>
      <c r="EO927" s="126"/>
      <c r="EP927" s="126"/>
      <c r="EQ927" s="126"/>
      <c r="ER927" s="126"/>
      <c r="ES927" s="126"/>
      <c r="ET927" s="126"/>
      <c r="EU927" s="126"/>
      <c r="EV927" s="126"/>
      <c r="EW927" s="126"/>
      <c r="EX927" s="126"/>
      <c r="EY927" s="126"/>
      <c r="EZ927" s="126"/>
      <c r="FA927" s="126"/>
      <c r="FB927" s="126"/>
      <c r="FC927" s="126"/>
      <c r="FD927" s="126"/>
      <c r="FE927" s="126"/>
      <c r="FF927" s="126"/>
      <c r="FG927" s="126"/>
      <c r="FH927" s="126"/>
      <c r="FI927" s="126"/>
      <c r="FJ927" s="126"/>
      <c r="FK927" s="126"/>
      <c r="FL927" s="126"/>
      <c r="FM927" s="126"/>
      <c r="FN927" s="126"/>
      <c r="FO927" s="126"/>
      <c r="FP927" s="126"/>
      <c r="FQ927" s="126"/>
      <c r="FR927" s="126"/>
      <c r="FS927" s="126"/>
      <c r="FT927" s="126"/>
      <c r="FU927" s="126"/>
      <c r="FV927" s="126"/>
      <c r="FW927" s="126"/>
      <c r="FX927" s="126"/>
      <c r="FY927" s="126"/>
      <c r="FZ927" s="126"/>
      <c r="GA927" s="126"/>
      <c r="GB927" s="126"/>
      <c r="GC927" s="126"/>
      <c r="GD927" s="126"/>
      <c r="GE927" s="126"/>
      <c r="GF927" s="126"/>
      <c r="GG927" s="126"/>
      <c r="GH927" s="126"/>
      <c r="GI927" s="126"/>
      <c r="GJ927" s="126"/>
      <c r="GK927" s="126"/>
      <c r="GL927" s="126"/>
      <c r="GM927" s="126"/>
      <c r="GN927" s="126"/>
      <c r="GO927" s="126"/>
      <c r="GP927" s="126"/>
      <c r="GQ927" s="126"/>
      <c r="GR927" s="126"/>
      <c r="GS927" s="126"/>
      <c r="GT927" s="126"/>
      <c r="GU927" s="126"/>
      <c r="GV927" s="126"/>
      <c r="GW927" s="126"/>
      <c r="GX927" s="126"/>
      <c r="GY927" s="126"/>
      <c r="GZ927" s="126"/>
      <c r="HA927" s="126"/>
      <c r="HB927" s="126"/>
      <c r="HC927" s="126"/>
      <c r="HD927" s="126"/>
      <c r="HE927" s="126"/>
      <c r="HF927" s="126"/>
      <c r="HG927" s="126"/>
      <c r="HH927" s="126"/>
      <c r="HI927" s="126"/>
      <c r="HJ927" s="126"/>
      <c r="HK927" s="126"/>
      <c r="HL927" s="126"/>
      <c r="HM927" s="126"/>
      <c r="HN927" s="126"/>
      <c r="HO927" s="126"/>
      <c r="HP927" s="126"/>
      <c r="HQ927" s="126"/>
      <c r="HR927" s="126"/>
      <c r="HS927" s="126"/>
      <c r="HT927" s="126"/>
      <c r="HU927" s="126"/>
      <c r="HV927" s="126"/>
      <c r="HW927" s="126"/>
      <c r="HX927" s="126"/>
      <c r="HY927" s="126"/>
      <c r="HZ927" s="126"/>
      <c r="IA927" s="126"/>
      <c r="IB927" s="126"/>
    </row>
    <row r="928" spans="1:236" s="127" customFormat="1">
      <c r="A928" s="121"/>
      <c r="B928" s="67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  <c r="BR928" s="126"/>
      <c r="BS928" s="126"/>
      <c r="BT928" s="126"/>
      <c r="BU928" s="126"/>
      <c r="BV928" s="126"/>
      <c r="BW928" s="126"/>
      <c r="BX928" s="126"/>
      <c r="BY928" s="126"/>
      <c r="BZ928" s="126"/>
      <c r="CA928" s="126"/>
      <c r="CB928" s="126"/>
      <c r="CC928" s="126"/>
      <c r="CD928" s="126"/>
      <c r="CE928" s="126"/>
      <c r="CF928" s="126"/>
      <c r="CG928" s="126"/>
      <c r="CH928" s="126"/>
      <c r="CI928" s="126"/>
      <c r="CJ928" s="126"/>
      <c r="CK928" s="126"/>
      <c r="CL928" s="126"/>
      <c r="CM928" s="126"/>
      <c r="CN928" s="126"/>
      <c r="CO928" s="126"/>
      <c r="CP928" s="126"/>
      <c r="CQ928" s="126"/>
      <c r="CR928" s="126"/>
      <c r="CS928" s="126"/>
      <c r="CT928" s="126"/>
      <c r="CU928" s="126"/>
      <c r="CV928" s="126"/>
      <c r="CW928" s="126"/>
      <c r="CX928" s="126"/>
      <c r="CY928" s="126"/>
      <c r="CZ928" s="126"/>
      <c r="DA928" s="126"/>
      <c r="DB928" s="126"/>
      <c r="DC928" s="126"/>
      <c r="DD928" s="126"/>
      <c r="DE928" s="126"/>
      <c r="DF928" s="126"/>
      <c r="DG928" s="126"/>
      <c r="DH928" s="126"/>
      <c r="DI928" s="126"/>
      <c r="DJ928" s="126"/>
      <c r="DK928" s="126"/>
      <c r="DL928" s="126"/>
      <c r="DM928" s="126"/>
      <c r="DN928" s="126"/>
      <c r="DO928" s="126"/>
      <c r="DP928" s="126"/>
      <c r="DQ928" s="126"/>
      <c r="DR928" s="126"/>
      <c r="DS928" s="126"/>
      <c r="DT928" s="126"/>
      <c r="DU928" s="126"/>
      <c r="DV928" s="126"/>
      <c r="DW928" s="126"/>
      <c r="DX928" s="126"/>
      <c r="DY928" s="126"/>
      <c r="DZ928" s="126"/>
      <c r="EA928" s="126"/>
      <c r="EB928" s="126"/>
      <c r="EC928" s="126"/>
      <c r="ED928" s="126"/>
      <c r="EE928" s="126"/>
      <c r="EF928" s="126"/>
      <c r="EG928" s="126"/>
      <c r="EH928" s="126"/>
      <c r="EI928" s="126"/>
      <c r="EJ928" s="126"/>
      <c r="EK928" s="126"/>
      <c r="EL928" s="126"/>
      <c r="EM928" s="126"/>
      <c r="EN928" s="126"/>
      <c r="EO928" s="126"/>
      <c r="EP928" s="126"/>
      <c r="EQ928" s="126"/>
      <c r="ER928" s="126"/>
      <c r="ES928" s="126"/>
      <c r="ET928" s="126"/>
      <c r="EU928" s="126"/>
      <c r="EV928" s="126"/>
      <c r="EW928" s="126"/>
      <c r="EX928" s="126"/>
      <c r="EY928" s="126"/>
      <c r="EZ928" s="126"/>
      <c r="FA928" s="126"/>
      <c r="FB928" s="126"/>
      <c r="FC928" s="126"/>
      <c r="FD928" s="126"/>
      <c r="FE928" s="126"/>
      <c r="FF928" s="126"/>
      <c r="FG928" s="126"/>
      <c r="FH928" s="126"/>
      <c r="FI928" s="126"/>
      <c r="FJ928" s="126"/>
      <c r="FK928" s="126"/>
      <c r="FL928" s="126"/>
      <c r="FM928" s="126"/>
      <c r="FN928" s="126"/>
      <c r="FO928" s="126"/>
      <c r="FP928" s="126"/>
      <c r="FQ928" s="126"/>
      <c r="FR928" s="126"/>
      <c r="FS928" s="126"/>
      <c r="FT928" s="126"/>
      <c r="FU928" s="126"/>
      <c r="FV928" s="126"/>
      <c r="FW928" s="126"/>
      <c r="FX928" s="126"/>
      <c r="FY928" s="126"/>
      <c r="FZ928" s="126"/>
      <c r="GA928" s="126"/>
      <c r="GB928" s="126"/>
      <c r="GC928" s="126"/>
      <c r="GD928" s="126"/>
      <c r="GE928" s="126"/>
      <c r="GF928" s="126"/>
      <c r="GG928" s="126"/>
      <c r="GH928" s="126"/>
      <c r="GI928" s="126"/>
      <c r="GJ928" s="126"/>
      <c r="GK928" s="126"/>
      <c r="GL928" s="126"/>
      <c r="GM928" s="126"/>
      <c r="GN928" s="126"/>
      <c r="GO928" s="126"/>
      <c r="GP928" s="126"/>
      <c r="GQ928" s="126"/>
      <c r="GR928" s="126"/>
      <c r="GS928" s="126"/>
      <c r="GT928" s="126"/>
      <c r="GU928" s="126"/>
      <c r="GV928" s="126"/>
      <c r="GW928" s="126"/>
      <c r="GX928" s="126"/>
      <c r="GY928" s="126"/>
      <c r="GZ928" s="126"/>
      <c r="HA928" s="126"/>
      <c r="HB928" s="126"/>
      <c r="HC928" s="126"/>
      <c r="HD928" s="126"/>
      <c r="HE928" s="126"/>
      <c r="HF928" s="126"/>
      <c r="HG928" s="126"/>
      <c r="HH928" s="126"/>
      <c r="HI928" s="126"/>
      <c r="HJ928" s="126"/>
      <c r="HK928" s="126"/>
      <c r="HL928" s="126"/>
      <c r="HM928" s="126"/>
      <c r="HN928" s="126"/>
      <c r="HO928" s="126"/>
      <c r="HP928" s="126"/>
      <c r="HQ928" s="126"/>
      <c r="HR928" s="126"/>
      <c r="HS928" s="126"/>
      <c r="HT928" s="126"/>
      <c r="HU928" s="126"/>
      <c r="HV928" s="126"/>
      <c r="HW928" s="126"/>
      <c r="HX928" s="126"/>
      <c r="HY928" s="126"/>
      <c r="HZ928" s="126"/>
      <c r="IA928" s="126"/>
      <c r="IB928" s="126"/>
    </row>
    <row r="929" spans="1:236" s="127" customFormat="1">
      <c r="A929" s="121"/>
      <c r="B929" s="67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  <c r="BR929" s="126"/>
      <c r="BS929" s="126"/>
      <c r="BT929" s="126"/>
      <c r="BU929" s="126"/>
      <c r="BV929" s="126"/>
      <c r="BW929" s="126"/>
      <c r="BX929" s="126"/>
      <c r="BY929" s="126"/>
      <c r="BZ929" s="126"/>
      <c r="CA929" s="126"/>
      <c r="CB929" s="126"/>
      <c r="CC929" s="126"/>
      <c r="CD929" s="126"/>
      <c r="CE929" s="126"/>
      <c r="CF929" s="126"/>
      <c r="CG929" s="126"/>
      <c r="CH929" s="126"/>
      <c r="CI929" s="126"/>
      <c r="CJ929" s="126"/>
      <c r="CK929" s="126"/>
      <c r="CL929" s="126"/>
      <c r="CM929" s="126"/>
      <c r="CN929" s="126"/>
      <c r="CO929" s="126"/>
      <c r="CP929" s="126"/>
      <c r="CQ929" s="126"/>
      <c r="CR929" s="126"/>
      <c r="CS929" s="126"/>
      <c r="CT929" s="126"/>
      <c r="CU929" s="126"/>
      <c r="CV929" s="126"/>
      <c r="CW929" s="126"/>
      <c r="CX929" s="126"/>
      <c r="CY929" s="126"/>
      <c r="CZ929" s="126"/>
      <c r="DA929" s="126"/>
      <c r="DB929" s="126"/>
      <c r="DC929" s="126"/>
      <c r="DD929" s="126"/>
      <c r="DE929" s="126"/>
      <c r="DF929" s="126"/>
      <c r="DG929" s="126"/>
      <c r="DH929" s="126"/>
      <c r="DI929" s="126"/>
      <c r="DJ929" s="126"/>
      <c r="DK929" s="126"/>
      <c r="DL929" s="126"/>
      <c r="DM929" s="126"/>
      <c r="DN929" s="126"/>
      <c r="DO929" s="126"/>
      <c r="DP929" s="126"/>
      <c r="DQ929" s="126"/>
      <c r="DR929" s="126"/>
      <c r="DS929" s="126"/>
      <c r="DT929" s="126"/>
      <c r="DU929" s="126"/>
      <c r="DV929" s="126"/>
      <c r="DW929" s="126"/>
      <c r="DX929" s="126"/>
      <c r="DY929" s="126"/>
      <c r="DZ929" s="126"/>
      <c r="EA929" s="126"/>
      <c r="EB929" s="126"/>
      <c r="EC929" s="126"/>
      <c r="ED929" s="126"/>
      <c r="EE929" s="126"/>
      <c r="EF929" s="126"/>
      <c r="EG929" s="126"/>
      <c r="EH929" s="126"/>
      <c r="EI929" s="126"/>
      <c r="EJ929" s="126"/>
      <c r="EK929" s="126"/>
      <c r="EL929" s="126"/>
      <c r="EM929" s="126"/>
      <c r="EN929" s="126"/>
      <c r="EO929" s="126"/>
      <c r="EP929" s="126"/>
      <c r="EQ929" s="126"/>
      <c r="ER929" s="126"/>
      <c r="ES929" s="126"/>
      <c r="ET929" s="126"/>
      <c r="EU929" s="126"/>
      <c r="EV929" s="126"/>
      <c r="EW929" s="126"/>
      <c r="EX929" s="126"/>
      <c r="EY929" s="126"/>
      <c r="EZ929" s="126"/>
      <c r="FA929" s="126"/>
      <c r="FB929" s="126"/>
      <c r="FC929" s="126"/>
      <c r="FD929" s="126"/>
      <c r="FE929" s="126"/>
      <c r="FF929" s="126"/>
      <c r="FG929" s="126"/>
      <c r="FH929" s="126"/>
      <c r="FI929" s="126"/>
      <c r="FJ929" s="126"/>
      <c r="FK929" s="126"/>
      <c r="FL929" s="126"/>
      <c r="FM929" s="126"/>
      <c r="FN929" s="126"/>
      <c r="FO929" s="126"/>
      <c r="FP929" s="126"/>
      <c r="FQ929" s="126"/>
      <c r="FR929" s="126"/>
      <c r="FS929" s="126"/>
      <c r="FT929" s="126"/>
      <c r="FU929" s="126"/>
      <c r="FV929" s="126"/>
      <c r="FW929" s="126"/>
      <c r="FX929" s="126"/>
      <c r="FY929" s="126"/>
      <c r="FZ929" s="126"/>
      <c r="GA929" s="126"/>
      <c r="GB929" s="126"/>
      <c r="GC929" s="126"/>
      <c r="GD929" s="126"/>
      <c r="GE929" s="126"/>
      <c r="GF929" s="126"/>
      <c r="GG929" s="126"/>
      <c r="GH929" s="126"/>
      <c r="GI929" s="126"/>
      <c r="GJ929" s="126"/>
      <c r="GK929" s="126"/>
      <c r="GL929" s="126"/>
      <c r="GM929" s="126"/>
      <c r="GN929" s="126"/>
      <c r="GO929" s="126"/>
      <c r="GP929" s="126"/>
      <c r="GQ929" s="126"/>
      <c r="GR929" s="126"/>
      <c r="GS929" s="126"/>
      <c r="GT929" s="126"/>
      <c r="GU929" s="126"/>
      <c r="GV929" s="126"/>
      <c r="GW929" s="126"/>
      <c r="GX929" s="126"/>
      <c r="GY929" s="126"/>
      <c r="GZ929" s="126"/>
      <c r="HA929" s="126"/>
      <c r="HB929" s="126"/>
      <c r="HC929" s="126"/>
      <c r="HD929" s="126"/>
      <c r="HE929" s="126"/>
      <c r="HF929" s="126"/>
      <c r="HG929" s="126"/>
      <c r="HH929" s="126"/>
      <c r="HI929" s="126"/>
      <c r="HJ929" s="126"/>
      <c r="HK929" s="126"/>
      <c r="HL929" s="126"/>
      <c r="HM929" s="126"/>
      <c r="HN929" s="126"/>
      <c r="HO929" s="126"/>
      <c r="HP929" s="126"/>
      <c r="HQ929" s="126"/>
      <c r="HR929" s="126"/>
      <c r="HS929" s="126"/>
      <c r="HT929" s="126"/>
      <c r="HU929" s="126"/>
      <c r="HV929" s="126"/>
      <c r="HW929" s="126"/>
      <c r="HX929" s="126"/>
      <c r="HY929" s="126"/>
      <c r="HZ929" s="126"/>
      <c r="IA929" s="126"/>
      <c r="IB929" s="126"/>
    </row>
    <row r="930" spans="1:236" s="127" customFormat="1">
      <c r="A930" s="121"/>
      <c r="B930" s="67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  <c r="BR930" s="126"/>
      <c r="BS930" s="126"/>
      <c r="BT930" s="126"/>
      <c r="BU930" s="126"/>
      <c r="BV930" s="126"/>
      <c r="BW930" s="126"/>
      <c r="BX930" s="126"/>
      <c r="BY930" s="126"/>
      <c r="BZ930" s="126"/>
      <c r="CA930" s="126"/>
      <c r="CB930" s="126"/>
      <c r="CC930" s="126"/>
      <c r="CD930" s="126"/>
      <c r="CE930" s="126"/>
      <c r="CF930" s="126"/>
      <c r="CG930" s="126"/>
      <c r="CH930" s="126"/>
      <c r="CI930" s="126"/>
      <c r="CJ930" s="126"/>
      <c r="CK930" s="126"/>
      <c r="CL930" s="126"/>
      <c r="CM930" s="126"/>
      <c r="CN930" s="126"/>
      <c r="CO930" s="126"/>
      <c r="CP930" s="126"/>
      <c r="CQ930" s="126"/>
      <c r="CR930" s="126"/>
      <c r="CS930" s="126"/>
      <c r="CT930" s="126"/>
      <c r="CU930" s="126"/>
      <c r="CV930" s="126"/>
      <c r="CW930" s="126"/>
      <c r="CX930" s="126"/>
      <c r="CY930" s="126"/>
      <c r="CZ930" s="126"/>
      <c r="DA930" s="126"/>
      <c r="DB930" s="126"/>
      <c r="DC930" s="126"/>
      <c r="DD930" s="126"/>
      <c r="DE930" s="126"/>
      <c r="DF930" s="126"/>
      <c r="DG930" s="126"/>
      <c r="DH930" s="126"/>
      <c r="DI930" s="126"/>
      <c r="DJ930" s="126"/>
      <c r="DK930" s="126"/>
      <c r="DL930" s="126"/>
      <c r="DM930" s="126"/>
      <c r="DN930" s="126"/>
      <c r="DO930" s="126"/>
      <c r="DP930" s="126"/>
      <c r="DQ930" s="126"/>
      <c r="DR930" s="126"/>
      <c r="DS930" s="126"/>
      <c r="DT930" s="126"/>
      <c r="DU930" s="126"/>
      <c r="DV930" s="126"/>
      <c r="DW930" s="126"/>
      <c r="DX930" s="126"/>
      <c r="DY930" s="126"/>
      <c r="DZ930" s="126"/>
      <c r="EA930" s="126"/>
      <c r="EB930" s="126"/>
      <c r="EC930" s="126"/>
      <c r="ED930" s="126"/>
      <c r="EE930" s="126"/>
      <c r="EF930" s="126"/>
      <c r="EG930" s="126"/>
      <c r="EH930" s="126"/>
      <c r="EI930" s="126"/>
      <c r="EJ930" s="126"/>
      <c r="EK930" s="126"/>
      <c r="EL930" s="126"/>
      <c r="EM930" s="126"/>
      <c r="EN930" s="126"/>
      <c r="EO930" s="126"/>
      <c r="EP930" s="126"/>
      <c r="EQ930" s="126"/>
      <c r="ER930" s="126"/>
      <c r="ES930" s="126"/>
      <c r="ET930" s="126"/>
      <c r="EU930" s="126"/>
      <c r="EV930" s="126"/>
      <c r="EW930" s="126"/>
      <c r="EX930" s="126"/>
      <c r="EY930" s="126"/>
      <c r="EZ930" s="126"/>
      <c r="FA930" s="126"/>
      <c r="FB930" s="126"/>
      <c r="FC930" s="126"/>
      <c r="FD930" s="126"/>
      <c r="FE930" s="126"/>
      <c r="FF930" s="126"/>
      <c r="FG930" s="126"/>
      <c r="FH930" s="126"/>
      <c r="FI930" s="126"/>
      <c r="FJ930" s="126"/>
      <c r="FK930" s="126"/>
      <c r="FL930" s="126"/>
      <c r="FM930" s="126"/>
      <c r="FN930" s="126"/>
      <c r="FO930" s="126"/>
      <c r="FP930" s="126"/>
      <c r="FQ930" s="126"/>
      <c r="FR930" s="126"/>
      <c r="FS930" s="126"/>
      <c r="FT930" s="126"/>
      <c r="FU930" s="126"/>
      <c r="FV930" s="126"/>
      <c r="FW930" s="126"/>
      <c r="FX930" s="126"/>
      <c r="FY930" s="126"/>
      <c r="FZ930" s="126"/>
      <c r="GA930" s="126"/>
      <c r="GB930" s="126"/>
      <c r="GC930" s="126"/>
      <c r="GD930" s="126"/>
      <c r="GE930" s="126"/>
      <c r="GF930" s="126"/>
      <c r="GG930" s="126"/>
      <c r="GH930" s="126"/>
      <c r="GI930" s="126"/>
      <c r="GJ930" s="126"/>
      <c r="GK930" s="126"/>
      <c r="GL930" s="126"/>
      <c r="GM930" s="126"/>
      <c r="GN930" s="126"/>
      <c r="GO930" s="126"/>
      <c r="GP930" s="126"/>
      <c r="GQ930" s="126"/>
      <c r="GR930" s="126"/>
      <c r="GS930" s="126"/>
      <c r="GT930" s="126"/>
      <c r="GU930" s="126"/>
      <c r="GV930" s="126"/>
      <c r="GW930" s="126"/>
      <c r="GX930" s="126"/>
      <c r="GY930" s="126"/>
      <c r="GZ930" s="126"/>
      <c r="HA930" s="126"/>
      <c r="HB930" s="126"/>
      <c r="HC930" s="126"/>
      <c r="HD930" s="126"/>
      <c r="HE930" s="126"/>
      <c r="HF930" s="126"/>
      <c r="HG930" s="126"/>
      <c r="HH930" s="126"/>
      <c r="HI930" s="126"/>
      <c r="HJ930" s="126"/>
      <c r="HK930" s="126"/>
      <c r="HL930" s="126"/>
      <c r="HM930" s="126"/>
      <c r="HN930" s="126"/>
      <c r="HO930" s="126"/>
      <c r="HP930" s="126"/>
      <c r="HQ930" s="126"/>
      <c r="HR930" s="126"/>
      <c r="HS930" s="126"/>
      <c r="HT930" s="126"/>
      <c r="HU930" s="126"/>
      <c r="HV930" s="126"/>
      <c r="HW930" s="126"/>
      <c r="HX930" s="126"/>
      <c r="HY930" s="126"/>
      <c r="HZ930" s="126"/>
      <c r="IA930" s="126"/>
      <c r="IB930" s="126"/>
    </row>
    <row r="931" spans="1:236" s="127" customFormat="1">
      <c r="A931" s="121"/>
      <c r="B931" s="67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126"/>
      <c r="CO931" s="126"/>
      <c r="CP931" s="126"/>
      <c r="CQ931" s="126"/>
      <c r="CR931" s="126"/>
      <c r="CS931" s="126"/>
      <c r="CT931" s="126"/>
      <c r="CU931" s="126"/>
      <c r="CV931" s="126"/>
      <c r="CW931" s="126"/>
      <c r="CX931" s="126"/>
      <c r="CY931" s="126"/>
      <c r="CZ931" s="126"/>
      <c r="DA931" s="126"/>
      <c r="DB931" s="126"/>
      <c r="DC931" s="126"/>
      <c r="DD931" s="126"/>
      <c r="DE931" s="126"/>
      <c r="DF931" s="126"/>
      <c r="DG931" s="126"/>
      <c r="DH931" s="126"/>
      <c r="DI931" s="126"/>
      <c r="DJ931" s="126"/>
      <c r="DK931" s="126"/>
      <c r="DL931" s="126"/>
      <c r="DM931" s="126"/>
      <c r="DN931" s="126"/>
      <c r="DO931" s="126"/>
      <c r="DP931" s="126"/>
      <c r="DQ931" s="126"/>
      <c r="DR931" s="126"/>
      <c r="DS931" s="126"/>
      <c r="DT931" s="126"/>
      <c r="DU931" s="126"/>
      <c r="DV931" s="126"/>
      <c r="DW931" s="126"/>
      <c r="DX931" s="126"/>
      <c r="DY931" s="126"/>
      <c r="DZ931" s="126"/>
      <c r="EA931" s="126"/>
      <c r="EB931" s="126"/>
      <c r="EC931" s="126"/>
      <c r="ED931" s="126"/>
      <c r="EE931" s="126"/>
      <c r="EF931" s="126"/>
      <c r="EG931" s="126"/>
      <c r="EH931" s="126"/>
      <c r="EI931" s="126"/>
      <c r="EJ931" s="126"/>
      <c r="EK931" s="126"/>
      <c r="EL931" s="126"/>
      <c r="EM931" s="126"/>
      <c r="EN931" s="126"/>
      <c r="EO931" s="126"/>
      <c r="EP931" s="126"/>
      <c r="EQ931" s="126"/>
      <c r="ER931" s="126"/>
      <c r="ES931" s="126"/>
      <c r="ET931" s="126"/>
      <c r="EU931" s="126"/>
      <c r="EV931" s="126"/>
      <c r="EW931" s="126"/>
      <c r="EX931" s="126"/>
      <c r="EY931" s="126"/>
      <c r="EZ931" s="126"/>
      <c r="FA931" s="126"/>
      <c r="FB931" s="126"/>
      <c r="FC931" s="126"/>
      <c r="FD931" s="126"/>
      <c r="FE931" s="126"/>
      <c r="FF931" s="126"/>
      <c r="FG931" s="126"/>
      <c r="FH931" s="126"/>
      <c r="FI931" s="126"/>
      <c r="FJ931" s="126"/>
      <c r="FK931" s="126"/>
      <c r="FL931" s="126"/>
      <c r="FM931" s="126"/>
      <c r="FN931" s="126"/>
      <c r="FO931" s="126"/>
      <c r="FP931" s="126"/>
      <c r="FQ931" s="126"/>
      <c r="FR931" s="126"/>
      <c r="FS931" s="126"/>
      <c r="FT931" s="126"/>
      <c r="FU931" s="126"/>
      <c r="FV931" s="126"/>
      <c r="FW931" s="126"/>
      <c r="FX931" s="126"/>
      <c r="FY931" s="126"/>
      <c r="FZ931" s="126"/>
      <c r="GA931" s="126"/>
      <c r="GB931" s="126"/>
      <c r="GC931" s="126"/>
      <c r="GD931" s="126"/>
      <c r="GE931" s="126"/>
      <c r="GF931" s="126"/>
      <c r="GG931" s="126"/>
      <c r="GH931" s="126"/>
      <c r="GI931" s="126"/>
      <c r="GJ931" s="126"/>
      <c r="GK931" s="126"/>
      <c r="GL931" s="126"/>
      <c r="GM931" s="126"/>
      <c r="GN931" s="126"/>
      <c r="GO931" s="126"/>
      <c r="GP931" s="126"/>
      <c r="GQ931" s="126"/>
      <c r="GR931" s="126"/>
      <c r="GS931" s="126"/>
      <c r="GT931" s="126"/>
      <c r="GU931" s="126"/>
      <c r="GV931" s="126"/>
      <c r="GW931" s="126"/>
      <c r="GX931" s="126"/>
      <c r="GY931" s="126"/>
      <c r="GZ931" s="126"/>
      <c r="HA931" s="126"/>
      <c r="HB931" s="126"/>
      <c r="HC931" s="126"/>
      <c r="HD931" s="126"/>
      <c r="HE931" s="126"/>
      <c r="HF931" s="126"/>
      <c r="HG931" s="126"/>
      <c r="HH931" s="126"/>
      <c r="HI931" s="126"/>
      <c r="HJ931" s="126"/>
      <c r="HK931" s="126"/>
      <c r="HL931" s="126"/>
      <c r="HM931" s="126"/>
      <c r="HN931" s="126"/>
      <c r="HO931" s="126"/>
      <c r="HP931" s="126"/>
      <c r="HQ931" s="126"/>
      <c r="HR931" s="126"/>
      <c r="HS931" s="126"/>
      <c r="HT931" s="126"/>
      <c r="HU931" s="126"/>
      <c r="HV931" s="126"/>
      <c r="HW931" s="126"/>
      <c r="HX931" s="126"/>
      <c r="HY931" s="126"/>
      <c r="HZ931" s="126"/>
      <c r="IA931" s="126"/>
      <c r="IB931" s="126"/>
    </row>
    <row r="932" spans="1:236" s="127" customFormat="1">
      <c r="A932" s="121"/>
      <c r="B932" s="67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  <c r="BR932" s="126"/>
      <c r="BS932" s="126"/>
      <c r="BT932" s="126"/>
      <c r="BU932" s="126"/>
      <c r="BV932" s="126"/>
      <c r="BW932" s="126"/>
      <c r="BX932" s="126"/>
      <c r="BY932" s="126"/>
      <c r="BZ932" s="126"/>
      <c r="CA932" s="126"/>
      <c r="CB932" s="126"/>
      <c r="CC932" s="126"/>
      <c r="CD932" s="126"/>
      <c r="CE932" s="126"/>
      <c r="CF932" s="126"/>
      <c r="CG932" s="126"/>
      <c r="CH932" s="126"/>
      <c r="CI932" s="126"/>
      <c r="CJ932" s="126"/>
      <c r="CK932" s="126"/>
      <c r="CL932" s="126"/>
      <c r="CM932" s="126"/>
      <c r="CN932" s="126"/>
      <c r="CO932" s="126"/>
      <c r="CP932" s="126"/>
      <c r="CQ932" s="126"/>
      <c r="CR932" s="126"/>
      <c r="CS932" s="126"/>
      <c r="CT932" s="126"/>
      <c r="CU932" s="126"/>
      <c r="CV932" s="126"/>
      <c r="CW932" s="126"/>
      <c r="CX932" s="126"/>
      <c r="CY932" s="126"/>
      <c r="CZ932" s="126"/>
      <c r="DA932" s="126"/>
      <c r="DB932" s="126"/>
      <c r="DC932" s="126"/>
      <c r="DD932" s="126"/>
      <c r="DE932" s="126"/>
      <c r="DF932" s="126"/>
      <c r="DG932" s="126"/>
      <c r="DH932" s="126"/>
      <c r="DI932" s="126"/>
      <c r="DJ932" s="126"/>
      <c r="DK932" s="126"/>
      <c r="DL932" s="126"/>
      <c r="DM932" s="126"/>
      <c r="DN932" s="126"/>
      <c r="DO932" s="126"/>
      <c r="DP932" s="126"/>
      <c r="DQ932" s="126"/>
      <c r="DR932" s="126"/>
      <c r="DS932" s="126"/>
      <c r="DT932" s="126"/>
      <c r="DU932" s="126"/>
      <c r="DV932" s="126"/>
      <c r="DW932" s="126"/>
      <c r="DX932" s="126"/>
      <c r="DY932" s="126"/>
      <c r="DZ932" s="126"/>
      <c r="EA932" s="126"/>
      <c r="EB932" s="126"/>
      <c r="EC932" s="126"/>
      <c r="ED932" s="126"/>
      <c r="EE932" s="126"/>
      <c r="EF932" s="126"/>
      <c r="EG932" s="126"/>
      <c r="EH932" s="126"/>
      <c r="EI932" s="126"/>
      <c r="EJ932" s="126"/>
      <c r="EK932" s="126"/>
      <c r="EL932" s="126"/>
      <c r="EM932" s="126"/>
      <c r="EN932" s="126"/>
      <c r="EO932" s="126"/>
      <c r="EP932" s="126"/>
      <c r="EQ932" s="126"/>
      <c r="ER932" s="126"/>
      <c r="ES932" s="126"/>
      <c r="ET932" s="126"/>
      <c r="EU932" s="126"/>
      <c r="EV932" s="126"/>
      <c r="EW932" s="126"/>
      <c r="EX932" s="126"/>
      <c r="EY932" s="126"/>
      <c r="EZ932" s="126"/>
      <c r="FA932" s="126"/>
      <c r="FB932" s="126"/>
      <c r="FC932" s="126"/>
      <c r="FD932" s="126"/>
      <c r="FE932" s="126"/>
      <c r="FF932" s="126"/>
      <c r="FG932" s="126"/>
      <c r="FH932" s="126"/>
      <c r="FI932" s="126"/>
      <c r="FJ932" s="126"/>
      <c r="FK932" s="126"/>
      <c r="FL932" s="126"/>
      <c r="FM932" s="126"/>
      <c r="FN932" s="126"/>
      <c r="FO932" s="126"/>
      <c r="FP932" s="126"/>
      <c r="FQ932" s="126"/>
      <c r="FR932" s="126"/>
      <c r="FS932" s="126"/>
      <c r="FT932" s="126"/>
      <c r="FU932" s="126"/>
      <c r="FV932" s="126"/>
      <c r="FW932" s="126"/>
      <c r="FX932" s="126"/>
      <c r="FY932" s="126"/>
      <c r="FZ932" s="126"/>
      <c r="GA932" s="126"/>
      <c r="GB932" s="126"/>
      <c r="GC932" s="126"/>
      <c r="GD932" s="126"/>
      <c r="GE932" s="126"/>
      <c r="GF932" s="126"/>
      <c r="GG932" s="126"/>
      <c r="GH932" s="126"/>
      <c r="GI932" s="126"/>
      <c r="GJ932" s="126"/>
      <c r="GK932" s="126"/>
      <c r="GL932" s="126"/>
      <c r="GM932" s="126"/>
      <c r="GN932" s="126"/>
      <c r="GO932" s="126"/>
      <c r="GP932" s="126"/>
      <c r="GQ932" s="126"/>
      <c r="GR932" s="126"/>
      <c r="GS932" s="126"/>
      <c r="GT932" s="126"/>
      <c r="GU932" s="126"/>
      <c r="GV932" s="126"/>
      <c r="GW932" s="126"/>
      <c r="GX932" s="126"/>
      <c r="GY932" s="126"/>
      <c r="GZ932" s="126"/>
      <c r="HA932" s="126"/>
      <c r="HB932" s="126"/>
      <c r="HC932" s="126"/>
      <c r="HD932" s="126"/>
      <c r="HE932" s="126"/>
      <c r="HF932" s="126"/>
      <c r="HG932" s="126"/>
      <c r="HH932" s="126"/>
      <c r="HI932" s="126"/>
      <c r="HJ932" s="126"/>
      <c r="HK932" s="126"/>
      <c r="HL932" s="126"/>
      <c r="HM932" s="126"/>
      <c r="HN932" s="126"/>
      <c r="HO932" s="126"/>
      <c r="HP932" s="126"/>
      <c r="HQ932" s="126"/>
      <c r="HR932" s="126"/>
      <c r="HS932" s="126"/>
      <c r="HT932" s="126"/>
      <c r="HU932" s="126"/>
      <c r="HV932" s="126"/>
      <c r="HW932" s="126"/>
      <c r="HX932" s="126"/>
      <c r="HY932" s="126"/>
      <c r="HZ932" s="126"/>
      <c r="IA932" s="126"/>
      <c r="IB932" s="126"/>
    </row>
    <row r="933" spans="1:236" s="127" customFormat="1">
      <c r="A933" s="121"/>
      <c r="B933" s="67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  <c r="BI933" s="126"/>
      <c r="BJ933" s="126"/>
      <c r="BK933" s="126"/>
      <c r="BL933" s="126"/>
      <c r="BM933" s="126"/>
      <c r="BN933" s="126"/>
      <c r="BO933" s="126"/>
      <c r="BP933" s="126"/>
      <c r="BQ933" s="126"/>
      <c r="BR933" s="126"/>
      <c r="BS933" s="126"/>
      <c r="BT933" s="126"/>
      <c r="BU933" s="126"/>
      <c r="BV933" s="126"/>
      <c r="BW933" s="126"/>
      <c r="BX933" s="126"/>
      <c r="BY933" s="126"/>
      <c r="BZ933" s="126"/>
      <c r="CA933" s="126"/>
      <c r="CB933" s="126"/>
      <c r="CC933" s="126"/>
      <c r="CD933" s="126"/>
      <c r="CE933" s="126"/>
      <c r="CF933" s="126"/>
      <c r="CG933" s="126"/>
      <c r="CH933" s="126"/>
      <c r="CI933" s="126"/>
      <c r="CJ933" s="126"/>
      <c r="CK933" s="126"/>
      <c r="CL933" s="126"/>
      <c r="CM933" s="126"/>
      <c r="CN933" s="126"/>
      <c r="CO933" s="126"/>
      <c r="CP933" s="126"/>
      <c r="CQ933" s="126"/>
      <c r="CR933" s="126"/>
      <c r="CS933" s="126"/>
      <c r="CT933" s="126"/>
      <c r="CU933" s="126"/>
      <c r="CV933" s="126"/>
      <c r="CW933" s="126"/>
      <c r="CX933" s="126"/>
      <c r="CY933" s="126"/>
      <c r="CZ933" s="126"/>
      <c r="DA933" s="126"/>
      <c r="DB933" s="126"/>
      <c r="DC933" s="126"/>
      <c r="DD933" s="126"/>
      <c r="DE933" s="126"/>
      <c r="DF933" s="126"/>
      <c r="DG933" s="126"/>
      <c r="DH933" s="126"/>
      <c r="DI933" s="126"/>
      <c r="DJ933" s="126"/>
      <c r="DK933" s="126"/>
      <c r="DL933" s="126"/>
      <c r="DM933" s="126"/>
      <c r="DN933" s="126"/>
      <c r="DO933" s="126"/>
      <c r="DP933" s="126"/>
      <c r="DQ933" s="126"/>
      <c r="DR933" s="126"/>
      <c r="DS933" s="126"/>
      <c r="DT933" s="126"/>
      <c r="DU933" s="126"/>
      <c r="DV933" s="126"/>
      <c r="DW933" s="126"/>
      <c r="DX933" s="126"/>
      <c r="DY933" s="126"/>
      <c r="DZ933" s="126"/>
      <c r="EA933" s="126"/>
      <c r="EB933" s="126"/>
      <c r="EC933" s="126"/>
      <c r="ED933" s="126"/>
      <c r="EE933" s="126"/>
      <c r="EF933" s="126"/>
      <c r="EG933" s="126"/>
      <c r="EH933" s="126"/>
      <c r="EI933" s="126"/>
      <c r="EJ933" s="126"/>
      <c r="EK933" s="126"/>
      <c r="EL933" s="126"/>
      <c r="EM933" s="126"/>
      <c r="EN933" s="126"/>
      <c r="EO933" s="126"/>
      <c r="EP933" s="126"/>
      <c r="EQ933" s="126"/>
      <c r="ER933" s="126"/>
      <c r="ES933" s="126"/>
      <c r="ET933" s="126"/>
      <c r="EU933" s="126"/>
      <c r="EV933" s="126"/>
      <c r="EW933" s="126"/>
      <c r="EX933" s="126"/>
      <c r="EY933" s="126"/>
      <c r="EZ933" s="126"/>
      <c r="FA933" s="126"/>
      <c r="FB933" s="126"/>
      <c r="FC933" s="126"/>
      <c r="FD933" s="126"/>
      <c r="FE933" s="126"/>
      <c r="FF933" s="126"/>
      <c r="FG933" s="126"/>
      <c r="FH933" s="126"/>
      <c r="FI933" s="126"/>
      <c r="FJ933" s="126"/>
      <c r="FK933" s="126"/>
      <c r="FL933" s="126"/>
      <c r="FM933" s="126"/>
      <c r="FN933" s="126"/>
      <c r="FO933" s="126"/>
      <c r="FP933" s="126"/>
      <c r="FQ933" s="126"/>
      <c r="FR933" s="126"/>
      <c r="FS933" s="126"/>
      <c r="FT933" s="126"/>
      <c r="FU933" s="126"/>
      <c r="FV933" s="126"/>
      <c r="FW933" s="126"/>
      <c r="FX933" s="126"/>
      <c r="FY933" s="126"/>
      <c r="FZ933" s="126"/>
      <c r="GA933" s="126"/>
      <c r="GB933" s="126"/>
      <c r="GC933" s="126"/>
      <c r="GD933" s="126"/>
      <c r="GE933" s="126"/>
      <c r="GF933" s="126"/>
      <c r="GG933" s="126"/>
      <c r="GH933" s="126"/>
      <c r="GI933" s="126"/>
      <c r="GJ933" s="126"/>
      <c r="GK933" s="126"/>
      <c r="GL933" s="126"/>
      <c r="GM933" s="126"/>
      <c r="GN933" s="126"/>
      <c r="GO933" s="126"/>
      <c r="GP933" s="126"/>
      <c r="GQ933" s="126"/>
      <c r="GR933" s="126"/>
      <c r="GS933" s="126"/>
      <c r="GT933" s="126"/>
      <c r="GU933" s="126"/>
      <c r="GV933" s="126"/>
      <c r="GW933" s="126"/>
      <c r="GX933" s="126"/>
      <c r="GY933" s="126"/>
      <c r="GZ933" s="126"/>
      <c r="HA933" s="126"/>
      <c r="HB933" s="126"/>
      <c r="HC933" s="126"/>
      <c r="HD933" s="126"/>
      <c r="HE933" s="126"/>
      <c r="HF933" s="126"/>
      <c r="HG933" s="126"/>
      <c r="HH933" s="126"/>
      <c r="HI933" s="126"/>
      <c r="HJ933" s="126"/>
      <c r="HK933" s="126"/>
      <c r="HL933" s="126"/>
      <c r="HM933" s="126"/>
      <c r="HN933" s="126"/>
      <c r="HO933" s="126"/>
      <c r="HP933" s="126"/>
      <c r="HQ933" s="126"/>
      <c r="HR933" s="126"/>
      <c r="HS933" s="126"/>
      <c r="HT933" s="126"/>
      <c r="HU933" s="126"/>
      <c r="HV933" s="126"/>
      <c r="HW933" s="126"/>
      <c r="HX933" s="126"/>
      <c r="HY933" s="126"/>
      <c r="HZ933" s="126"/>
      <c r="IA933" s="126"/>
      <c r="IB933" s="126"/>
    </row>
    <row r="934" spans="1:236" s="127" customFormat="1">
      <c r="A934" s="121"/>
      <c r="B934" s="67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  <c r="BI934" s="126"/>
      <c r="BJ934" s="126"/>
      <c r="BK934" s="126"/>
      <c r="BL934" s="126"/>
      <c r="BM934" s="126"/>
      <c r="BN934" s="126"/>
      <c r="BO934" s="126"/>
      <c r="BP934" s="126"/>
      <c r="BQ934" s="126"/>
      <c r="BR934" s="126"/>
      <c r="BS934" s="126"/>
      <c r="BT934" s="126"/>
      <c r="BU934" s="126"/>
      <c r="BV934" s="126"/>
      <c r="BW934" s="126"/>
      <c r="BX934" s="126"/>
      <c r="BY934" s="126"/>
      <c r="BZ934" s="126"/>
      <c r="CA934" s="126"/>
      <c r="CB934" s="126"/>
      <c r="CC934" s="126"/>
      <c r="CD934" s="126"/>
      <c r="CE934" s="126"/>
      <c r="CF934" s="126"/>
      <c r="CG934" s="126"/>
      <c r="CH934" s="126"/>
      <c r="CI934" s="126"/>
      <c r="CJ934" s="126"/>
      <c r="CK934" s="126"/>
      <c r="CL934" s="126"/>
      <c r="CM934" s="126"/>
      <c r="CN934" s="126"/>
      <c r="CO934" s="126"/>
      <c r="CP934" s="126"/>
      <c r="CQ934" s="126"/>
      <c r="CR934" s="126"/>
      <c r="CS934" s="126"/>
      <c r="CT934" s="126"/>
      <c r="CU934" s="126"/>
      <c r="CV934" s="126"/>
      <c r="CW934" s="126"/>
      <c r="CX934" s="126"/>
      <c r="CY934" s="126"/>
      <c r="CZ934" s="126"/>
      <c r="DA934" s="126"/>
      <c r="DB934" s="126"/>
      <c r="DC934" s="126"/>
      <c r="DD934" s="126"/>
      <c r="DE934" s="126"/>
      <c r="DF934" s="126"/>
      <c r="DG934" s="126"/>
      <c r="DH934" s="126"/>
      <c r="DI934" s="126"/>
      <c r="DJ934" s="126"/>
      <c r="DK934" s="126"/>
      <c r="DL934" s="126"/>
      <c r="DM934" s="126"/>
      <c r="DN934" s="126"/>
      <c r="DO934" s="126"/>
      <c r="DP934" s="126"/>
      <c r="DQ934" s="126"/>
      <c r="DR934" s="126"/>
      <c r="DS934" s="126"/>
      <c r="DT934" s="126"/>
      <c r="DU934" s="126"/>
      <c r="DV934" s="126"/>
      <c r="DW934" s="126"/>
      <c r="DX934" s="126"/>
      <c r="DY934" s="126"/>
      <c r="DZ934" s="126"/>
      <c r="EA934" s="126"/>
      <c r="EB934" s="126"/>
      <c r="EC934" s="126"/>
      <c r="ED934" s="126"/>
      <c r="EE934" s="126"/>
      <c r="EF934" s="126"/>
      <c r="EG934" s="126"/>
      <c r="EH934" s="126"/>
      <c r="EI934" s="126"/>
      <c r="EJ934" s="126"/>
      <c r="EK934" s="126"/>
      <c r="EL934" s="126"/>
      <c r="EM934" s="126"/>
      <c r="EN934" s="126"/>
      <c r="EO934" s="126"/>
      <c r="EP934" s="126"/>
      <c r="EQ934" s="126"/>
      <c r="ER934" s="126"/>
      <c r="ES934" s="126"/>
      <c r="ET934" s="126"/>
      <c r="EU934" s="126"/>
      <c r="EV934" s="126"/>
      <c r="EW934" s="126"/>
      <c r="EX934" s="126"/>
      <c r="EY934" s="126"/>
      <c r="EZ934" s="126"/>
      <c r="FA934" s="126"/>
      <c r="FB934" s="126"/>
      <c r="FC934" s="126"/>
      <c r="FD934" s="126"/>
      <c r="FE934" s="126"/>
      <c r="FF934" s="126"/>
      <c r="FG934" s="126"/>
      <c r="FH934" s="126"/>
      <c r="FI934" s="126"/>
      <c r="FJ934" s="126"/>
      <c r="FK934" s="126"/>
      <c r="FL934" s="126"/>
      <c r="FM934" s="126"/>
      <c r="FN934" s="126"/>
      <c r="FO934" s="126"/>
      <c r="FP934" s="126"/>
      <c r="FQ934" s="126"/>
      <c r="FR934" s="126"/>
      <c r="FS934" s="126"/>
      <c r="FT934" s="126"/>
      <c r="FU934" s="126"/>
      <c r="FV934" s="126"/>
      <c r="FW934" s="126"/>
      <c r="FX934" s="126"/>
      <c r="FY934" s="126"/>
      <c r="FZ934" s="126"/>
      <c r="GA934" s="126"/>
      <c r="GB934" s="126"/>
      <c r="GC934" s="126"/>
      <c r="GD934" s="126"/>
      <c r="GE934" s="126"/>
      <c r="GF934" s="126"/>
      <c r="GG934" s="126"/>
      <c r="GH934" s="126"/>
      <c r="GI934" s="126"/>
      <c r="GJ934" s="126"/>
      <c r="GK934" s="126"/>
      <c r="GL934" s="126"/>
      <c r="GM934" s="126"/>
      <c r="GN934" s="126"/>
      <c r="GO934" s="126"/>
      <c r="GP934" s="126"/>
      <c r="GQ934" s="126"/>
      <c r="GR934" s="126"/>
      <c r="GS934" s="126"/>
      <c r="GT934" s="126"/>
      <c r="GU934" s="126"/>
      <c r="GV934" s="126"/>
      <c r="GW934" s="126"/>
      <c r="GX934" s="126"/>
      <c r="GY934" s="126"/>
      <c r="GZ934" s="126"/>
      <c r="HA934" s="126"/>
      <c r="HB934" s="126"/>
      <c r="HC934" s="126"/>
      <c r="HD934" s="126"/>
      <c r="HE934" s="126"/>
      <c r="HF934" s="126"/>
      <c r="HG934" s="126"/>
      <c r="HH934" s="126"/>
      <c r="HI934" s="126"/>
      <c r="HJ934" s="126"/>
      <c r="HK934" s="126"/>
      <c r="HL934" s="126"/>
      <c r="HM934" s="126"/>
      <c r="HN934" s="126"/>
      <c r="HO934" s="126"/>
      <c r="HP934" s="126"/>
      <c r="HQ934" s="126"/>
      <c r="HR934" s="126"/>
      <c r="HS934" s="126"/>
      <c r="HT934" s="126"/>
      <c r="HU934" s="126"/>
      <c r="HV934" s="126"/>
      <c r="HW934" s="126"/>
      <c r="HX934" s="126"/>
      <c r="HY934" s="126"/>
      <c r="HZ934" s="126"/>
      <c r="IA934" s="126"/>
      <c r="IB934" s="126"/>
    </row>
    <row r="935" spans="1:236" s="127" customFormat="1">
      <c r="A935" s="121"/>
      <c r="B935" s="67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  <c r="BI935" s="126"/>
      <c r="BJ935" s="126"/>
      <c r="BK935" s="126"/>
      <c r="BL935" s="126"/>
      <c r="BM935" s="126"/>
      <c r="BN935" s="126"/>
      <c r="BO935" s="126"/>
      <c r="BP935" s="126"/>
      <c r="BQ935" s="126"/>
      <c r="BR935" s="126"/>
      <c r="BS935" s="126"/>
      <c r="BT935" s="126"/>
      <c r="BU935" s="126"/>
      <c r="BV935" s="126"/>
      <c r="BW935" s="126"/>
      <c r="BX935" s="126"/>
      <c r="BY935" s="126"/>
      <c r="BZ935" s="126"/>
      <c r="CA935" s="126"/>
      <c r="CB935" s="126"/>
      <c r="CC935" s="126"/>
      <c r="CD935" s="126"/>
      <c r="CE935" s="126"/>
      <c r="CF935" s="126"/>
      <c r="CG935" s="126"/>
      <c r="CH935" s="126"/>
      <c r="CI935" s="126"/>
      <c r="CJ935" s="126"/>
      <c r="CK935" s="126"/>
      <c r="CL935" s="126"/>
      <c r="CM935" s="126"/>
      <c r="CN935" s="126"/>
      <c r="CO935" s="126"/>
      <c r="CP935" s="126"/>
      <c r="CQ935" s="126"/>
      <c r="CR935" s="126"/>
      <c r="CS935" s="126"/>
      <c r="CT935" s="126"/>
      <c r="CU935" s="126"/>
      <c r="CV935" s="126"/>
      <c r="CW935" s="126"/>
      <c r="CX935" s="126"/>
      <c r="CY935" s="126"/>
      <c r="CZ935" s="126"/>
      <c r="DA935" s="126"/>
      <c r="DB935" s="126"/>
      <c r="DC935" s="126"/>
      <c r="DD935" s="126"/>
      <c r="DE935" s="126"/>
      <c r="DF935" s="126"/>
      <c r="DG935" s="126"/>
      <c r="DH935" s="126"/>
      <c r="DI935" s="126"/>
      <c r="DJ935" s="126"/>
      <c r="DK935" s="126"/>
      <c r="DL935" s="126"/>
      <c r="DM935" s="126"/>
      <c r="DN935" s="126"/>
      <c r="DO935" s="126"/>
      <c r="DP935" s="126"/>
      <c r="DQ935" s="126"/>
      <c r="DR935" s="126"/>
      <c r="DS935" s="126"/>
      <c r="DT935" s="126"/>
      <c r="DU935" s="126"/>
      <c r="DV935" s="126"/>
      <c r="DW935" s="126"/>
      <c r="DX935" s="126"/>
      <c r="DY935" s="126"/>
      <c r="DZ935" s="126"/>
      <c r="EA935" s="126"/>
      <c r="EB935" s="126"/>
      <c r="EC935" s="126"/>
      <c r="ED935" s="126"/>
      <c r="EE935" s="126"/>
      <c r="EF935" s="126"/>
      <c r="EG935" s="126"/>
      <c r="EH935" s="126"/>
      <c r="EI935" s="126"/>
      <c r="EJ935" s="126"/>
      <c r="EK935" s="126"/>
      <c r="EL935" s="126"/>
      <c r="EM935" s="126"/>
      <c r="EN935" s="126"/>
      <c r="EO935" s="126"/>
      <c r="EP935" s="126"/>
      <c r="EQ935" s="126"/>
      <c r="ER935" s="126"/>
      <c r="ES935" s="126"/>
      <c r="ET935" s="126"/>
      <c r="EU935" s="126"/>
      <c r="EV935" s="126"/>
      <c r="EW935" s="126"/>
      <c r="EX935" s="126"/>
      <c r="EY935" s="126"/>
      <c r="EZ935" s="126"/>
      <c r="FA935" s="126"/>
      <c r="FB935" s="126"/>
      <c r="FC935" s="126"/>
      <c r="FD935" s="126"/>
      <c r="FE935" s="126"/>
      <c r="FF935" s="126"/>
      <c r="FG935" s="126"/>
      <c r="FH935" s="126"/>
      <c r="FI935" s="126"/>
      <c r="FJ935" s="126"/>
      <c r="FK935" s="126"/>
      <c r="FL935" s="126"/>
      <c r="FM935" s="126"/>
      <c r="FN935" s="126"/>
      <c r="FO935" s="126"/>
      <c r="FP935" s="126"/>
      <c r="FQ935" s="126"/>
      <c r="FR935" s="126"/>
      <c r="FS935" s="126"/>
      <c r="FT935" s="126"/>
      <c r="FU935" s="126"/>
      <c r="FV935" s="126"/>
      <c r="FW935" s="126"/>
      <c r="FX935" s="126"/>
      <c r="FY935" s="126"/>
      <c r="FZ935" s="126"/>
      <c r="GA935" s="126"/>
      <c r="GB935" s="126"/>
      <c r="GC935" s="126"/>
      <c r="GD935" s="126"/>
      <c r="GE935" s="126"/>
      <c r="GF935" s="126"/>
      <c r="GG935" s="126"/>
      <c r="GH935" s="126"/>
      <c r="GI935" s="126"/>
      <c r="GJ935" s="126"/>
      <c r="GK935" s="126"/>
      <c r="GL935" s="126"/>
      <c r="GM935" s="126"/>
      <c r="GN935" s="126"/>
      <c r="GO935" s="126"/>
      <c r="GP935" s="126"/>
      <c r="GQ935" s="126"/>
      <c r="GR935" s="126"/>
      <c r="GS935" s="126"/>
      <c r="GT935" s="126"/>
      <c r="GU935" s="126"/>
      <c r="GV935" s="126"/>
      <c r="GW935" s="126"/>
      <c r="GX935" s="126"/>
      <c r="GY935" s="126"/>
      <c r="GZ935" s="126"/>
      <c r="HA935" s="126"/>
      <c r="HB935" s="126"/>
      <c r="HC935" s="126"/>
      <c r="HD935" s="126"/>
      <c r="HE935" s="126"/>
      <c r="HF935" s="126"/>
      <c r="HG935" s="126"/>
      <c r="HH935" s="126"/>
      <c r="HI935" s="126"/>
      <c r="HJ935" s="126"/>
      <c r="HK935" s="126"/>
      <c r="HL935" s="126"/>
      <c r="HM935" s="126"/>
      <c r="HN935" s="126"/>
      <c r="HO935" s="126"/>
      <c r="HP935" s="126"/>
      <c r="HQ935" s="126"/>
      <c r="HR935" s="126"/>
      <c r="HS935" s="126"/>
      <c r="HT935" s="126"/>
      <c r="HU935" s="126"/>
      <c r="HV935" s="126"/>
      <c r="HW935" s="126"/>
      <c r="HX935" s="126"/>
      <c r="HY935" s="126"/>
      <c r="HZ935" s="126"/>
      <c r="IA935" s="126"/>
      <c r="IB935" s="126"/>
    </row>
    <row r="936" spans="1:236" s="127" customFormat="1">
      <c r="A936" s="121"/>
      <c r="B936" s="67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  <c r="BI936" s="126"/>
      <c r="BJ936" s="126"/>
      <c r="BK936" s="126"/>
      <c r="BL936" s="126"/>
      <c r="BM936" s="126"/>
      <c r="BN936" s="126"/>
      <c r="BO936" s="126"/>
      <c r="BP936" s="126"/>
      <c r="BQ936" s="126"/>
      <c r="BR936" s="126"/>
      <c r="BS936" s="126"/>
      <c r="BT936" s="126"/>
      <c r="BU936" s="126"/>
      <c r="BV936" s="126"/>
      <c r="BW936" s="126"/>
      <c r="BX936" s="126"/>
      <c r="BY936" s="126"/>
      <c r="BZ936" s="126"/>
      <c r="CA936" s="126"/>
      <c r="CB936" s="126"/>
      <c r="CC936" s="126"/>
      <c r="CD936" s="126"/>
      <c r="CE936" s="126"/>
      <c r="CF936" s="126"/>
      <c r="CG936" s="126"/>
      <c r="CH936" s="126"/>
      <c r="CI936" s="126"/>
      <c r="CJ936" s="126"/>
      <c r="CK936" s="126"/>
      <c r="CL936" s="126"/>
      <c r="CM936" s="126"/>
      <c r="CN936" s="126"/>
      <c r="CO936" s="126"/>
      <c r="CP936" s="126"/>
      <c r="CQ936" s="126"/>
      <c r="CR936" s="126"/>
      <c r="CS936" s="126"/>
      <c r="CT936" s="126"/>
      <c r="CU936" s="126"/>
      <c r="CV936" s="126"/>
      <c r="CW936" s="126"/>
      <c r="CX936" s="126"/>
      <c r="CY936" s="126"/>
      <c r="CZ936" s="126"/>
      <c r="DA936" s="126"/>
      <c r="DB936" s="126"/>
      <c r="DC936" s="126"/>
      <c r="DD936" s="126"/>
      <c r="DE936" s="126"/>
      <c r="DF936" s="126"/>
      <c r="DG936" s="126"/>
      <c r="DH936" s="126"/>
      <c r="DI936" s="126"/>
      <c r="DJ936" s="126"/>
      <c r="DK936" s="126"/>
      <c r="DL936" s="126"/>
      <c r="DM936" s="126"/>
      <c r="DN936" s="126"/>
      <c r="DO936" s="126"/>
      <c r="DP936" s="126"/>
      <c r="DQ936" s="126"/>
      <c r="DR936" s="126"/>
      <c r="DS936" s="126"/>
      <c r="DT936" s="126"/>
      <c r="DU936" s="126"/>
      <c r="DV936" s="126"/>
      <c r="DW936" s="126"/>
      <c r="DX936" s="126"/>
      <c r="DY936" s="126"/>
      <c r="DZ936" s="126"/>
      <c r="EA936" s="126"/>
      <c r="EB936" s="126"/>
      <c r="EC936" s="126"/>
      <c r="ED936" s="126"/>
      <c r="EE936" s="126"/>
      <c r="EF936" s="126"/>
      <c r="EG936" s="126"/>
      <c r="EH936" s="126"/>
      <c r="EI936" s="126"/>
      <c r="EJ936" s="126"/>
      <c r="EK936" s="126"/>
      <c r="EL936" s="126"/>
      <c r="EM936" s="126"/>
      <c r="EN936" s="126"/>
      <c r="EO936" s="126"/>
      <c r="EP936" s="126"/>
      <c r="EQ936" s="126"/>
      <c r="ER936" s="126"/>
      <c r="ES936" s="126"/>
      <c r="ET936" s="126"/>
      <c r="EU936" s="126"/>
      <c r="EV936" s="126"/>
      <c r="EW936" s="126"/>
      <c r="EX936" s="126"/>
      <c r="EY936" s="126"/>
      <c r="EZ936" s="126"/>
      <c r="FA936" s="126"/>
      <c r="FB936" s="126"/>
      <c r="FC936" s="126"/>
      <c r="FD936" s="126"/>
      <c r="FE936" s="126"/>
      <c r="FF936" s="126"/>
      <c r="FG936" s="126"/>
      <c r="FH936" s="126"/>
      <c r="FI936" s="126"/>
      <c r="FJ936" s="126"/>
      <c r="FK936" s="126"/>
      <c r="FL936" s="126"/>
      <c r="FM936" s="126"/>
      <c r="FN936" s="126"/>
      <c r="FO936" s="126"/>
      <c r="FP936" s="126"/>
      <c r="FQ936" s="126"/>
      <c r="FR936" s="126"/>
      <c r="FS936" s="126"/>
      <c r="FT936" s="126"/>
      <c r="FU936" s="126"/>
      <c r="FV936" s="126"/>
      <c r="FW936" s="126"/>
      <c r="FX936" s="126"/>
      <c r="FY936" s="126"/>
      <c r="FZ936" s="126"/>
      <c r="GA936" s="126"/>
      <c r="GB936" s="126"/>
      <c r="GC936" s="126"/>
      <c r="GD936" s="126"/>
      <c r="GE936" s="126"/>
      <c r="GF936" s="126"/>
      <c r="GG936" s="126"/>
      <c r="GH936" s="126"/>
      <c r="GI936" s="126"/>
      <c r="GJ936" s="126"/>
      <c r="GK936" s="126"/>
      <c r="GL936" s="126"/>
      <c r="GM936" s="126"/>
      <c r="GN936" s="126"/>
      <c r="GO936" s="126"/>
      <c r="GP936" s="126"/>
      <c r="GQ936" s="126"/>
      <c r="GR936" s="126"/>
      <c r="GS936" s="126"/>
      <c r="GT936" s="126"/>
      <c r="GU936" s="126"/>
      <c r="GV936" s="126"/>
      <c r="GW936" s="126"/>
      <c r="GX936" s="126"/>
      <c r="GY936" s="126"/>
      <c r="GZ936" s="126"/>
      <c r="HA936" s="126"/>
      <c r="HB936" s="126"/>
      <c r="HC936" s="126"/>
      <c r="HD936" s="126"/>
      <c r="HE936" s="126"/>
      <c r="HF936" s="126"/>
      <c r="HG936" s="126"/>
      <c r="HH936" s="126"/>
      <c r="HI936" s="126"/>
      <c r="HJ936" s="126"/>
      <c r="HK936" s="126"/>
      <c r="HL936" s="126"/>
      <c r="HM936" s="126"/>
      <c r="HN936" s="126"/>
      <c r="HO936" s="126"/>
      <c r="HP936" s="126"/>
      <c r="HQ936" s="126"/>
      <c r="HR936" s="126"/>
      <c r="HS936" s="126"/>
      <c r="HT936" s="126"/>
      <c r="HU936" s="126"/>
      <c r="HV936" s="126"/>
      <c r="HW936" s="126"/>
      <c r="HX936" s="126"/>
      <c r="HY936" s="126"/>
      <c r="HZ936" s="126"/>
      <c r="IA936" s="126"/>
      <c r="IB936" s="126"/>
    </row>
    <row r="937" spans="1:236" s="127" customFormat="1">
      <c r="A937" s="121"/>
      <c r="B937" s="67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  <c r="BI937" s="126"/>
      <c r="BJ937" s="126"/>
      <c r="BK937" s="126"/>
      <c r="BL937" s="126"/>
      <c r="BM937" s="126"/>
      <c r="BN937" s="126"/>
      <c r="BO937" s="126"/>
      <c r="BP937" s="126"/>
      <c r="BQ937" s="126"/>
      <c r="BR937" s="126"/>
      <c r="BS937" s="126"/>
      <c r="BT937" s="126"/>
      <c r="BU937" s="126"/>
      <c r="BV937" s="126"/>
      <c r="BW937" s="126"/>
      <c r="BX937" s="126"/>
      <c r="BY937" s="126"/>
      <c r="BZ937" s="126"/>
      <c r="CA937" s="126"/>
      <c r="CB937" s="126"/>
      <c r="CC937" s="126"/>
      <c r="CD937" s="126"/>
      <c r="CE937" s="126"/>
      <c r="CF937" s="126"/>
      <c r="CG937" s="126"/>
      <c r="CH937" s="126"/>
      <c r="CI937" s="126"/>
      <c r="CJ937" s="126"/>
      <c r="CK937" s="126"/>
      <c r="CL937" s="126"/>
      <c r="CM937" s="126"/>
      <c r="CN937" s="126"/>
      <c r="CO937" s="126"/>
      <c r="CP937" s="126"/>
      <c r="CQ937" s="126"/>
      <c r="CR937" s="126"/>
      <c r="CS937" s="126"/>
      <c r="CT937" s="126"/>
      <c r="CU937" s="126"/>
      <c r="CV937" s="126"/>
      <c r="CW937" s="126"/>
      <c r="CX937" s="126"/>
      <c r="CY937" s="126"/>
      <c r="CZ937" s="126"/>
      <c r="DA937" s="126"/>
      <c r="DB937" s="126"/>
      <c r="DC937" s="126"/>
      <c r="DD937" s="126"/>
      <c r="DE937" s="126"/>
      <c r="DF937" s="126"/>
      <c r="DG937" s="126"/>
      <c r="DH937" s="126"/>
      <c r="DI937" s="126"/>
      <c r="DJ937" s="126"/>
      <c r="DK937" s="126"/>
      <c r="DL937" s="126"/>
      <c r="DM937" s="126"/>
      <c r="DN937" s="126"/>
      <c r="DO937" s="126"/>
      <c r="DP937" s="126"/>
      <c r="DQ937" s="126"/>
      <c r="DR937" s="126"/>
      <c r="DS937" s="126"/>
      <c r="DT937" s="126"/>
      <c r="DU937" s="126"/>
      <c r="DV937" s="126"/>
      <c r="DW937" s="126"/>
      <c r="DX937" s="126"/>
      <c r="DY937" s="126"/>
      <c r="DZ937" s="126"/>
      <c r="EA937" s="126"/>
      <c r="EB937" s="126"/>
      <c r="EC937" s="126"/>
      <c r="ED937" s="126"/>
      <c r="EE937" s="126"/>
      <c r="EF937" s="126"/>
      <c r="EG937" s="126"/>
      <c r="EH937" s="126"/>
      <c r="EI937" s="126"/>
      <c r="EJ937" s="126"/>
      <c r="EK937" s="126"/>
      <c r="EL937" s="126"/>
      <c r="EM937" s="126"/>
      <c r="EN937" s="126"/>
      <c r="EO937" s="126"/>
      <c r="EP937" s="126"/>
      <c r="EQ937" s="126"/>
      <c r="ER937" s="126"/>
      <c r="ES937" s="126"/>
      <c r="ET937" s="126"/>
      <c r="EU937" s="126"/>
      <c r="EV937" s="126"/>
      <c r="EW937" s="126"/>
      <c r="EX937" s="126"/>
      <c r="EY937" s="126"/>
      <c r="EZ937" s="126"/>
      <c r="FA937" s="126"/>
      <c r="FB937" s="126"/>
      <c r="FC937" s="126"/>
      <c r="FD937" s="126"/>
      <c r="FE937" s="126"/>
      <c r="FF937" s="126"/>
      <c r="FG937" s="126"/>
      <c r="FH937" s="126"/>
      <c r="FI937" s="126"/>
      <c r="FJ937" s="126"/>
      <c r="FK937" s="126"/>
      <c r="FL937" s="126"/>
      <c r="FM937" s="126"/>
      <c r="FN937" s="126"/>
      <c r="FO937" s="126"/>
      <c r="FP937" s="126"/>
      <c r="FQ937" s="126"/>
      <c r="FR937" s="126"/>
      <c r="FS937" s="126"/>
      <c r="FT937" s="126"/>
      <c r="FU937" s="126"/>
      <c r="FV937" s="126"/>
      <c r="FW937" s="126"/>
      <c r="FX937" s="126"/>
      <c r="FY937" s="126"/>
      <c r="FZ937" s="126"/>
      <c r="GA937" s="126"/>
      <c r="GB937" s="126"/>
      <c r="GC937" s="126"/>
      <c r="GD937" s="126"/>
      <c r="GE937" s="126"/>
      <c r="GF937" s="126"/>
      <c r="GG937" s="126"/>
      <c r="GH937" s="126"/>
      <c r="GI937" s="126"/>
      <c r="GJ937" s="126"/>
      <c r="GK937" s="126"/>
      <c r="GL937" s="126"/>
      <c r="GM937" s="126"/>
      <c r="GN937" s="126"/>
      <c r="GO937" s="126"/>
      <c r="GP937" s="126"/>
      <c r="GQ937" s="126"/>
      <c r="GR937" s="126"/>
      <c r="GS937" s="126"/>
      <c r="GT937" s="126"/>
      <c r="GU937" s="126"/>
      <c r="GV937" s="126"/>
      <c r="GW937" s="126"/>
      <c r="GX937" s="126"/>
      <c r="GY937" s="126"/>
      <c r="GZ937" s="126"/>
      <c r="HA937" s="126"/>
      <c r="HB937" s="126"/>
      <c r="HC937" s="126"/>
      <c r="HD937" s="126"/>
      <c r="HE937" s="126"/>
      <c r="HF937" s="126"/>
      <c r="HG937" s="126"/>
      <c r="HH937" s="126"/>
      <c r="HI937" s="126"/>
      <c r="HJ937" s="126"/>
      <c r="HK937" s="126"/>
      <c r="HL937" s="126"/>
      <c r="HM937" s="126"/>
      <c r="HN937" s="126"/>
      <c r="HO937" s="126"/>
      <c r="HP937" s="126"/>
      <c r="HQ937" s="126"/>
      <c r="HR937" s="126"/>
      <c r="HS937" s="126"/>
      <c r="HT937" s="126"/>
      <c r="HU937" s="126"/>
      <c r="HV937" s="126"/>
      <c r="HW937" s="126"/>
      <c r="HX937" s="126"/>
      <c r="HY937" s="126"/>
      <c r="HZ937" s="126"/>
      <c r="IA937" s="126"/>
      <c r="IB937" s="126"/>
    </row>
    <row r="938" spans="1:236" s="127" customFormat="1">
      <c r="A938" s="121"/>
      <c r="B938" s="67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  <c r="BI938" s="126"/>
      <c r="BJ938" s="126"/>
      <c r="BK938" s="126"/>
      <c r="BL938" s="126"/>
      <c r="BM938" s="126"/>
      <c r="BN938" s="126"/>
      <c r="BO938" s="126"/>
      <c r="BP938" s="126"/>
      <c r="BQ938" s="126"/>
      <c r="BR938" s="126"/>
      <c r="BS938" s="126"/>
      <c r="BT938" s="126"/>
      <c r="BU938" s="126"/>
      <c r="BV938" s="126"/>
      <c r="BW938" s="126"/>
      <c r="BX938" s="126"/>
      <c r="BY938" s="126"/>
      <c r="BZ938" s="126"/>
      <c r="CA938" s="126"/>
      <c r="CB938" s="126"/>
      <c r="CC938" s="126"/>
      <c r="CD938" s="126"/>
      <c r="CE938" s="126"/>
      <c r="CF938" s="126"/>
      <c r="CG938" s="126"/>
      <c r="CH938" s="126"/>
      <c r="CI938" s="126"/>
      <c r="CJ938" s="126"/>
      <c r="CK938" s="126"/>
      <c r="CL938" s="126"/>
      <c r="CM938" s="126"/>
      <c r="CN938" s="126"/>
      <c r="CO938" s="126"/>
      <c r="CP938" s="126"/>
      <c r="CQ938" s="126"/>
      <c r="CR938" s="126"/>
      <c r="CS938" s="126"/>
      <c r="CT938" s="126"/>
      <c r="CU938" s="126"/>
      <c r="CV938" s="126"/>
      <c r="CW938" s="126"/>
      <c r="CX938" s="126"/>
      <c r="CY938" s="126"/>
      <c r="CZ938" s="126"/>
      <c r="DA938" s="126"/>
      <c r="DB938" s="126"/>
      <c r="DC938" s="126"/>
      <c r="DD938" s="126"/>
      <c r="DE938" s="126"/>
      <c r="DF938" s="126"/>
      <c r="DG938" s="126"/>
      <c r="DH938" s="126"/>
      <c r="DI938" s="126"/>
      <c r="DJ938" s="126"/>
      <c r="DK938" s="126"/>
      <c r="DL938" s="126"/>
      <c r="DM938" s="126"/>
      <c r="DN938" s="126"/>
      <c r="DO938" s="126"/>
      <c r="DP938" s="126"/>
      <c r="DQ938" s="126"/>
      <c r="DR938" s="126"/>
      <c r="DS938" s="126"/>
      <c r="DT938" s="126"/>
      <c r="DU938" s="126"/>
      <c r="DV938" s="126"/>
      <c r="DW938" s="126"/>
      <c r="DX938" s="126"/>
      <c r="DY938" s="126"/>
      <c r="DZ938" s="126"/>
      <c r="EA938" s="126"/>
      <c r="EB938" s="126"/>
      <c r="EC938" s="126"/>
      <c r="ED938" s="126"/>
      <c r="EE938" s="126"/>
      <c r="EF938" s="126"/>
      <c r="EG938" s="126"/>
      <c r="EH938" s="126"/>
      <c r="EI938" s="126"/>
      <c r="EJ938" s="126"/>
      <c r="EK938" s="126"/>
      <c r="EL938" s="126"/>
      <c r="EM938" s="126"/>
      <c r="EN938" s="126"/>
      <c r="EO938" s="126"/>
      <c r="EP938" s="126"/>
      <c r="EQ938" s="126"/>
      <c r="ER938" s="126"/>
      <c r="ES938" s="126"/>
      <c r="ET938" s="126"/>
      <c r="EU938" s="126"/>
      <c r="EV938" s="126"/>
      <c r="EW938" s="126"/>
      <c r="EX938" s="126"/>
      <c r="EY938" s="126"/>
      <c r="EZ938" s="126"/>
      <c r="FA938" s="126"/>
      <c r="FB938" s="126"/>
      <c r="FC938" s="126"/>
      <c r="FD938" s="126"/>
      <c r="FE938" s="126"/>
      <c r="FF938" s="126"/>
      <c r="FG938" s="126"/>
      <c r="FH938" s="126"/>
      <c r="FI938" s="126"/>
      <c r="FJ938" s="126"/>
      <c r="FK938" s="126"/>
      <c r="FL938" s="126"/>
      <c r="FM938" s="126"/>
      <c r="FN938" s="126"/>
      <c r="FO938" s="126"/>
      <c r="FP938" s="126"/>
      <c r="FQ938" s="126"/>
      <c r="FR938" s="126"/>
      <c r="FS938" s="126"/>
      <c r="FT938" s="126"/>
      <c r="FU938" s="126"/>
      <c r="FV938" s="126"/>
      <c r="FW938" s="126"/>
      <c r="FX938" s="126"/>
      <c r="FY938" s="126"/>
      <c r="FZ938" s="126"/>
      <c r="GA938" s="126"/>
      <c r="GB938" s="126"/>
      <c r="GC938" s="126"/>
      <c r="GD938" s="126"/>
      <c r="GE938" s="126"/>
      <c r="GF938" s="126"/>
      <c r="GG938" s="126"/>
      <c r="GH938" s="126"/>
      <c r="GI938" s="126"/>
      <c r="GJ938" s="126"/>
      <c r="GK938" s="126"/>
      <c r="GL938" s="126"/>
      <c r="GM938" s="126"/>
      <c r="GN938" s="126"/>
      <c r="GO938" s="126"/>
      <c r="GP938" s="126"/>
      <c r="GQ938" s="126"/>
      <c r="GR938" s="126"/>
      <c r="GS938" s="126"/>
      <c r="GT938" s="126"/>
      <c r="GU938" s="126"/>
      <c r="GV938" s="126"/>
      <c r="GW938" s="126"/>
      <c r="GX938" s="126"/>
      <c r="GY938" s="126"/>
      <c r="GZ938" s="126"/>
      <c r="HA938" s="126"/>
      <c r="HB938" s="126"/>
      <c r="HC938" s="126"/>
      <c r="HD938" s="126"/>
      <c r="HE938" s="126"/>
      <c r="HF938" s="126"/>
      <c r="HG938" s="126"/>
      <c r="HH938" s="126"/>
      <c r="HI938" s="126"/>
      <c r="HJ938" s="126"/>
      <c r="HK938" s="126"/>
      <c r="HL938" s="126"/>
      <c r="HM938" s="126"/>
      <c r="HN938" s="126"/>
      <c r="HO938" s="126"/>
      <c r="HP938" s="126"/>
      <c r="HQ938" s="126"/>
      <c r="HR938" s="126"/>
      <c r="HS938" s="126"/>
      <c r="HT938" s="126"/>
      <c r="HU938" s="126"/>
      <c r="HV938" s="126"/>
      <c r="HW938" s="126"/>
      <c r="HX938" s="126"/>
      <c r="HY938" s="126"/>
      <c r="HZ938" s="126"/>
      <c r="IA938" s="126"/>
      <c r="IB938" s="126"/>
    </row>
    <row r="939" spans="1:236" s="127" customFormat="1">
      <c r="A939" s="121"/>
      <c r="B939" s="67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  <c r="BI939" s="126"/>
      <c r="BJ939" s="126"/>
      <c r="BK939" s="126"/>
      <c r="BL939" s="126"/>
      <c r="BM939" s="126"/>
      <c r="BN939" s="126"/>
      <c r="BO939" s="126"/>
      <c r="BP939" s="126"/>
      <c r="BQ939" s="126"/>
      <c r="BR939" s="126"/>
      <c r="BS939" s="126"/>
      <c r="BT939" s="126"/>
      <c r="BU939" s="126"/>
      <c r="BV939" s="126"/>
      <c r="BW939" s="126"/>
      <c r="BX939" s="126"/>
      <c r="BY939" s="126"/>
      <c r="BZ939" s="126"/>
      <c r="CA939" s="126"/>
      <c r="CB939" s="126"/>
      <c r="CC939" s="126"/>
      <c r="CD939" s="126"/>
      <c r="CE939" s="126"/>
      <c r="CF939" s="126"/>
      <c r="CG939" s="126"/>
      <c r="CH939" s="126"/>
      <c r="CI939" s="126"/>
      <c r="CJ939" s="126"/>
      <c r="CK939" s="126"/>
      <c r="CL939" s="126"/>
      <c r="CM939" s="126"/>
      <c r="CN939" s="126"/>
      <c r="CO939" s="126"/>
      <c r="CP939" s="126"/>
      <c r="CQ939" s="126"/>
      <c r="CR939" s="126"/>
      <c r="CS939" s="126"/>
      <c r="CT939" s="126"/>
      <c r="CU939" s="126"/>
      <c r="CV939" s="126"/>
      <c r="CW939" s="126"/>
      <c r="CX939" s="126"/>
      <c r="CY939" s="126"/>
      <c r="CZ939" s="126"/>
      <c r="DA939" s="126"/>
      <c r="DB939" s="126"/>
      <c r="DC939" s="126"/>
      <c r="DD939" s="126"/>
      <c r="DE939" s="126"/>
      <c r="DF939" s="126"/>
      <c r="DG939" s="126"/>
      <c r="DH939" s="126"/>
      <c r="DI939" s="126"/>
      <c r="DJ939" s="126"/>
      <c r="DK939" s="126"/>
      <c r="DL939" s="126"/>
      <c r="DM939" s="126"/>
      <c r="DN939" s="126"/>
      <c r="DO939" s="126"/>
      <c r="DP939" s="126"/>
      <c r="DQ939" s="126"/>
      <c r="DR939" s="126"/>
      <c r="DS939" s="126"/>
      <c r="DT939" s="126"/>
      <c r="DU939" s="126"/>
      <c r="DV939" s="126"/>
      <c r="DW939" s="126"/>
      <c r="DX939" s="126"/>
      <c r="DY939" s="126"/>
      <c r="DZ939" s="126"/>
      <c r="EA939" s="126"/>
      <c r="EB939" s="126"/>
      <c r="EC939" s="126"/>
      <c r="ED939" s="126"/>
      <c r="EE939" s="126"/>
      <c r="EF939" s="126"/>
      <c r="EG939" s="126"/>
      <c r="EH939" s="126"/>
      <c r="EI939" s="126"/>
      <c r="EJ939" s="126"/>
      <c r="EK939" s="126"/>
      <c r="EL939" s="126"/>
      <c r="EM939" s="126"/>
      <c r="EN939" s="126"/>
      <c r="EO939" s="126"/>
      <c r="EP939" s="126"/>
      <c r="EQ939" s="126"/>
      <c r="ER939" s="126"/>
      <c r="ES939" s="126"/>
      <c r="ET939" s="126"/>
      <c r="EU939" s="126"/>
      <c r="EV939" s="126"/>
      <c r="EW939" s="126"/>
      <c r="EX939" s="126"/>
      <c r="EY939" s="126"/>
      <c r="EZ939" s="126"/>
      <c r="FA939" s="126"/>
      <c r="FB939" s="126"/>
      <c r="FC939" s="126"/>
      <c r="FD939" s="126"/>
      <c r="FE939" s="126"/>
      <c r="FF939" s="126"/>
      <c r="FG939" s="126"/>
      <c r="FH939" s="126"/>
      <c r="FI939" s="126"/>
      <c r="FJ939" s="126"/>
      <c r="FK939" s="126"/>
      <c r="FL939" s="126"/>
      <c r="FM939" s="126"/>
      <c r="FN939" s="126"/>
      <c r="FO939" s="126"/>
      <c r="FP939" s="126"/>
      <c r="FQ939" s="126"/>
      <c r="FR939" s="126"/>
      <c r="FS939" s="126"/>
      <c r="FT939" s="126"/>
      <c r="FU939" s="126"/>
      <c r="FV939" s="126"/>
      <c r="FW939" s="126"/>
      <c r="FX939" s="126"/>
      <c r="FY939" s="126"/>
      <c r="FZ939" s="126"/>
      <c r="GA939" s="126"/>
      <c r="GB939" s="126"/>
      <c r="GC939" s="126"/>
      <c r="GD939" s="126"/>
      <c r="GE939" s="126"/>
      <c r="GF939" s="126"/>
      <c r="GG939" s="126"/>
      <c r="GH939" s="126"/>
      <c r="GI939" s="126"/>
      <c r="GJ939" s="126"/>
      <c r="GK939" s="126"/>
      <c r="GL939" s="126"/>
      <c r="GM939" s="126"/>
      <c r="GN939" s="126"/>
      <c r="GO939" s="126"/>
      <c r="GP939" s="126"/>
      <c r="GQ939" s="126"/>
      <c r="GR939" s="126"/>
      <c r="GS939" s="126"/>
      <c r="GT939" s="126"/>
      <c r="GU939" s="126"/>
      <c r="GV939" s="126"/>
      <c r="GW939" s="126"/>
      <c r="GX939" s="126"/>
      <c r="GY939" s="126"/>
      <c r="GZ939" s="126"/>
      <c r="HA939" s="126"/>
      <c r="HB939" s="126"/>
      <c r="HC939" s="126"/>
      <c r="HD939" s="126"/>
      <c r="HE939" s="126"/>
      <c r="HF939" s="126"/>
      <c r="HG939" s="126"/>
      <c r="HH939" s="126"/>
      <c r="HI939" s="126"/>
      <c r="HJ939" s="126"/>
      <c r="HK939" s="126"/>
      <c r="HL939" s="126"/>
      <c r="HM939" s="126"/>
      <c r="HN939" s="126"/>
      <c r="HO939" s="126"/>
      <c r="HP939" s="126"/>
      <c r="HQ939" s="126"/>
      <c r="HR939" s="126"/>
      <c r="HS939" s="126"/>
      <c r="HT939" s="126"/>
      <c r="HU939" s="126"/>
      <c r="HV939" s="126"/>
      <c r="HW939" s="126"/>
      <c r="HX939" s="126"/>
      <c r="HY939" s="126"/>
      <c r="HZ939" s="126"/>
      <c r="IA939" s="126"/>
      <c r="IB939" s="126"/>
    </row>
    <row r="940" spans="1:236" s="127" customFormat="1">
      <c r="A940" s="121"/>
      <c r="B940" s="67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  <c r="BI940" s="126"/>
      <c r="BJ940" s="126"/>
      <c r="BK940" s="126"/>
      <c r="BL940" s="126"/>
      <c r="BM940" s="126"/>
      <c r="BN940" s="126"/>
      <c r="BO940" s="126"/>
      <c r="BP940" s="126"/>
      <c r="BQ940" s="126"/>
      <c r="BR940" s="126"/>
      <c r="BS940" s="126"/>
      <c r="BT940" s="126"/>
      <c r="BU940" s="126"/>
      <c r="BV940" s="126"/>
      <c r="BW940" s="126"/>
      <c r="BX940" s="126"/>
      <c r="BY940" s="126"/>
      <c r="BZ940" s="126"/>
      <c r="CA940" s="126"/>
      <c r="CB940" s="126"/>
      <c r="CC940" s="126"/>
      <c r="CD940" s="126"/>
      <c r="CE940" s="126"/>
      <c r="CF940" s="126"/>
      <c r="CG940" s="126"/>
      <c r="CH940" s="126"/>
      <c r="CI940" s="126"/>
      <c r="CJ940" s="126"/>
      <c r="CK940" s="126"/>
      <c r="CL940" s="126"/>
      <c r="CM940" s="126"/>
      <c r="CN940" s="126"/>
      <c r="CO940" s="126"/>
      <c r="CP940" s="126"/>
      <c r="CQ940" s="126"/>
      <c r="CR940" s="126"/>
      <c r="CS940" s="126"/>
      <c r="CT940" s="126"/>
      <c r="CU940" s="126"/>
      <c r="CV940" s="126"/>
      <c r="CW940" s="126"/>
      <c r="CX940" s="126"/>
      <c r="CY940" s="126"/>
      <c r="CZ940" s="126"/>
      <c r="DA940" s="126"/>
      <c r="DB940" s="126"/>
      <c r="DC940" s="126"/>
      <c r="DD940" s="126"/>
      <c r="DE940" s="126"/>
      <c r="DF940" s="126"/>
      <c r="DG940" s="126"/>
      <c r="DH940" s="126"/>
      <c r="DI940" s="126"/>
      <c r="DJ940" s="126"/>
      <c r="DK940" s="126"/>
      <c r="DL940" s="126"/>
      <c r="DM940" s="126"/>
      <c r="DN940" s="126"/>
      <c r="DO940" s="126"/>
      <c r="DP940" s="126"/>
      <c r="DQ940" s="126"/>
      <c r="DR940" s="126"/>
      <c r="DS940" s="126"/>
      <c r="DT940" s="126"/>
      <c r="DU940" s="126"/>
      <c r="DV940" s="126"/>
      <c r="DW940" s="126"/>
      <c r="DX940" s="126"/>
      <c r="DY940" s="126"/>
      <c r="DZ940" s="126"/>
      <c r="EA940" s="126"/>
      <c r="EB940" s="126"/>
      <c r="EC940" s="126"/>
      <c r="ED940" s="126"/>
      <c r="EE940" s="126"/>
      <c r="EF940" s="126"/>
      <c r="EG940" s="126"/>
      <c r="EH940" s="126"/>
      <c r="EI940" s="126"/>
      <c r="EJ940" s="126"/>
      <c r="EK940" s="126"/>
      <c r="EL940" s="126"/>
      <c r="EM940" s="126"/>
      <c r="EN940" s="126"/>
      <c r="EO940" s="126"/>
      <c r="EP940" s="126"/>
      <c r="EQ940" s="126"/>
      <c r="ER940" s="126"/>
      <c r="ES940" s="126"/>
      <c r="ET940" s="126"/>
      <c r="EU940" s="126"/>
      <c r="EV940" s="126"/>
      <c r="EW940" s="126"/>
      <c r="EX940" s="126"/>
      <c r="EY940" s="126"/>
      <c r="EZ940" s="126"/>
      <c r="FA940" s="126"/>
      <c r="FB940" s="126"/>
      <c r="FC940" s="126"/>
      <c r="FD940" s="126"/>
      <c r="FE940" s="126"/>
      <c r="FF940" s="126"/>
      <c r="FG940" s="126"/>
      <c r="FH940" s="126"/>
      <c r="FI940" s="126"/>
      <c r="FJ940" s="126"/>
      <c r="FK940" s="126"/>
      <c r="FL940" s="126"/>
      <c r="FM940" s="126"/>
      <c r="FN940" s="126"/>
      <c r="FO940" s="126"/>
      <c r="FP940" s="126"/>
      <c r="FQ940" s="126"/>
      <c r="FR940" s="126"/>
      <c r="FS940" s="126"/>
      <c r="FT940" s="126"/>
      <c r="FU940" s="126"/>
      <c r="FV940" s="126"/>
      <c r="FW940" s="126"/>
      <c r="FX940" s="126"/>
      <c r="FY940" s="126"/>
      <c r="FZ940" s="126"/>
      <c r="GA940" s="126"/>
      <c r="GB940" s="126"/>
      <c r="GC940" s="126"/>
      <c r="GD940" s="126"/>
      <c r="GE940" s="126"/>
      <c r="GF940" s="126"/>
      <c r="GG940" s="126"/>
      <c r="GH940" s="126"/>
      <c r="GI940" s="126"/>
      <c r="GJ940" s="126"/>
      <c r="GK940" s="126"/>
      <c r="GL940" s="126"/>
      <c r="GM940" s="126"/>
      <c r="GN940" s="126"/>
      <c r="GO940" s="126"/>
      <c r="GP940" s="126"/>
      <c r="GQ940" s="126"/>
      <c r="GR940" s="126"/>
      <c r="GS940" s="126"/>
      <c r="GT940" s="126"/>
      <c r="GU940" s="126"/>
      <c r="GV940" s="126"/>
      <c r="GW940" s="126"/>
      <c r="GX940" s="126"/>
      <c r="GY940" s="126"/>
      <c r="GZ940" s="126"/>
      <c r="HA940" s="126"/>
      <c r="HB940" s="126"/>
      <c r="HC940" s="126"/>
      <c r="HD940" s="126"/>
      <c r="HE940" s="126"/>
      <c r="HF940" s="126"/>
      <c r="HG940" s="126"/>
      <c r="HH940" s="126"/>
      <c r="HI940" s="126"/>
      <c r="HJ940" s="126"/>
      <c r="HK940" s="126"/>
      <c r="HL940" s="126"/>
      <c r="HM940" s="126"/>
      <c r="HN940" s="126"/>
      <c r="HO940" s="126"/>
      <c r="HP940" s="126"/>
      <c r="HQ940" s="126"/>
      <c r="HR940" s="126"/>
      <c r="HS940" s="126"/>
      <c r="HT940" s="126"/>
      <c r="HU940" s="126"/>
      <c r="HV940" s="126"/>
      <c r="HW940" s="126"/>
      <c r="HX940" s="126"/>
      <c r="HY940" s="126"/>
      <c r="HZ940" s="126"/>
      <c r="IA940" s="126"/>
      <c r="IB940" s="126"/>
    </row>
    <row r="941" spans="1:236" s="127" customFormat="1">
      <c r="A941" s="121"/>
      <c r="B941" s="67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  <c r="BR941" s="126"/>
      <c r="BS941" s="126"/>
      <c r="BT941" s="126"/>
      <c r="BU941" s="126"/>
      <c r="BV941" s="126"/>
      <c r="BW941" s="126"/>
      <c r="BX941" s="126"/>
      <c r="BY941" s="126"/>
      <c r="BZ941" s="126"/>
      <c r="CA941" s="126"/>
      <c r="CB941" s="126"/>
      <c r="CC941" s="126"/>
      <c r="CD941" s="126"/>
      <c r="CE941" s="126"/>
      <c r="CF941" s="126"/>
      <c r="CG941" s="126"/>
      <c r="CH941" s="126"/>
      <c r="CI941" s="126"/>
      <c r="CJ941" s="126"/>
      <c r="CK941" s="126"/>
      <c r="CL941" s="126"/>
      <c r="CM941" s="126"/>
      <c r="CN941" s="126"/>
      <c r="CO941" s="126"/>
      <c r="CP941" s="126"/>
      <c r="CQ941" s="126"/>
      <c r="CR941" s="126"/>
      <c r="CS941" s="126"/>
      <c r="CT941" s="126"/>
      <c r="CU941" s="126"/>
      <c r="CV941" s="126"/>
      <c r="CW941" s="126"/>
      <c r="CX941" s="126"/>
      <c r="CY941" s="126"/>
      <c r="CZ941" s="126"/>
      <c r="DA941" s="126"/>
      <c r="DB941" s="126"/>
      <c r="DC941" s="126"/>
      <c r="DD941" s="126"/>
      <c r="DE941" s="126"/>
      <c r="DF941" s="126"/>
      <c r="DG941" s="126"/>
      <c r="DH941" s="126"/>
      <c r="DI941" s="126"/>
      <c r="DJ941" s="126"/>
      <c r="DK941" s="126"/>
      <c r="DL941" s="126"/>
      <c r="DM941" s="126"/>
      <c r="DN941" s="126"/>
      <c r="DO941" s="126"/>
      <c r="DP941" s="126"/>
      <c r="DQ941" s="126"/>
      <c r="DR941" s="126"/>
      <c r="DS941" s="126"/>
      <c r="DT941" s="126"/>
      <c r="DU941" s="126"/>
      <c r="DV941" s="126"/>
      <c r="DW941" s="126"/>
      <c r="DX941" s="126"/>
      <c r="DY941" s="126"/>
      <c r="DZ941" s="126"/>
      <c r="EA941" s="126"/>
      <c r="EB941" s="126"/>
      <c r="EC941" s="126"/>
      <c r="ED941" s="126"/>
      <c r="EE941" s="126"/>
      <c r="EF941" s="126"/>
      <c r="EG941" s="126"/>
      <c r="EH941" s="126"/>
      <c r="EI941" s="126"/>
      <c r="EJ941" s="126"/>
      <c r="EK941" s="126"/>
      <c r="EL941" s="126"/>
      <c r="EM941" s="126"/>
      <c r="EN941" s="126"/>
      <c r="EO941" s="126"/>
      <c r="EP941" s="126"/>
      <c r="EQ941" s="126"/>
      <c r="ER941" s="126"/>
      <c r="ES941" s="126"/>
      <c r="ET941" s="126"/>
      <c r="EU941" s="126"/>
      <c r="EV941" s="126"/>
      <c r="EW941" s="126"/>
      <c r="EX941" s="126"/>
      <c r="EY941" s="126"/>
      <c r="EZ941" s="126"/>
      <c r="FA941" s="126"/>
      <c r="FB941" s="126"/>
      <c r="FC941" s="126"/>
      <c r="FD941" s="126"/>
      <c r="FE941" s="126"/>
      <c r="FF941" s="126"/>
      <c r="FG941" s="126"/>
      <c r="FH941" s="126"/>
      <c r="FI941" s="126"/>
      <c r="FJ941" s="126"/>
      <c r="FK941" s="126"/>
      <c r="FL941" s="126"/>
      <c r="FM941" s="126"/>
      <c r="FN941" s="126"/>
      <c r="FO941" s="126"/>
      <c r="FP941" s="126"/>
      <c r="FQ941" s="126"/>
      <c r="FR941" s="126"/>
      <c r="FS941" s="126"/>
      <c r="FT941" s="126"/>
      <c r="FU941" s="126"/>
      <c r="FV941" s="126"/>
      <c r="FW941" s="126"/>
      <c r="FX941" s="126"/>
      <c r="FY941" s="126"/>
      <c r="FZ941" s="126"/>
      <c r="GA941" s="126"/>
      <c r="GB941" s="126"/>
      <c r="GC941" s="126"/>
      <c r="GD941" s="126"/>
      <c r="GE941" s="126"/>
      <c r="GF941" s="126"/>
      <c r="GG941" s="126"/>
      <c r="GH941" s="126"/>
      <c r="GI941" s="126"/>
      <c r="GJ941" s="126"/>
      <c r="GK941" s="126"/>
      <c r="GL941" s="126"/>
      <c r="GM941" s="126"/>
      <c r="GN941" s="126"/>
      <c r="GO941" s="126"/>
      <c r="GP941" s="126"/>
      <c r="GQ941" s="126"/>
      <c r="GR941" s="126"/>
      <c r="GS941" s="126"/>
      <c r="GT941" s="126"/>
      <c r="GU941" s="126"/>
      <c r="GV941" s="126"/>
      <c r="GW941" s="126"/>
      <c r="GX941" s="126"/>
      <c r="GY941" s="126"/>
      <c r="GZ941" s="126"/>
      <c r="HA941" s="126"/>
      <c r="HB941" s="126"/>
      <c r="HC941" s="126"/>
      <c r="HD941" s="126"/>
      <c r="HE941" s="126"/>
      <c r="HF941" s="126"/>
      <c r="HG941" s="126"/>
      <c r="HH941" s="126"/>
      <c r="HI941" s="126"/>
      <c r="HJ941" s="126"/>
      <c r="HK941" s="126"/>
      <c r="HL941" s="126"/>
      <c r="HM941" s="126"/>
      <c r="HN941" s="126"/>
      <c r="HO941" s="126"/>
      <c r="HP941" s="126"/>
      <c r="HQ941" s="126"/>
      <c r="HR941" s="126"/>
      <c r="HS941" s="126"/>
      <c r="HT941" s="126"/>
      <c r="HU941" s="126"/>
      <c r="HV941" s="126"/>
      <c r="HW941" s="126"/>
      <c r="HX941" s="126"/>
      <c r="HY941" s="126"/>
      <c r="HZ941" s="126"/>
      <c r="IA941" s="126"/>
      <c r="IB941" s="126"/>
    </row>
    <row r="942" spans="1:236" s="127" customFormat="1">
      <c r="A942" s="121"/>
      <c r="B942" s="67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  <c r="BR942" s="126"/>
      <c r="BS942" s="126"/>
      <c r="BT942" s="126"/>
      <c r="BU942" s="126"/>
      <c r="BV942" s="126"/>
      <c r="BW942" s="126"/>
      <c r="BX942" s="126"/>
      <c r="BY942" s="126"/>
      <c r="BZ942" s="126"/>
      <c r="CA942" s="126"/>
      <c r="CB942" s="126"/>
      <c r="CC942" s="126"/>
      <c r="CD942" s="126"/>
      <c r="CE942" s="126"/>
      <c r="CF942" s="126"/>
      <c r="CG942" s="126"/>
      <c r="CH942" s="126"/>
      <c r="CI942" s="126"/>
      <c r="CJ942" s="126"/>
      <c r="CK942" s="126"/>
      <c r="CL942" s="126"/>
      <c r="CM942" s="126"/>
      <c r="CN942" s="126"/>
      <c r="CO942" s="126"/>
      <c r="CP942" s="126"/>
      <c r="CQ942" s="126"/>
      <c r="CR942" s="126"/>
      <c r="CS942" s="126"/>
      <c r="CT942" s="126"/>
      <c r="CU942" s="126"/>
      <c r="CV942" s="126"/>
      <c r="CW942" s="126"/>
      <c r="CX942" s="126"/>
      <c r="CY942" s="126"/>
      <c r="CZ942" s="126"/>
      <c r="DA942" s="126"/>
      <c r="DB942" s="126"/>
      <c r="DC942" s="126"/>
      <c r="DD942" s="126"/>
      <c r="DE942" s="126"/>
      <c r="DF942" s="126"/>
      <c r="DG942" s="126"/>
      <c r="DH942" s="126"/>
      <c r="DI942" s="126"/>
      <c r="DJ942" s="126"/>
      <c r="DK942" s="126"/>
      <c r="DL942" s="126"/>
      <c r="DM942" s="126"/>
      <c r="DN942" s="126"/>
      <c r="DO942" s="126"/>
      <c r="DP942" s="126"/>
      <c r="DQ942" s="126"/>
      <c r="DR942" s="126"/>
      <c r="DS942" s="126"/>
      <c r="DT942" s="126"/>
      <c r="DU942" s="126"/>
      <c r="DV942" s="126"/>
      <c r="DW942" s="126"/>
      <c r="DX942" s="126"/>
      <c r="DY942" s="126"/>
      <c r="DZ942" s="126"/>
      <c r="EA942" s="126"/>
      <c r="EB942" s="126"/>
      <c r="EC942" s="126"/>
      <c r="ED942" s="126"/>
      <c r="EE942" s="126"/>
      <c r="EF942" s="126"/>
      <c r="EG942" s="126"/>
      <c r="EH942" s="126"/>
      <c r="EI942" s="126"/>
      <c r="EJ942" s="126"/>
      <c r="EK942" s="126"/>
      <c r="EL942" s="126"/>
      <c r="EM942" s="126"/>
      <c r="EN942" s="126"/>
      <c r="EO942" s="126"/>
      <c r="EP942" s="126"/>
      <c r="EQ942" s="126"/>
      <c r="ER942" s="126"/>
      <c r="ES942" s="126"/>
      <c r="ET942" s="126"/>
      <c r="EU942" s="126"/>
      <c r="EV942" s="126"/>
      <c r="EW942" s="126"/>
      <c r="EX942" s="126"/>
      <c r="EY942" s="126"/>
      <c r="EZ942" s="126"/>
      <c r="FA942" s="126"/>
      <c r="FB942" s="126"/>
      <c r="FC942" s="126"/>
      <c r="FD942" s="126"/>
      <c r="FE942" s="126"/>
      <c r="FF942" s="126"/>
      <c r="FG942" s="126"/>
      <c r="FH942" s="126"/>
      <c r="FI942" s="126"/>
      <c r="FJ942" s="126"/>
      <c r="FK942" s="126"/>
      <c r="FL942" s="126"/>
      <c r="FM942" s="126"/>
      <c r="FN942" s="126"/>
      <c r="FO942" s="126"/>
      <c r="FP942" s="126"/>
      <c r="FQ942" s="126"/>
      <c r="FR942" s="126"/>
      <c r="FS942" s="126"/>
      <c r="FT942" s="126"/>
      <c r="FU942" s="126"/>
      <c r="FV942" s="126"/>
      <c r="FW942" s="126"/>
      <c r="FX942" s="126"/>
      <c r="FY942" s="126"/>
      <c r="FZ942" s="126"/>
      <c r="GA942" s="126"/>
      <c r="GB942" s="126"/>
      <c r="GC942" s="126"/>
      <c r="GD942" s="126"/>
      <c r="GE942" s="126"/>
      <c r="GF942" s="126"/>
      <c r="GG942" s="126"/>
      <c r="GH942" s="126"/>
      <c r="GI942" s="126"/>
      <c r="GJ942" s="126"/>
      <c r="GK942" s="126"/>
      <c r="GL942" s="126"/>
      <c r="GM942" s="126"/>
      <c r="GN942" s="126"/>
      <c r="GO942" s="126"/>
      <c r="GP942" s="126"/>
      <c r="GQ942" s="126"/>
      <c r="GR942" s="126"/>
      <c r="GS942" s="126"/>
      <c r="GT942" s="126"/>
      <c r="GU942" s="126"/>
      <c r="GV942" s="126"/>
      <c r="GW942" s="126"/>
      <c r="GX942" s="126"/>
      <c r="GY942" s="126"/>
      <c r="GZ942" s="126"/>
      <c r="HA942" s="126"/>
      <c r="HB942" s="126"/>
      <c r="HC942" s="126"/>
      <c r="HD942" s="126"/>
      <c r="HE942" s="126"/>
      <c r="HF942" s="126"/>
      <c r="HG942" s="126"/>
      <c r="HH942" s="126"/>
      <c r="HI942" s="126"/>
      <c r="HJ942" s="126"/>
      <c r="HK942" s="126"/>
      <c r="HL942" s="126"/>
      <c r="HM942" s="126"/>
      <c r="HN942" s="126"/>
      <c r="HO942" s="126"/>
      <c r="HP942" s="126"/>
      <c r="HQ942" s="126"/>
      <c r="HR942" s="126"/>
      <c r="HS942" s="126"/>
      <c r="HT942" s="126"/>
      <c r="HU942" s="126"/>
      <c r="HV942" s="126"/>
      <c r="HW942" s="126"/>
      <c r="HX942" s="126"/>
      <c r="HY942" s="126"/>
      <c r="HZ942" s="126"/>
      <c r="IA942" s="126"/>
      <c r="IB942" s="126"/>
    </row>
    <row r="943" spans="1:236" s="127" customFormat="1">
      <c r="A943" s="121"/>
      <c r="B943" s="67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  <c r="BR943" s="126"/>
      <c r="BS943" s="126"/>
      <c r="BT943" s="126"/>
      <c r="BU943" s="126"/>
      <c r="BV943" s="126"/>
      <c r="BW943" s="126"/>
      <c r="BX943" s="126"/>
      <c r="BY943" s="126"/>
      <c r="BZ943" s="126"/>
      <c r="CA943" s="126"/>
      <c r="CB943" s="126"/>
      <c r="CC943" s="126"/>
      <c r="CD943" s="126"/>
      <c r="CE943" s="126"/>
      <c r="CF943" s="126"/>
      <c r="CG943" s="126"/>
      <c r="CH943" s="126"/>
      <c r="CI943" s="126"/>
      <c r="CJ943" s="126"/>
      <c r="CK943" s="126"/>
      <c r="CL943" s="126"/>
      <c r="CM943" s="126"/>
      <c r="CN943" s="126"/>
      <c r="CO943" s="126"/>
      <c r="CP943" s="126"/>
      <c r="CQ943" s="126"/>
      <c r="CR943" s="126"/>
      <c r="CS943" s="126"/>
      <c r="CT943" s="126"/>
      <c r="CU943" s="126"/>
      <c r="CV943" s="126"/>
      <c r="CW943" s="126"/>
      <c r="CX943" s="126"/>
      <c r="CY943" s="126"/>
      <c r="CZ943" s="126"/>
      <c r="DA943" s="126"/>
      <c r="DB943" s="126"/>
      <c r="DC943" s="126"/>
      <c r="DD943" s="126"/>
      <c r="DE943" s="126"/>
      <c r="DF943" s="126"/>
      <c r="DG943" s="126"/>
      <c r="DH943" s="126"/>
      <c r="DI943" s="126"/>
      <c r="DJ943" s="126"/>
      <c r="DK943" s="126"/>
      <c r="DL943" s="126"/>
      <c r="DM943" s="126"/>
      <c r="DN943" s="126"/>
      <c r="DO943" s="126"/>
      <c r="DP943" s="126"/>
      <c r="DQ943" s="126"/>
      <c r="DR943" s="126"/>
      <c r="DS943" s="126"/>
      <c r="DT943" s="126"/>
      <c r="DU943" s="126"/>
      <c r="DV943" s="126"/>
      <c r="DW943" s="126"/>
      <c r="DX943" s="126"/>
      <c r="DY943" s="126"/>
      <c r="DZ943" s="126"/>
      <c r="EA943" s="126"/>
      <c r="EB943" s="126"/>
      <c r="EC943" s="126"/>
      <c r="ED943" s="126"/>
      <c r="EE943" s="126"/>
      <c r="EF943" s="126"/>
      <c r="EG943" s="126"/>
      <c r="EH943" s="126"/>
      <c r="EI943" s="126"/>
      <c r="EJ943" s="126"/>
      <c r="EK943" s="126"/>
      <c r="EL943" s="126"/>
      <c r="EM943" s="126"/>
      <c r="EN943" s="126"/>
      <c r="EO943" s="126"/>
      <c r="EP943" s="126"/>
      <c r="EQ943" s="126"/>
      <c r="ER943" s="126"/>
      <c r="ES943" s="126"/>
      <c r="ET943" s="126"/>
      <c r="EU943" s="126"/>
      <c r="EV943" s="126"/>
      <c r="EW943" s="126"/>
      <c r="EX943" s="126"/>
      <c r="EY943" s="126"/>
      <c r="EZ943" s="126"/>
      <c r="FA943" s="126"/>
      <c r="FB943" s="126"/>
      <c r="FC943" s="126"/>
      <c r="FD943" s="126"/>
      <c r="FE943" s="126"/>
      <c r="FF943" s="126"/>
      <c r="FG943" s="126"/>
      <c r="FH943" s="126"/>
      <c r="FI943" s="126"/>
      <c r="FJ943" s="126"/>
      <c r="FK943" s="126"/>
      <c r="FL943" s="126"/>
      <c r="FM943" s="126"/>
      <c r="FN943" s="126"/>
      <c r="FO943" s="126"/>
      <c r="FP943" s="126"/>
      <c r="FQ943" s="126"/>
      <c r="FR943" s="126"/>
      <c r="FS943" s="126"/>
      <c r="FT943" s="126"/>
      <c r="FU943" s="126"/>
      <c r="FV943" s="126"/>
      <c r="FW943" s="126"/>
      <c r="FX943" s="126"/>
      <c r="FY943" s="126"/>
      <c r="FZ943" s="126"/>
      <c r="GA943" s="126"/>
      <c r="GB943" s="126"/>
      <c r="GC943" s="126"/>
      <c r="GD943" s="126"/>
      <c r="GE943" s="126"/>
      <c r="GF943" s="126"/>
      <c r="GG943" s="126"/>
      <c r="GH943" s="126"/>
      <c r="GI943" s="126"/>
      <c r="GJ943" s="126"/>
      <c r="GK943" s="126"/>
      <c r="GL943" s="126"/>
      <c r="GM943" s="126"/>
      <c r="GN943" s="126"/>
      <c r="GO943" s="126"/>
      <c r="GP943" s="126"/>
      <c r="GQ943" s="126"/>
      <c r="GR943" s="126"/>
      <c r="GS943" s="126"/>
      <c r="GT943" s="126"/>
      <c r="GU943" s="126"/>
      <c r="GV943" s="126"/>
      <c r="GW943" s="126"/>
      <c r="GX943" s="126"/>
      <c r="GY943" s="126"/>
      <c r="GZ943" s="126"/>
      <c r="HA943" s="126"/>
      <c r="HB943" s="126"/>
      <c r="HC943" s="126"/>
      <c r="HD943" s="126"/>
      <c r="HE943" s="126"/>
      <c r="HF943" s="126"/>
      <c r="HG943" s="126"/>
      <c r="HH943" s="126"/>
      <c r="HI943" s="126"/>
      <c r="HJ943" s="126"/>
      <c r="HK943" s="126"/>
      <c r="HL943" s="126"/>
      <c r="HM943" s="126"/>
      <c r="HN943" s="126"/>
      <c r="HO943" s="126"/>
      <c r="HP943" s="126"/>
      <c r="HQ943" s="126"/>
      <c r="HR943" s="126"/>
      <c r="HS943" s="126"/>
      <c r="HT943" s="126"/>
      <c r="HU943" s="126"/>
      <c r="HV943" s="126"/>
      <c r="HW943" s="126"/>
      <c r="HX943" s="126"/>
      <c r="HY943" s="126"/>
      <c r="HZ943" s="126"/>
      <c r="IA943" s="126"/>
      <c r="IB943" s="126"/>
    </row>
    <row r="944" spans="1:236" s="127" customFormat="1">
      <c r="A944" s="121"/>
      <c r="B944" s="67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  <c r="BR944" s="126"/>
      <c r="BS944" s="126"/>
      <c r="BT944" s="126"/>
      <c r="BU944" s="126"/>
      <c r="BV944" s="126"/>
      <c r="BW944" s="126"/>
      <c r="BX944" s="126"/>
      <c r="BY944" s="126"/>
      <c r="BZ944" s="126"/>
      <c r="CA944" s="126"/>
      <c r="CB944" s="126"/>
      <c r="CC944" s="126"/>
      <c r="CD944" s="126"/>
      <c r="CE944" s="126"/>
      <c r="CF944" s="126"/>
      <c r="CG944" s="126"/>
      <c r="CH944" s="126"/>
      <c r="CI944" s="126"/>
      <c r="CJ944" s="126"/>
      <c r="CK944" s="126"/>
      <c r="CL944" s="126"/>
      <c r="CM944" s="126"/>
      <c r="CN944" s="126"/>
      <c r="CO944" s="126"/>
      <c r="CP944" s="126"/>
      <c r="CQ944" s="126"/>
      <c r="CR944" s="126"/>
      <c r="CS944" s="126"/>
      <c r="CT944" s="126"/>
      <c r="CU944" s="126"/>
      <c r="CV944" s="126"/>
      <c r="CW944" s="126"/>
      <c r="CX944" s="126"/>
      <c r="CY944" s="126"/>
      <c r="CZ944" s="126"/>
      <c r="DA944" s="126"/>
      <c r="DB944" s="126"/>
      <c r="DC944" s="126"/>
      <c r="DD944" s="126"/>
      <c r="DE944" s="126"/>
      <c r="DF944" s="126"/>
      <c r="DG944" s="126"/>
      <c r="DH944" s="126"/>
      <c r="DI944" s="126"/>
      <c r="DJ944" s="126"/>
      <c r="DK944" s="126"/>
      <c r="DL944" s="126"/>
      <c r="DM944" s="126"/>
      <c r="DN944" s="126"/>
      <c r="DO944" s="126"/>
      <c r="DP944" s="126"/>
      <c r="DQ944" s="126"/>
      <c r="DR944" s="126"/>
      <c r="DS944" s="126"/>
      <c r="DT944" s="126"/>
      <c r="DU944" s="126"/>
      <c r="DV944" s="126"/>
      <c r="DW944" s="126"/>
      <c r="DX944" s="126"/>
      <c r="DY944" s="126"/>
      <c r="DZ944" s="126"/>
      <c r="EA944" s="126"/>
      <c r="EB944" s="126"/>
      <c r="EC944" s="126"/>
      <c r="ED944" s="126"/>
      <c r="EE944" s="126"/>
      <c r="EF944" s="126"/>
      <c r="EG944" s="126"/>
      <c r="EH944" s="126"/>
      <c r="EI944" s="126"/>
      <c r="EJ944" s="126"/>
      <c r="EK944" s="126"/>
      <c r="EL944" s="126"/>
      <c r="EM944" s="126"/>
      <c r="EN944" s="126"/>
      <c r="EO944" s="126"/>
      <c r="EP944" s="126"/>
      <c r="EQ944" s="126"/>
      <c r="ER944" s="126"/>
      <c r="ES944" s="126"/>
      <c r="ET944" s="126"/>
      <c r="EU944" s="126"/>
      <c r="EV944" s="126"/>
      <c r="EW944" s="126"/>
      <c r="EX944" s="126"/>
      <c r="EY944" s="126"/>
      <c r="EZ944" s="126"/>
      <c r="FA944" s="126"/>
      <c r="FB944" s="126"/>
      <c r="FC944" s="126"/>
      <c r="FD944" s="126"/>
      <c r="FE944" s="126"/>
      <c r="FF944" s="126"/>
      <c r="FG944" s="126"/>
      <c r="FH944" s="126"/>
      <c r="FI944" s="126"/>
      <c r="FJ944" s="126"/>
      <c r="FK944" s="126"/>
      <c r="FL944" s="126"/>
      <c r="FM944" s="126"/>
      <c r="FN944" s="126"/>
      <c r="FO944" s="126"/>
      <c r="FP944" s="126"/>
      <c r="FQ944" s="126"/>
      <c r="FR944" s="126"/>
      <c r="FS944" s="126"/>
      <c r="FT944" s="126"/>
      <c r="FU944" s="126"/>
      <c r="FV944" s="126"/>
      <c r="FW944" s="126"/>
      <c r="FX944" s="126"/>
      <c r="FY944" s="126"/>
      <c r="FZ944" s="126"/>
      <c r="GA944" s="126"/>
      <c r="GB944" s="126"/>
      <c r="GC944" s="126"/>
      <c r="GD944" s="126"/>
      <c r="GE944" s="126"/>
      <c r="GF944" s="126"/>
      <c r="GG944" s="126"/>
      <c r="GH944" s="126"/>
      <c r="GI944" s="126"/>
      <c r="GJ944" s="126"/>
      <c r="GK944" s="126"/>
      <c r="GL944" s="126"/>
      <c r="GM944" s="126"/>
      <c r="GN944" s="126"/>
      <c r="GO944" s="126"/>
      <c r="GP944" s="126"/>
      <c r="GQ944" s="126"/>
      <c r="GR944" s="126"/>
      <c r="GS944" s="126"/>
      <c r="GT944" s="126"/>
      <c r="GU944" s="126"/>
      <c r="GV944" s="126"/>
      <c r="GW944" s="126"/>
      <c r="GX944" s="126"/>
      <c r="GY944" s="126"/>
      <c r="GZ944" s="126"/>
      <c r="HA944" s="126"/>
      <c r="HB944" s="126"/>
      <c r="HC944" s="126"/>
      <c r="HD944" s="126"/>
      <c r="HE944" s="126"/>
      <c r="HF944" s="126"/>
      <c r="HG944" s="126"/>
      <c r="HH944" s="126"/>
      <c r="HI944" s="126"/>
      <c r="HJ944" s="126"/>
      <c r="HK944" s="126"/>
      <c r="HL944" s="126"/>
      <c r="HM944" s="126"/>
      <c r="HN944" s="126"/>
      <c r="HO944" s="126"/>
      <c r="HP944" s="126"/>
      <c r="HQ944" s="126"/>
      <c r="HR944" s="126"/>
      <c r="HS944" s="126"/>
      <c r="HT944" s="126"/>
      <c r="HU944" s="126"/>
      <c r="HV944" s="126"/>
      <c r="HW944" s="126"/>
      <c r="HX944" s="126"/>
      <c r="HY944" s="126"/>
      <c r="HZ944" s="126"/>
      <c r="IA944" s="126"/>
      <c r="IB944" s="126"/>
    </row>
    <row r="945" spans="1:236" s="127" customFormat="1">
      <c r="A945" s="121"/>
      <c r="B945" s="67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  <c r="BR945" s="126"/>
      <c r="BS945" s="126"/>
      <c r="BT945" s="126"/>
      <c r="BU945" s="126"/>
      <c r="BV945" s="126"/>
      <c r="BW945" s="126"/>
      <c r="BX945" s="126"/>
      <c r="BY945" s="126"/>
      <c r="BZ945" s="126"/>
      <c r="CA945" s="126"/>
      <c r="CB945" s="126"/>
      <c r="CC945" s="126"/>
      <c r="CD945" s="126"/>
      <c r="CE945" s="126"/>
      <c r="CF945" s="126"/>
      <c r="CG945" s="126"/>
      <c r="CH945" s="126"/>
      <c r="CI945" s="126"/>
      <c r="CJ945" s="126"/>
      <c r="CK945" s="126"/>
      <c r="CL945" s="126"/>
      <c r="CM945" s="126"/>
      <c r="CN945" s="126"/>
      <c r="CO945" s="126"/>
      <c r="CP945" s="126"/>
      <c r="CQ945" s="126"/>
      <c r="CR945" s="126"/>
      <c r="CS945" s="126"/>
      <c r="CT945" s="126"/>
      <c r="CU945" s="126"/>
      <c r="CV945" s="126"/>
      <c r="CW945" s="126"/>
      <c r="CX945" s="126"/>
      <c r="CY945" s="126"/>
      <c r="CZ945" s="126"/>
      <c r="DA945" s="126"/>
      <c r="DB945" s="126"/>
      <c r="DC945" s="126"/>
      <c r="DD945" s="126"/>
      <c r="DE945" s="126"/>
      <c r="DF945" s="126"/>
      <c r="DG945" s="126"/>
      <c r="DH945" s="126"/>
      <c r="DI945" s="126"/>
      <c r="DJ945" s="126"/>
      <c r="DK945" s="126"/>
      <c r="DL945" s="126"/>
      <c r="DM945" s="126"/>
      <c r="DN945" s="126"/>
      <c r="DO945" s="126"/>
      <c r="DP945" s="126"/>
      <c r="DQ945" s="126"/>
      <c r="DR945" s="126"/>
      <c r="DS945" s="126"/>
      <c r="DT945" s="126"/>
      <c r="DU945" s="126"/>
      <c r="DV945" s="126"/>
      <c r="DW945" s="126"/>
      <c r="DX945" s="126"/>
      <c r="DY945" s="126"/>
      <c r="DZ945" s="126"/>
      <c r="EA945" s="126"/>
      <c r="EB945" s="126"/>
      <c r="EC945" s="126"/>
      <c r="ED945" s="126"/>
      <c r="EE945" s="126"/>
      <c r="EF945" s="126"/>
      <c r="EG945" s="126"/>
      <c r="EH945" s="126"/>
      <c r="EI945" s="126"/>
      <c r="EJ945" s="126"/>
      <c r="EK945" s="126"/>
      <c r="EL945" s="126"/>
      <c r="EM945" s="126"/>
      <c r="EN945" s="126"/>
      <c r="EO945" s="126"/>
      <c r="EP945" s="126"/>
      <c r="EQ945" s="126"/>
      <c r="ER945" s="126"/>
      <c r="ES945" s="126"/>
      <c r="ET945" s="126"/>
      <c r="EU945" s="126"/>
      <c r="EV945" s="126"/>
      <c r="EW945" s="126"/>
      <c r="EX945" s="126"/>
      <c r="EY945" s="126"/>
      <c r="EZ945" s="126"/>
      <c r="FA945" s="126"/>
      <c r="FB945" s="126"/>
      <c r="FC945" s="126"/>
      <c r="FD945" s="126"/>
      <c r="FE945" s="126"/>
      <c r="FF945" s="126"/>
      <c r="FG945" s="126"/>
      <c r="FH945" s="126"/>
      <c r="FI945" s="126"/>
      <c r="FJ945" s="126"/>
      <c r="FK945" s="126"/>
      <c r="FL945" s="126"/>
      <c r="FM945" s="126"/>
      <c r="FN945" s="126"/>
      <c r="FO945" s="126"/>
      <c r="FP945" s="126"/>
      <c r="FQ945" s="126"/>
      <c r="FR945" s="126"/>
      <c r="FS945" s="126"/>
      <c r="FT945" s="126"/>
      <c r="FU945" s="126"/>
      <c r="FV945" s="126"/>
      <c r="FW945" s="126"/>
      <c r="FX945" s="126"/>
      <c r="FY945" s="126"/>
      <c r="FZ945" s="126"/>
      <c r="GA945" s="126"/>
      <c r="GB945" s="126"/>
      <c r="GC945" s="126"/>
      <c r="GD945" s="126"/>
      <c r="GE945" s="126"/>
      <c r="GF945" s="126"/>
      <c r="GG945" s="126"/>
      <c r="GH945" s="126"/>
      <c r="GI945" s="126"/>
      <c r="GJ945" s="126"/>
      <c r="GK945" s="126"/>
      <c r="GL945" s="126"/>
      <c r="GM945" s="126"/>
      <c r="GN945" s="126"/>
      <c r="GO945" s="126"/>
      <c r="GP945" s="126"/>
      <c r="GQ945" s="126"/>
      <c r="GR945" s="126"/>
      <c r="GS945" s="126"/>
      <c r="GT945" s="126"/>
      <c r="GU945" s="126"/>
      <c r="GV945" s="126"/>
      <c r="GW945" s="126"/>
      <c r="GX945" s="126"/>
      <c r="GY945" s="126"/>
      <c r="GZ945" s="126"/>
      <c r="HA945" s="126"/>
      <c r="HB945" s="126"/>
      <c r="HC945" s="126"/>
      <c r="HD945" s="126"/>
      <c r="HE945" s="126"/>
      <c r="HF945" s="126"/>
      <c r="HG945" s="126"/>
      <c r="HH945" s="126"/>
      <c r="HI945" s="126"/>
      <c r="HJ945" s="126"/>
      <c r="HK945" s="126"/>
      <c r="HL945" s="126"/>
      <c r="HM945" s="126"/>
      <c r="HN945" s="126"/>
      <c r="HO945" s="126"/>
      <c r="HP945" s="126"/>
      <c r="HQ945" s="126"/>
      <c r="HR945" s="126"/>
      <c r="HS945" s="126"/>
      <c r="HT945" s="126"/>
      <c r="HU945" s="126"/>
      <c r="HV945" s="126"/>
      <c r="HW945" s="126"/>
      <c r="HX945" s="126"/>
      <c r="HY945" s="126"/>
      <c r="HZ945" s="126"/>
      <c r="IA945" s="126"/>
      <c r="IB945" s="126"/>
    </row>
    <row r="946" spans="1:236" s="127" customFormat="1">
      <c r="A946" s="121"/>
      <c r="B946" s="67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  <c r="BI946" s="126"/>
      <c r="BJ946" s="126"/>
      <c r="BK946" s="126"/>
      <c r="BL946" s="126"/>
      <c r="BM946" s="126"/>
      <c r="BN946" s="126"/>
      <c r="BO946" s="126"/>
      <c r="BP946" s="126"/>
      <c r="BQ946" s="126"/>
      <c r="BR946" s="126"/>
      <c r="BS946" s="126"/>
      <c r="BT946" s="126"/>
      <c r="BU946" s="126"/>
      <c r="BV946" s="126"/>
      <c r="BW946" s="126"/>
      <c r="BX946" s="126"/>
      <c r="BY946" s="126"/>
      <c r="BZ946" s="126"/>
      <c r="CA946" s="126"/>
      <c r="CB946" s="126"/>
      <c r="CC946" s="126"/>
      <c r="CD946" s="126"/>
      <c r="CE946" s="126"/>
      <c r="CF946" s="126"/>
      <c r="CG946" s="126"/>
      <c r="CH946" s="126"/>
      <c r="CI946" s="126"/>
      <c r="CJ946" s="126"/>
      <c r="CK946" s="126"/>
      <c r="CL946" s="126"/>
      <c r="CM946" s="126"/>
      <c r="CN946" s="126"/>
      <c r="CO946" s="126"/>
      <c r="CP946" s="126"/>
      <c r="CQ946" s="126"/>
      <c r="CR946" s="126"/>
      <c r="CS946" s="126"/>
      <c r="CT946" s="126"/>
      <c r="CU946" s="126"/>
      <c r="CV946" s="126"/>
      <c r="CW946" s="126"/>
      <c r="CX946" s="126"/>
      <c r="CY946" s="126"/>
      <c r="CZ946" s="126"/>
      <c r="DA946" s="126"/>
      <c r="DB946" s="126"/>
      <c r="DC946" s="126"/>
      <c r="DD946" s="126"/>
      <c r="DE946" s="126"/>
      <c r="DF946" s="126"/>
      <c r="DG946" s="126"/>
      <c r="DH946" s="126"/>
      <c r="DI946" s="126"/>
      <c r="DJ946" s="126"/>
      <c r="DK946" s="126"/>
      <c r="DL946" s="126"/>
      <c r="DM946" s="126"/>
      <c r="DN946" s="126"/>
      <c r="DO946" s="126"/>
      <c r="DP946" s="126"/>
      <c r="DQ946" s="126"/>
      <c r="DR946" s="126"/>
      <c r="DS946" s="126"/>
      <c r="DT946" s="126"/>
      <c r="DU946" s="126"/>
      <c r="DV946" s="126"/>
      <c r="DW946" s="126"/>
      <c r="DX946" s="126"/>
      <c r="DY946" s="126"/>
      <c r="DZ946" s="126"/>
      <c r="EA946" s="126"/>
      <c r="EB946" s="126"/>
      <c r="EC946" s="126"/>
      <c r="ED946" s="126"/>
      <c r="EE946" s="126"/>
      <c r="EF946" s="126"/>
      <c r="EG946" s="126"/>
      <c r="EH946" s="126"/>
      <c r="EI946" s="126"/>
      <c r="EJ946" s="126"/>
      <c r="EK946" s="126"/>
      <c r="EL946" s="126"/>
      <c r="EM946" s="126"/>
      <c r="EN946" s="126"/>
      <c r="EO946" s="126"/>
      <c r="EP946" s="126"/>
      <c r="EQ946" s="126"/>
      <c r="ER946" s="126"/>
      <c r="ES946" s="126"/>
      <c r="ET946" s="126"/>
      <c r="EU946" s="126"/>
      <c r="EV946" s="126"/>
      <c r="EW946" s="126"/>
      <c r="EX946" s="126"/>
      <c r="EY946" s="126"/>
      <c r="EZ946" s="126"/>
      <c r="FA946" s="126"/>
      <c r="FB946" s="126"/>
      <c r="FC946" s="126"/>
      <c r="FD946" s="126"/>
      <c r="FE946" s="126"/>
      <c r="FF946" s="126"/>
      <c r="FG946" s="126"/>
      <c r="FH946" s="126"/>
      <c r="FI946" s="126"/>
      <c r="FJ946" s="126"/>
      <c r="FK946" s="126"/>
      <c r="FL946" s="126"/>
      <c r="FM946" s="126"/>
      <c r="FN946" s="126"/>
      <c r="FO946" s="126"/>
      <c r="FP946" s="126"/>
      <c r="FQ946" s="126"/>
      <c r="FR946" s="126"/>
      <c r="FS946" s="126"/>
      <c r="FT946" s="126"/>
      <c r="FU946" s="126"/>
      <c r="FV946" s="126"/>
      <c r="FW946" s="126"/>
      <c r="FX946" s="126"/>
      <c r="FY946" s="126"/>
      <c r="FZ946" s="126"/>
      <c r="GA946" s="126"/>
      <c r="GB946" s="126"/>
      <c r="GC946" s="126"/>
      <c r="GD946" s="126"/>
      <c r="GE946" s="126"/>
      <c r="GF946" s="126"/>
      <c r="GG946" s="126"/>
      <c r="GH946" s="126"/>
      <c r="GI946" s="126"/>
      <c r="GJ946" s="126"/>
      <c r="GK946" s="126"/>
      <c r="GL946" s="126"/>
      <c r="GM946" s="126"/>
      <c r="GN946" s="126"/>
      <c r="GO946" s="126"/>
      <c r="GP946" s="126"/>
      <c r="GQ946" s="126"/>
      <c r="GR946" s="126"/>
      <c r="GS946" s="126"/>
      <c r="GT946" s="126"/>
      <c r="GU946" s="126"/>
      <c r="GV946" s="126"/>
      <c r="GW946" s="126"/>
      <c r="GX946" s="126"/>
      <c r="GY946" s="126"/>
      <c r="GZ946" s="126"/>
      <c r="HA946" s="126"/>
      <c r="HB946" s="126"/>
      <c r="HC946" s="126"/>
      <c r="HD946" s="126"/>
      <c r="HE946" s="126"/>
      <c r="HF946" s="126"/>
      <c r="HG946" s="126"/>
      <c r="HH946" s="126"/>
      <c r="HI946" s="126"/>
      <c r="HJ946" s="126"/>
      <c r="HK946" s="126"/>
      <c r="HL946" s="126"/>
      <c r="HM946" s="126"/>
      <c r="HN946" s="126"/>
      <c r="HO946" s="126"/>
      <c r="HP946" s="126"/>
      <c r="HQ946" s="126"/>
      <c r="HR946" s="126"/>
      <c r="HS946" s="126"/>
      <c r="HT946" s="126"/>
      <c r="HU946" s="126"/>
      <c r="HV946" s="126"/>
      <c r="HW946" s="126"/>
      <c r="HX946" s="126"/>
      <c r="HY946" s="126"/>
      <c r="HZ946" s="126"/>
      <c r="IA946" s="126"/>
      <c r="IB946" s="126"/>
    </row>
    <row r="947" spans="1:236" s="127" customFormat="1">
      <c r="A947" s="121"/>
      <c r="B947" s="67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  <c r="BI947" s="126"/>
      <c r="BJ947" s="126"/>
      <c r="BK947" s="126"/>
      <c r="BL947" s="126"/>
      <c r="BM947" s="126"/>
      <c r="BN947" s="126"/>
      <c r="BO947" s="126"/>
      <c r="BP947" s="126"/>
      <c r="BQ947" s="126"/>
      <c r="BR947" s="126"/>
      <c r="BS947" s="126"/>
      <c r="BT947" s="126"/>
      <c r="BU947" s="126"/>
      <c r="BV947" s="126"/>
      <c r="BW947" s="126"/>
      <c r="BX947" s="126"/>
      <c r="BY947" s="126"/>
      <c r="BZ947" s="126"/>
      <c r="CA947" s="126"/>
      <c r="CB947" s="126"/>
      <c r="CC947" s="126"/>
      <c r="CD947" s="126"/>
      <c r="CE947" s="126"/>
      <c r="CF947" s="126"/>
      <c r="CG947" s="126"/>
      <c r="CH947" s="126"/>
      <c r="CI947" s="126"/>
      <c r="CJ947" s="126"/>
      <c r="CK947" s="126"/>
      <c r="CL947" s="126"/>
      <c r="CM947" s="126"/>
      <c r="CN947" s="126"/>
      <c r="CO947" s="126"/>
      <c r="CP947" s="126"/>
      <c r="CQ947" s="126"/>
      <c r="CR947" s="126"/>
      <c r="CS947" s="126"/>
      <c r="CT947" s="126"/>
      <c r="CU947" s="126"/>
      <c r="CV947" s="126"/>
      <c r="CW947" s="126"/>
      <c r="CX947" s="126"/>
      <c r="CY947" s="126"/>
      <c r="CZ947" s="126"/>
      <c r="DA947" s="126"/>
      <c r="DB947" s="126"/>
      <c r="DC947" s="126"/>
      <c r="DD947" s="126"/>
      <c r="DE947" s="126"/>
      <c r="DF947" s="126"/>
      <c r="DG947" s="126"/>
      <c r="DH947" s="126"/>
      <c r="DI947" s="126"/>
      <c r="DJ947" s="126"/>
      <c r="DK947" s="126"/>
      <c r="DL947" s="126"/>
      <c r="DM947" s="126"/>
      <c r="DN947" s="126"/>
      <c r="DO947" s="126"/>
      <c r="DP947" s="126"/>
      <c r="DQ947" s="126"/>
      <c r="DR947" s="126"/>
      <c r="DS947" s="126"/>
      <c r="DT947" s="126"/>
      <c r="DU947" s="126"/>
      <c r="DV947" s="126"/>
      <c r="DW947" s="126"/>
      <c r="DX947" s="126"/>
      <c r="DY947" s="126"/>
      <c r="DZ947" s="126"/>
      <c r="EA947" s="126"/>
      <c r="EB947" s="126"/>
      <c r="EC947" s="126"/>
      <c r="ED947" s="126"/>
      <c r="EE947" s="126"/>
      <c r="EF947" s="126"/>
      <c r="EG947" s="126"/>
      <c r="EH947" s="126"/>
      <c r="EI947" s="126"/>
      <c r="EJ947" s="126"/>
      <c r="EK947" s="126"/>
      <c r="EL947" s="126"/>
      <c r="EM947" s="126"/>
      <c r="EN947" s="126"/>
      <c r="EO947" s="126"/>
      <c r="EP947" s="126"/>
      <c r="EQ947" s="126"/>
      <c r="ER947" s="126"/>
      <c r="ES947" s="126"/>
      <c r="ET947" s="126"/>
      <c r="EU947" s="126"/>
      <c r="EV947" s="126"/>
      <c r="EW947" s="126"/>
      <c r="EX947" s="126"/>
      <c r="EY947" s="126"/>
      <c r="EZ947" s="126"/>
      <c r="FA947" s="126"/>
      <c r="FB947" s="126"/>
      <c r="FC947" s="126"/>
      <c r="FD947" s="126"/>
      <c r="FE947" s="126"/>
      <c r="FF947" s="126"/>
      <c r="FG947" s="126"/>
      <c r="FH947" s="126"/>
      <c r="FI947" s="126"/>
      <c r="FJ947" s="126"/>
      <c r="FK947" s="126"/>
      <c r="FL947" s="126"/>
      <c r="FM947" s="126"/>
      <c r="FN947" s="126"/>
      <c r="FO947" s="126"/>
      <c r="FP947" s="126"/>
      <c r="FQ947" s="126"/>
      <c r="FR947" s="126"/>
      <c r="FS947" s="126"/>
      <c r="FT947" s="126"/>
      <c r="FU947" s="126"/>
      <c r="FV947" s="126"/>
      <c r="FW947" s="126"/>
      <c r="FX947" s="126"/>
      <c r="FY947" s="126"/>
      <c r="FZ947" s="126"/>
      <c r="GA947" s="126"/>
      <c r="GB947" s="126"/>
      <c r="GC947" s="126"/>
      <c r="GD947" s="126"/>
      <c r="GE947" s="126"/>
      <c r="GF947" s="126"/>
      <c r="GG947" s="126"/>
      <c r="GH947" s="126"/>
      <c r="GI947" s="126"/>
      <c r="GJ947" s="126"/>
      <c r="GK947" s="126"/>
      <c r="GL947" s="126"/>
      <c r="GM947" s="126"/>
      <c r="GN947" s="126"/>
      <c r="GO947" s="126"/>
      <c r="GP947" s="126"/>
      <c r="GQ947" s="126"/>
      <c r="GR947" s="126"/>
      <c r="GS947" s="126"/>
      <c r="GT947" s="126"/>
      <c r="GU947" s="126"/>
      <c r="GV947" s="126"/>
      <c r="GW947" s="126"/>
      <c r="GX947" s="126"/>
      <c r="GY947" s="126"/>
      <c r="GZ947" s="126"/>
      <c r="HA947" s="126"/>
      <c r="HB947" s="126"/>
      <c r="HC947" s="126"/>
      <c r="HD947" s="126"/>
      <c r="HE947" s="126"/>
      <c r="HF947" s="126"/>
      <c r="HG947" s="126"/>
      <c r="HH947" s="126"/>
      <c r="HI947" s="126"/>
      <c r="HJ947" s="126"/>
      <c r="HK947" s="126"/>
      <c r="HL947" s="126"/>
      <c r="HM947" s="126"/>
      <c r="HN947" s="126"/>
      <c r="HO947" s="126"/>
      <c r="HP947" s="126"/>
      <c r="HQ947" s="126"/>
      <c r="HR947" s="126"/>
      <c r="HS947" s="126"/>
      <c r="HT947" s="126"/>
      <c r="HU947" s="126"/>
      <c r="HV947" s="126"/>
      <c r="HW947" s="126"/>
      <c r="HX947" s="126"/>
      <c r="HY947" s="126"/>
      <c r="HZ947" s="126"/>
      <c r="IA947" s="126"/>
      <c r="IB947" s="126"/>
    </row>
    <row r="948" spans="1:236" s="127" customFormat="1">
      <c r="A948" s="121"/>
      <c r="B948" s="67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  <c r="BI948" s="126"/>
      <c r="BJ948" s="126"/>
      <c r="BK948" s="126"/>
      <c r="BL948" s="126"/>
      <c r="BM948" s="126"/>
      <c r="BN948" s="126"/>
      <c r="BO948" s="126"/>
      <c r="BP948" s="126"/>
      <c r="BQ948" s="126"/>
      <c r="BR948" s="126"/>
      <c r="BS948" s="126"/>
      <c r="BT948" s="126"/>
      <c r="BU948" s="126"/>
      <c r="BV948" s="126"/>
      <c r="BW948" s="126"/>
      <c r="BX948" s="126"/>
      <c r="BY948" s="126"/>
      <c r="BZ948" s="126"/>
      <c r="CA948" s="126"/>
      <c r="CB948" s="126"/>
      <c r="CC948" s="126"/>
      <c r="CD948" s="126"/>
      <c r="CE948" s="126"/>
      <c r="CF948" s="126"/>
      <c r="CG948" s="126"/>
      <c r="CH948" s="126"/>
      <c r="CI948" s="126"/>
      <c r="CJ948" s="126"/>
      <c r="CK948" s="126"/>
      <c r="CL948" s="126"/>
      <c r="CM948" s="126"/>
      <c r="CN948" s="126"/>
      <c r="CO948" s="126"/>
      <c r="CP948" s="126"/>
      <c r="CQ948" s="126"/>
      <c r="CR948" s="126"/>
      <c r="CS948" s="126"/>
      <c r="CT948" s="126"/>
      <c r="CU948" s="126"/>
      <c r="CV948" s="126"/>
      <c r="CW948" s="126"/>
      <c r="CX948" s="126"/>
      <c r="CY948" s="126"/>
      <c r="CZ948" s="126"/>
      <c r="DA948" s="126"/>
      <c r="DB948" s="126"/>
      <c r="DC948" s="126"/>
      <c r="DD948" s="126"/>
      <c r="DE948" s="126"/>
      <c r="DF948" s="126"/>
      <c r="DG948" s="126"/>
      <c r="DH948" s="126"/>
      <c r="DI948" s="126"/>
      <c r="DJ948" s="126"/>
      <c r="DK948" s="126"/>
      <c r="DL948" s="126"/>
      <c r="DM948" s="126"/>
      <c r="DN948" s="126"/>
      <c r="DO948" s="126"/>
      <c r="DP948" s="126"/>
      <c r="DQ948" s="126"/>
      <c r="DR948" s="126"/>
      <c r="DS948" s="126"/>
      <c r="DT948" s="126"/>
      <c r="DU948" s="126"/>
      <c r="DV948" s="126"/>
      <c r="DW948" s="126"/>
      <c r="DX948" s="126"/>
      <c r="DY948" s="126"/>
      <c r="DZ948" s="126"/>
      <c r="EA948" s="126"/>
      <c r="EB948" s="126"/>
      <c r="EC948" s="126"/>
      <c r="ED948" s="126"/>
      <c r="EE948" s="126"/>
      <c r="EF948" s="126"/>
      <c r="EG948" s="126"/>
      <c r="EH948" s="126"/>
      <c r="EI948" s="126"/>
      <c r="EJ948" s="126"/>
      <c r="EK948" s="126"/>
      <c r="EL948" s="126"/>
      <c r="EM948" s="126"/>
      <c r="EN948" s="126"/>
      <c r="EO948" s="126"/>
      <c r="EP948" s="126"/>
      <c r="EQ948" s="126"/>
      <c r="ER948" s="126"/>
      <c r="ES948" s="126"/>
      <c r="ET948" s="126"/>
      <c r="EU948" s="126"/>
      <c r="EV948" s="126"/>
      <c r="EW948" s="126"/>
      <c r="EX948" s="126"/>
      <c r="EY948" s="126"/>
      <c r="EZ948" s="126"/>
      <c r="FA948" s="126"/>
      <c r="FB948" s="126"/>
      <c r="FC948" s="126"/>
      <c r="FD948" s="126"/>
      <c r="FE948" s="126"/>
      <c r="FF948" s="126"/>
      <c r="FG948" s="126"/>
      <c r="FH948" s="126"/>
      <c r="FI948" s="126"/>
      <c r="FJ948" s="126"/>
      <c r="FK948" s="126"/>
      <c r="FL948" s="126"/>
      <c r="FM948" s="126"/>
      <c r="FN948" s="126"/>
      <c r="FO948" s="126"/>
      <c r="FP948" s="126"/>
      <c r="FQ948" s="126"/>
      <c r="FR948" s="126"/>
      <c r="FS948" s="126"/>
      <c r="FT948" s="126"/>
      <c r="FU948" s="126"/>
      <c r="FV948" s="126"/>
      <c r="FW948" s="126"/>
      <c r="FX948" s="126"/>
      <c r="FY948" s="126"/>
      <c r="FZ948" s="126"/>
      <c r="GA948" s="126"/>
      <c r="GB948" s="126"/>
      <c r="GC948" s="126"/>
      <c r="GD948" s="126"/>
      <c r="GE948" s="126"/>
      <c r="GF948" s="126"/>
      <c r="GG948" s="126"/>
      <c r="GH948" s="126"/>
      <c r="GI948" s="126"/>
      <c r="GJ948" s="126"/>
      <c r="GK948" s="126"/>
      <c r="GL948" s="126"/>
      <c r="GM948" s="126"/>
      <c r="GN948" s="126"/>
      <c r="GO948" s="126"/>
      <c r="GP948" s="126"/>
      <c r="GQ948" s="126"/>
      <c r="GR948" s="126"/>
      <c r="GS948" s="126"/>
      <c r="GT948" s="126"/>
      <c r="GU948" s="126"/>
      <c r="GV948" s="126"/>
      <c r="GW948" s="126"/>
      <c r="GX948" s="126"/>
      <c r="GY948" s="126"/>
      <c r="GZ948" s="126"/>
      <c r="HA948" s="126"/>
      <c r="HB948" s="126"/>
      <c r="HC948" s="126"/>
      <c r="HD948" s="126"/>
      <c r="HE948" s="126"/>
      <c r="HF948" s="126"/>
      <c r="HG948" s="126"/>
      <c r="HH948" s="126"/>
      <c r="HI948" s="126"/>
      <c r="HJ948" s="126"/>
      <c r="HK948" s="126"/>
      <c r="HL948" s="126"/>
      <c r="HM948" s="126"/>
      <c r="HN948" s="126"/>
      <c r="HO948" s="126"/>
      <c r="HP948" s="126"/>
      <c r="HQ948" s="126"/>
      <c r="HR948" s="126"/>
      <c r="HS948" s="126"/>
      <c r="HT948" s="126"/>
      <c r="HU948" s="126"/>
      <c r="HV948" s="126"/>
      <c r="HW948" s="126"/>
      <c r="HX948" s="126"/>
      <c r="HY948" s="126"/>
      <c r="HZ948" s="126"/>
      <c r="IA948" s="126"/>
      <c r="IB948" s="126"/>
    </row>
    <row r="949" spans="1:236" s="127" customFormat="1">
      <c r="A949" s="121"/>
      <c r="B949" s="67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  <c r="BI949" s="126"/>
      <c r="BJ949" s="126"/>
      <c r="BK949" s="126"/>
      <c r="BL949" s="126"/>
      <c r="BM949" s="126"/>
      <c r="BN949" s="126"/>
      <c r="BO949" s="126"/>
      <c r="BP949" s="126"/>
      <c r="BQ949" s="126"/>
      <c r="BR949" s="126"/>
      <c r="BS949" s="126"/>
      <c r="BT949" s="126"/>
      <c r="BU949" s="126"/>
      <c r="BV949" s="126"/>
      <c r="BW949" s="126"/>
      <c r="BX949" s="126"/>
      <c r="BY949" s="126"/>
      <c r="BZ949" s="126"/>
      <c r="CA949" s="126"/>
      <c r="CB949" s="126"/>
      <c r="CC949" s="126"/>
      <c r="CD949" s="126"/>
      <c r="CE949" s="126"/>
      <c r="CF949" s="126"/>
      <c r="CG949" s="126"/>
      <c r="CH949" s="126"/>
      <c r="CI949" s="126"/>
      <c r="CJ949" s="126"/>
      <c r="CK949" s="126"/>
      <c r="CL949" s="126"/>
      <c r="CM949" s="126"/>
      <c r="CN949" s="126"/>
      <c r="CO949" s="126"/>
      <c r="CP949" s="126"/>
      <c r="CQ949" s="126"/>
      <c r="CR949" s="126"/>
      <c r="CS949" s="126"/>
      <c r="CT949" s="126"/>
      <c r="CU949" s="126"/>
      <c r="CV949" s="126"/>
      <c r="CW949" s="126"/>
      <c r="CX949" s="126"/>
      <c r="CY949" s="126"/>
      <c r="CZ949" s="126"/>
      <c r="DA949" s="126"/>
      <c r="DB949" s="126"/>
      <c r="DC949" s="126"/>
      <c r="DD949" s="126"/>
      <c r="DE949" s="126"/>
      <c r="DF949" s="126"/>
      <c r="DG949" s="126"/>
      <c r="DH949" s="126"/>
      <c r="DI949" s="126"/>
      <c r="DJ949" s="126"/>
      <c r="DK949" s="126"/>
      <c r="DL949" s="126"/>
      <c r="DM949" s="126"/>
      <c r="DN949" s="126"/>
      <c r="DO949" s="126"/>
      <c r="DP949" s="126"/>
      <c r="DQ949" s="126"/>
      <c r="DR949" s="126"/>
      <c r="DS949" s="126"/>
      <c r="DT949" s="126"/>
      <c r="DU949" s="126"/>
      <c r="DV949" s="126"/>
      <c r="DW949" s="126"/>
      <c r="DX949" s="126"/>
      <c r="DY949" s="126"/>
      <c r="DZ949" s="126"/>
      <c r="EA949" s="126"/>
      <c r="EB949" s="126"/>
      <c r="EC949" s="126"/>
      <c r="ED949" s="126"/>
      <c r="EE949" s="126"/>
      <c r="EF949" s="126"/>
      <c r="EG949" s="126"/>
      <c r="EH949" s="126"/>
      <c r="EI949" s="126"/>
      <c r="EJ949" s="126"/>
      <c r="EK949" s="126"/>
      <c r="EL949" s="126"/>
      <c r="EM949" s="126"/>
      <c r="EN949" s="126"/>
      <c r="EO949" s="126"/>
      <c r="EP949" s="126"/>
      <c r="EQ949" s="126"/>
      <c r="ER949" s="126"/>
      <c r="ES949" s="126"/>
      <c r="ET949" s="126"/>
      <c r="EU949" s="126"/>
      <c r="EV949" s="126"/>
      <c r="EW949" s="126"/>
      <c r="EX949" s="126"/>
      <c r="EY949" s="126"/>
      <c r="EZ949" s="126"/>
      <c r="FA949" s="126"/>
      <c r="FB949" s="126"/>
      <c r="FC949" s="126"/>
      <c r="FD949" s="126"/>
      <c r="FE949" s="126"/>
      <c r="FF949" s="126"/>
      <c r="FG949" s="126"/>
      <c r="FH949" s="126"/>
      <c r="FI949" s="126"/>
      <c r="FJ949" s="126"/>
      <c r="FK949" s="126"/>
      <c r="FL949" s="126"/>
      <c r="FM949" s="126"/>
      <c r="FN949" s="126"/>
      <c r="FO949" s="126"/>
      <c r="FP949" s="126"/>
      <c r="FQ949" s="126"/>
      <c r="FR949" s="126"/>
      <c r="FS949" s="126"/>
      <c r="FT949" s="126"/>
      <c r="FU949" s="126"/>
      <c r="FV949" s="126"/>
      <c r="FW949" s="126"/>
      <c r="FX949" s="126"/>
      <c r="FY949" s="126"/>
      <c r="FZ949" s="126"/>
      <c r="GA949" s="126"/>
      <c r="GB949" s="126"/>
      <c r="GC949" s="126"/>
      <c r="GD949" s="126"/>
      <c r="GE949" s="126"/>
      <c r="GF949" s="126"/>
      <c r="GG949" s="126"/>
      <c r="GH949" s="126"/>
      <c r="GI949" s="126"/>
      <c r="GJ949" s="126"/>
      <c r="GK949" s="126"/>
      <c r="GL949" s="126"/>
      <c r="GM949" s="126"/>
      <c r="GN949" s="126"/>
      <c r="GO949" s="126"/>
      <c r="GP949" s="126"/>
      <c r="GQ949" s="126"/>
      <c r="GR949" s="126"/>
      <c r="GS949" s="126"/>
      <c r="GT949" s="126"/>
      <c r="GU949" s="126"/>
      <c r="GV949" s="126"/>
      <c r="GW949" s="126"/>
      <c r="GX949" s="126"/>
      <c r="GY949" s="126"/>
      <c r="GZ949" s="126"/>
      <c r="HA949" s="126"/>
      <c r="HB949" s="126"/>
      <c r="HC949" s="126"/>
      <c r="HD949" s="126"/>
      <c r="HE949" s="126"/>
      <c r="HF949" s="126"/>
      <c r="HG949" s="126"/>
      <c r="HH949" s="126"/>
      <c r="HI949" s="126"/>
      <c r="HJ949" s="126"/>
      <c r="HK949" s="126"/>
      <c r="HL949" s="126"/>
      <c r="HM949" s="126"/>
      <c r="HN949" s="126"/>
      <c r="HO949" s="126"/>
      <c r="HP949" s="126"/>
      <c r="HQ949" s="126"/>
      <c r="HR949" s="126"/>
      <c r="HS949" s="126"/>
      <c r="HT949" s="126"/>
      <c r="HU949" s="126"/>
      <c r="HV949" s="126"/>
      <c r="HW949" s="126"/>
      <c r="HX949" s="126"/>
      <c r="HY949" s="126"/>
      <c r="HZ949" s="126"/>
      <c r="IA949" s="126"/>
      <c r="IB949" s="126"/>
    </row>
    <row r="950" spans="1:236" s="127" customFormat="1">
      <c r="A950" s="121"/>
      <c r="B950" s="67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  <c r="BI950" s="126"/>
      <c r="BJ950" s="126"/>
      <c r="BK950" s="126"/>
      <c r="BL950" s="126"/>
      <c r="BM950" s="126"/>
      <c r="BN950" s="126"/>
      <c r="BO950" s="126"/>
      <c r="BP950" s="126"/>
      <c r="BQ950" s="126"/>
      <c r="BR950" s="126"/>
      <c r="BS950" s="126"/>
      <c r="BT950" s="126"/>
      <c r="BU950" s="126"/>
      <c r="BV950" s="126"/>
      <c r="BW950" s="126"/>
      <c r="BX950" s="126"/>
      <c r="BY950" s="126"/>
      <c r="BZ950" s="126"/>
      <c r="CA950" s="126"/>
      <c r="CB950" s="126"/>
      <c r="CC950" s="126"/>
      <c r="CD950" s="126"/>
      <c r="CE950" s="126"/>
      <c r="CF950" s="126"/>
      <c r="CG950" s="126"/>
      <c r="CH950" s="126"/>
      <c r="CI950" s="126"/>
      <c r="CJ950" s="126"/>
      <c r="CK950" s="126"/>
      <c r="CL950" s="126"/>
      <c r="CM950" s="126"/>
      <c r="CN950" s="126"/>
      <c r="CO950" s="126"/>
      <c r="CP950" s="126"/>
      <c r="CQ950" s="126"/>
      <c r="CR950" s="126"/>
      <c r="CS950" s="126"/>
      <c r="CT950" s="126"/>
      <c r="CU950" s="126"/>
      <c r="CV950" s="126"/>
      <c r="CW950" s="126"/>
      <c r="CX950" s="126"/>
      <c r="CY950" s="126"/>
      <c r="CZ950" s="126"/>
      <c r="DA950" s="126"/>
      <c r="DB950" s="126"/>
      <c r="DC950" s="126"/>
      <c r="DD950" s="126"/>
      <c r="DE950" s="126"/>
      <c r="DF950" s="126"/>
      <c r="DG950" s="126"/>
      <c r="DH950" s="126"/>
      <c r="DI950" s="126"/>
      <c r="DJ950" s="126"/>
      <c r="DK950" s="126"/>
      <c r="DL950" s="126"/>
      <c r="DM950" s="126"/>
      <c r="DN950" s="126"/>
      <c r="DO950" s="126"/>
      <c r="DP950" s="126"/>
      <c r="DQ950" s="126"/>
      <c r="DR950" s="126"/>
      <c r="DS950" s="126"/>
      <c r="DT950" s="126"/>
      <c r="DU950" s="126"/>
      <c r="DV950" s="126"/>
      <c r="DW950" s="126"/>
      <c r="DX950" s="126"/>
      <c r="DY950" s="126"/>
      <c r="DZ950" s="126"/>
      <c r="EA950" s="126"/>
      <c r="EB950" s="126"/>
      <c r="EC950" s="126"/>
      <c r="ED950" s="126"/>
      <c r="EE950" s="126"/>
      <c r="EF950" s="126"/>
      <c r="EG950" s="126"/>
      <c r="EH950" s="126"/>
      <c r="EI950" s="126"/>
      <c r="EJ950" s="126"/>
      <c r="EK950" s="126"/>
      <c r="EL950" s="126"/>
      <c r="EM950" s="126"/>
      <c r="EN950" s="126"/>
      <c r="EO950" s="126"/>
      <c r="EP950" s="126"/>
      <c r="EQ950" s="126"/>
      <c r="ER950" s="126"/>
      <c r="ES950" s="126"/>
      <c r="ET950" s="126"/>
      <c r="EU950" s="126"/>
      <c r="EV950" s="126"/>
      <c r="EW950" s="126"/>
      <c r="EX950" s="126"/>
      <c r="EY950" s="126"/>
      <c r="EZ950" s="126"/>
      <c r="FA950" s="126"/>
      <c r="FB950" s="126"/>
      <c r="FC950" s="126"/>
      <c r="FD950" s="126"/>
      <c r="FE950" s="126"/>
      <c r="FF950" s="126"/>
      <c r="FG950" s="126"/>
      <c r="FH950" s="126"/>
      <c r="FI950" s="126"/>
      <c r="FJ950" s="126"/>
      <c r="FK950" s="126"/>
      <c r="FL950" s="126"/>
      <c r="FM950" s="126"/>
      <c r="FN950" s="126"/>
      <c r="FO950" s="126"/>
      <c r="FP950" s="126"/>
      <c r="FQ950" s="126"/>
      <c r="FR950" s="126"/>
      <c r="FS950" s="126"/>
      <c r="FT950" s="126"/>
      <c r="FU950" s="126"/>
      <c r="FV950" s="126"/>
      <c r="FW950" s="126"/>
      <c r="FX950" s="126"/>
      <c r="FY950" s="126"/>
      <c r="FZ950" s="126"/>
      <c r="GA950" s="126"/>
      <c r="GB950" s="126"/>
      <c r="GC950" s="126"/>
      <c r="GD950" s="126"/>
      <c r="GE950" s="126"/>
      <c r="GF950" s="126"/>
      <c r="GG950" s="126"/>
      <c r="GH950" s="126"/>
      <c r="GI950" s="126"/>
      <c r="GJ950" s="126"/>
      <c r="GK950" s="126"/>
      <c r="GL950" s="126"/>
      <c r="GM950" s="126"/>
      <c r="GN950" s="126"/>
      <c r="GO950" s="126"/>
      <c r="GP950" s="126"/>
      <c r="GQ950" s="126"/>
      <c r="GR950" s="126"/>
      <c r="GS950" s="126"/>
      <c r="GT950" s="126"/>
      <c r="GU950" s="126"/>
      <c r="GV950" s="126"/>
      <c r="GW950" s="126"/>
      <c r="GX950" s="126"/>
      <c r="GY950" s="126"/>
      <c r="GZ950" s="126"/>
      <c r="HA950" s="126"/>
      <c r="HB950" s="126"/>
      <c r="HC950" s="126"/>
      <c r="HD950" s="126"/>
      <c r="HE950" s="126"/>
      <c r="HF950" s="126"/>
      <c r="HG950" s="126"/>
      <c r="HH950" s="126"/>
      <c r="HI950" s="126"/>
      <c r="HJ950" s="126"/>
      <c r="HK950" s="126"/>
      <c r="HL950" s="126"/>
      <c r="HM950" s="126"/>
      <c r="HN950" s="126"/>
      <c r="HO950" s="126"/>
      <c r="HP950" s="126"/>
      <c r="HQ950" s="126"/>
      <c r="HR950" s="126"/>
      <c r="HS950" s="126"/>
      <c r="HT950" s="126"/>
      <c r="HU950" s="126"/>
      <c r="HV950" s="126"/>
      <c r="HW950" s="126"/>
      <c r="HX950" s="126"/>
      <c r="HY950" s="126"/>
      <c r="HZ950" s="126"/>
      <c r="IA950" s="126"/>
      <c r="IB950" s="126"/>
    </row>
    <row r="951" spans="1:236" s="127" customFormat="1">
      <c r="A951" s="121"/>
      <c r="B951" s="67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  <c r="BI951" s="126"/>
      <c r="BJ951" s="126"/>
      <c r="BK951" s="126"/>
      <c r="BL951" s="126"/>
      <c r="BM951" s="126"/>
      <c r="BN951" s="126"/>
      <c r="BO951" s="126"/>
      <c r="BP951" s="126"/>
      <c r="BQ951" s="126"/>
      <c r="BR951" s="126"/>
      <c r="BS951" s="126"/>
      <c r="BT951" s="126"/>
      <c r="BU951" s="126"/>
      <c r="BV951" s="126"/>
      <c r="BW951" s="126"/>
      <c r="BX951" s="126"/>
      <c r="BY951" s="126"/>
      <c r="BZ951" s="126"/>
      <c r="CA951" s="126"/>
      <c r="CB951" s="126"/>
      <c r="CC951" s="126"/>
      <c r="CD951" s="126"/>
      <c r="CE951" s="126"/>
      <c r="CF951" s="126"/>
      <c r="CG951" s="126"/>
      <c r="CH951" s="126"/>
      <c r="CI951" s="126"/>
      <c r="CJ951" s="126"/>
      <c r="CK951" s="126"/>
      <c r="CL951" s="126"/>
      <c r="CM951" s="126"/>
      <c r="CN951" s="126"/>
      <c r="CO951" s="126"/>
      <c r="CP951" s="126"/>
      <c r="CQ951" s="126"/>
      <c r="CR951" s="126"/>
      <c r="CS951" s="126"/>
      <c r="CT951" s="126"/>
      <c r="CU951" s="126"/>
      <c r="CV951" s="126"/>
      <c r="CW951" s="126"/>
      <c r="CX951" s="126"/>
      <c r="CY951" s="126"/>
      <c r="CZ951" s="126"/>
      <c r="DA951" s="126"/>
      <c r="DB951" s="126"/>
      <c r="DC951" s="126"/>
      <c r="DD951" s="126"/>
      <c r="DE951" s="126"/>
      <c r="DF951" s="126"/>
      <c r="DG951" s="126"/>
      <c r="DH951" s="126"/>
      <c r="DI951" s="126"/>
      <c r="DJ951" s="126"/>
      <c r="DK951" s="126"/>
      <c r="DL951" s="126"/>
      <c r="DM951" s="126"/>
      <c r="DN951" s="126"/>
      <c r="DO951" s="126"/>
      <c r="DP951" s="126"/>
      <c r="DQ951" s="126"/>
      <c r="DR951" s="126"/>
      <c r="DS951" s="126"/>
      <c r="DT951" s="126"/>
      <c r="DU951" s="126"/>
      <c r="DV951" s="126"/>
      <c r="DW951" s="126"/>
      <c r="DX951" s="126"/>
      <c r="DY951" s="126"/>
      <c r="DZ951" s="126"/>
      <c r="EA951" s="126"/>
      <c r="EB951" s="126"/>
      <c r="EC951" s="126"/>
      <c r="ED951" s="126"/>
      <c r="EE951" s="126"/>
      <c r="EF951" s="126"/>
      <c r="EG951" s="126"/>
      <c r="EH951" s="126"/>
      <c r="EI951" s="126"/>
      <c r="EJ951" s="126"/>
      <c r="EK951" s="126"/>
      <c r="EL951" s="126"/>
      <c r="EM951" s="126"/>
      <c r="EN951" s="126"/>
      <c r="EO951" s="126"/>
      <c r="EP951" s="126"/>
      <c r="EQ951" s="126"/>
      <c r="ER951" s="126"/>
      <c r="ES951" s="126"/>
      <c r="ET951" s="126"/>
      <c r="EU951" s="126"/>
      <c r="EV951" s="126"/>
      <c r="EW951" s="126"/>
      <c r="EX951" s="126"/>
      <c r="EY951" s="126"/>
      <c r="EZ951" s="126"/>
      <c r="FA951" s="126"/>
      <c r="FB951" s="126"/>
      <c r="FC951" s="126"/>
      <c r="FD951" s="126"/>
      <c r="FE951" s="126"/>
      <c r="FF951" s="126"/>
      <c r="FG951" s="126"/>
      <c r="FH951" s="126"/>
      <c r="FI951" s="126"/>
      <c r="FJ951" s="126"/>
      <c r="FK951" s="126"/>
      <c r="FL951" s="126"/>
      <c r="FM951" s="126"/>
      <c r="FN951" s="126"/>
      <c r="FO951" s="126"/>
      <c r="FP951" s="126"/>
      <c r="FQ951" s="126"/>
      <c r="FR951" s="126"/>
      <c r="FS951" s="126"/>
      <c r="FT951" s="126"/>
      <c r="FU951" s="126"/>
      <c r="FV951" s="126"/>
      <c r="FW951" s="126"/>
      <c r="FX951" s="126"/>
      <c r="FY951" s="126"/>
      <c r="FZ951" s="126"/>
      <c r="GA951" s="126"/>
      <c r="GB951" s="126"/>
      <c r="GC951" s="126"/>
      <c r="GD951" s="126"/>
      <c r="GE951" s="126"/>
      <c r="GF951" s="126"/>
      <c r="GG951" s="126"/>
      <c r="GH951" s="126"/>
      <c r="GI951" s="126"/>
      <c r="GJ951" s="126"/>
      <c r="GK951" s="126"/>
      <c r="GL951" s="126"/>
      <c r="GM951" s="126"/>
      <c r="GN951" s="126"/>
      <c r="GO951" s="126"/>
      <c r="GP951" s="126"/>
      <c r="GQ951" s="126"/>
      <c r="GR951" s="126"/>
      <c r="GS951" s="126"/>
      <c r="GT951" s="126"/>
      <c r="GU951" s="126"/>
      <c r="GV951" s="126"/>
      <c r="GW951" s="126"/>
      <c r="GX951" s="126"/>
      <c r="GY951" s="126"/>
      <c r="GZ951" s="126"/>
      <c r="HA951" s="126"/>
      <c r="HB951" s="126"/>
      <c r="HC951" s="126"/>
      <c r="HD951" s="126"/>
      <c r="HE951" s="126"/>
      <c r="HF951" s="126"/>
      <c r="HG951" s="126"/>
      <c r="HH951" s="126"/>
      <c r="HI951" s="126"/>
      <c r="HJ951" s="126"/>
      <c r="HK951" s="126"/>
      <c r="HL951" s="126"/>
      <c r="HM951" s="126"/>
      <c r="HN951" s="126"/>
      <c r="HO951" s="126"/>
      <c r="HP951" s="126"/>
      <c r="HQ951" s="126"/>
      <c r="HR951" s="126"/>
      <c r="HS951" s="126"/>
      <c r="HT951" s="126"/>
      <c r="HU951" s="126"/>
      <c r="HV951" s="126"/>
      <c r="HW951" s="126"/>
      <c r="HX951" s="126"/>
      <c r="HY951" s="126"/>
      <c r="HZ951" s="126"/>
      <c r="IA951" s="126"/>
      <c r="IB951" s="126"/>
    </row>
    <row r="952" spans="1:236" s="127" customFormat="1">
      <c r="A952" s="121"/>
      <c r="B952" s="67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  <c r="BI952" s="126"/>
      <c r="BJ952" s="126"/>
      <c r="BK952" s="126"/>
      <c r="BL952" s="126"/>
      <c r="BM952" s="126"/>
      <c r="BN952" s="126"/>
      <c r="BO952" s="126"/>
      <c r="BP952" s="126"/>
      <c r="BQ952" s="126"/>
      <c r="BR952" s="126"/>
      <c r="BS952" s="126"/>
      <c r="BT952" s="126"/>
      <c r="BU952" s="126"/>
      <c r="BV952" s="126"/>
      <c r="BW952" s="126"/>
      <c r="BX952" s="126"/>
      <c r="BY952" s="126"/>
      <c r="BZ952" s="126"/>
      <c r="CA952" s="126"/>
      <c r="CB952" s="126"/>
      <c r="CC952" s="126"/>
      <c r="CD952" s="126"/>
      <c r="CE952" s="126"/>
      <c r="CF952" s="126"/>
      <c r="CG952" s="126"/>
      <c r="CH952" s="126"/>
      <c r="CI952" s="126"/>
      <c r="CJ952" s="126"/>
      <c r="CK952" s="126"/>
      <c r="CL952" s="126"/>
      <c r="CM952" s="126"/>
      <c r="CN952" s="126"/>
      <c r="CO952" s="126"/>
      <c r="CP952" s="126"/>
      <c r="CQ952" s="126"/>
      <c r="CR952" s="126"/>
      <c r="CS952" s="126"/>
      <c r="CT952" s="126"/>
      <c r="CU952" s="126"/>
      <c r="CV952" s="126"/>
      <c r="CW952" s="126"/>
      <c r="CX952" s="126"/>
      <c r="CY952" s="126"/>
      <c r="CZ952" s="126"/>
      <c r="DA952" s="126"/>
      <c r="DB952" s="126"/>
      <c r="DC952" s="126"/>
      <c r="DD952" s="126"/>
      <c r="DE952" s="126"/>
      <c r="DF952" s="126"/>
      <c r="DG952" s="126"/>
      <c r="DH952" s="126"/>
      <c r="DI952" s="126"/>
      <c r="DJ952" s="126"/>
      <c r="DK952" s="126"/>
      <c r="DL952" s="126"/>
      <c r="DM952" s="126"/>
      <c r="DN952" s="126"/>
      <c r="DO952" s="126"/>
      <c r="DP952" s="126"/>
      <c r="DQ952" s="126"/>
      <c r="DR952" s="126"/>
      <c r="DS952" s="126"/>
      <c r="DT952" s="126"/>
      <c r="DU952" s="126"/>
      <c r="DV952" s="126"/>
      <c r="DW952" s="126"/>
      <c r="DX952" s="126"/>
      <c r="DY952" s="126"/>
      <c r="DZ952" s="126"/>
      <c r="EA952" s="126"/>
      <c r="EB952" s="126"/>
      <c r="EC952" s="126"/>
      <c r="ED952" s="126"/>
      <c r="EE952" s="126"/>
      <c r="EF952" s="126"/>
      <c r="EG952" s="126"/>
      <c r="EH952" s="126"/>
      <c r="EI952" s="126"/>
      <c r="EJ952" s="126"/>
      <c r="EK952" s="126"/>
      <c r="EL952" s="126"/>
      <c r="EM952" s="126"/>
      <c r="EN952" s="126"/>
      <c r="EO952" s="126"/>
      <c r="EP952" s="126"/>
      <c r="EQ952" s="126"/>
      <c r="ER952" s="126"/>
      <c r="ES952" s="126"/>
      <c r="ET952" s="126"/>
      <c r="EU952" s="126"/>
      <c r="EV952" s="126"/>
      <c r="EW952" s="126"/>
      <c r="EX952" s="126"/>
      <c r="EY952" s="126"/>
      <c r="EZ952" s="126"/>
      <c r="FA952" s="126"/>
      <c r="FB952" s="126"/>
      <c r="FC952" s="126"/>
      <c r="FD952" s="126"/>
      <c r="FE952" s="126"/>
      <c r="FF952" s="126"/>
      <c r="FG952" s="126"/>
      <c r="FH952" s="126"/>
      <c r="FI952" s="126"/>
      <c r="FJ952" s="126"/>
      <c r="FK952" s="126"/>
      <c r="FL952" s="126"/>
      <c r="FM952" s="126"/>
      <c r="FN952" s="126"/>
      <c r="FO952" s="126"/>
      <c r="FP952" s="126"/>
      <c r="FQ952" s="126"/>
      <c r="FR952" s="126"/>
      <c r="FS952" s="126"/>
      <c r="FT952" s="126"/>
      <c r="FU952" s="126"/>
      <c r="FV952" s="126"/>
      <c r="FW952" s="126"/>
      <c r="FX952" s="126"/>
      <c r="FY952" s="126"/>
      <c r="FZ952" s="126"/>
      <c r="GA952" s="126"/>
      <c r="GB952" s="126"/>
      <c r="GC952" s="126"/>
      <c r="GD952" s="126"/>
      <c r="GE952" s="126"/>
      <c r="GF952" s="126"/>
      <c r="GG952" s="126"/>
      <c r="GH952" s="126"/>
      <c r="GI952" s="126"/>
      <c r="GJ952" s="126"/>
      <c r="GK952" s="126"/>
      <c r="GL952" s="126"/>
      <c r="GM952" s="126"/>
      <c r="GN952" s="126"/>
      <c r="GO952" s="126"/>
      <c r="GP952" s="126"/>
      <c r="GQ952" s="126"/>
      <c r="GR952" s="126"/>
      <c r="GS952" s="126"/>
      <c r="GT952" s="126"/>
      <c r="GU952" s="126"/>
      <c r="GV952" s="126"/>
      <c r="GW952" s="126"/>
      <c r="GX952" s="126"/>
      <c r="GY952" s="126"/>
      <c r="GZ952" s="126"/>
      <c r="HA952" s="126"/>
      <c r="HB952" s="126"/>
      <c r="HC952" s="126"/>
      <c r="HD952" s="126"/>
      <c r="HE952" s="126"/>
      <c r="HF952" s="126"/>
      <c r="HG952" s="126"/>
      <c r="HH952" s="126"/>
      <c r="HI952" s="126"/>
      <c r="HJ952" s="126"/>
      <c r="HK952" s="126"/>
      <c r="HL952" s="126"/>
      <c r="HM952" s="126"/>
      <c r="HN952" s="126"/>
      <c r="HO952" s="126"/>
      <c r="HP952" s="126"/>
      <c r="HQ952" s="126"/>
      <c r="HR952" s="126"/>
      <c r="HS952" s="126"/>
      <c r="HT952" s="126"/>
      <c r="HU952" s="126"/>
      <c r="HV952" s="126"/>
      <c r="HW952" s="126"/>
      <c r="HX952" s="126"/>
      <c r="HY952" s="126"/>
      <c r="HZ952" s="126"/>
      <c r="IA952" s="126"/>
      <c r="IB952" s="126"/>
    </row>
    <row r="953" spans="1:236" s="127" customFormat="1">
      <c r="A953" s="121"/>
      <c r="B953" s="67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  <c r="BI953" s="126"/>
      <c r="BJ953" s="126"/>
      <c r="BK953" s="126"/>
      <c r="BL953" s="126"/>
      <c r="BM953" s="126"/>
      <c r="BN953" s="126"/>
      <c r="BO953" s="126"/>
      <c r="BP953" s="126"/>
      <c r="BQ953" s="126"/>
      <c r="BR953" s="126"/>
      <c r="BS953" s="126"/>
      <c r="BT953" s="126"/>
      <c r="BU953" s="126"/>
      <c r="BV953" s="126"/>
      <c r="BW953" s="126"/>
      <c r="BX953" s="126"/>
      <c r="BY953" s="126"/>
      <c r="BZ953" s="126"/>
      <c r="CA953" s="126"/>
      <c r="CB953" s="126"/>
      <c r="CC953" s="126"/>
      <c r="CD953" s="126"/>
      <c r="CE953" s="126"/>
      <c r="CF953" s="126"/>
      <c r="CG953" s="126"/>
      <c r="CH953" s="126"/>
      <c r="CI953" s="126"/>
      <c r="CJ953" s="126"/>
      <c r="CK953" s="126"/>
      <c r="CL953" s="126"/>
      <c r="CM953" s="126"/>
      <c r="CN953" s="126"/>
      <c r="CO953" s="126"/>
      <c r="CP953" s="126"/>
      <c r="CQ953" s="126"/>
      <c r="CR953" s="126"/>
      <c r="CS953" s="126"/>
      <c r="CT953" s="126"/>
      <c r="CU953" s="126"/>
      <c r="CV953" s="126"/>
      <c r="CW953" s="126"/>
      <c r="CX953" s="126"/>
      <c r="CY953" s="126"/>
      <c r="CZ953" s="126"/>
      <c r="DA953" s="126"/>
      <c r="DB953" s="126"/>
      <c r="DC953" s="126"/>
      <c r="DD953" s="126"/>
      <c r="DE953" s="126"/>
      <c r="DF953" s="126"/>
      <c r="DG953" s="126"/>
      <c r="DH953" s="126"/>
      <c r="DI953" s="126"/>
      <c r="DJ953" s="126"/>
      <c r="DK953" s="126"/>
      <c r="DL953" s="126"/>
      <c r="DM953" s="126"/>
      <c r="DN953" s="126"/>
      <c r="DO953" s="126"/>
      <c r="DP953" s="126"/>
      <c r="DQ953" s="126"/>
      <c r="DR953" s="126"/>
      <c r="DS953" s="126"/>
      <c r="DT953" s="126"/>
      <c r="DU953" s="126"/>
      <c r="DV953" s="126"/>
      <c r="DW953" s="126"/>
      <c r="DX953" s="126"/>
      <c r="DY953" s="126"/>
      <c r="DZ953" s="126"/>
      <c r="EA953" s="126"/>
      <c r="EB953" s="126"/>
      <c r="EC953" s="126"/>
      <c r="ED953" s="126"/>
      <c r="EE953" s="126"/>
      <c r="EF953" s="126"/>
      <c r="EG953" s="126"/>
      <c r="EH953" s="126"/>
      <c r="EI953" s="126"/>
      <c r="EJ953" s="126"/>
      <c r="EK953" s="126"/>
      <c r="EL953" s="126"/>
      <c r="EM953" s="126"/>
      <c r="EN953" s="126"/>
      <c r="EO953" s="126"/>
      <c r="EP953" s="126"/>
      <c r="EQ953" s="126"/>
      <c r="ER953" s="126"/>
      <c r="ES953" s="126"/>
      <c r="ET953" s="126"/>
      <c r="EU953" s="126"/>
      <c r="EV953" s="126"/>
      <c r="EW953" s="126"/>
      <c r="EX953" s="126"/>
      <c r="EY953" s="126"/>
      <c r="EZ953" s="126"/>
      <c r="FA953" s="126"/>
      <c r="FB953" s="126"/>
      <c r="FC953" s="126"/>
      <c r="FD953" s="126"/>
      <c r="FE953" s="126"/>
      <c r="FF953" s="126"/>
      <c r="FG953" s="126"/>
      <c r="FH953" s="126"/>
      <c r="FI953" s="126"/>
      <c r="FJ953" s="126"/>
      <c r="FK953" s="126"/>
      <c r="FL953" s="126"/>
      <c r="FM953" s="126"/>
      <c r="FN953" s="126"/>
      <c r="FO953" s="126"/>
      <c r="FP953" s="126"/>
      <c r="FQ953" s="126"/>
      <c r="FR953" s="126"/>
      <c r="FS953" s="126"/>
      <c r="FT953" s="126"/>
      <c r="FU953" s="126"/>
      <c r="FV953" s="126"/>
      <c r="FW953" s="126"/>
      <c r="FX953" s="126"/>
      <c r="FY953" s="126"/>
      <c r="FZ953" s="126"/>
      <c r="GA953" s="126"/>
      <c r="GB953" s="126"/>
      <c r="GC953" s="126"/>
      <c r="GD953" s="126"/>
      <c r="GE953" s="126"/>
      <c r="GF953" s="126"/>
      <c r="GG953" s="126"/>
      <c r="GH953" s="126"/>
      <c r="GI953" s="126"/>
      <c r="GJ953" s="126"/>
      <c r="GK953" s="126"/>
      <c r="GL953" s="126"/>
      <c r="GM953" s="126"/>
      <c r="GN953" s="126"/>
      <c r="GO953" s="126"/>
      <c r="GP953" s="126"/>
      <c r="GQ953" s="126"/>
      <c r="GR953" s="126"/>
      <c r="GS953" s="126"/>
      <c r="GT953" s="126"/>
      <c r="GU953" s="126"/>
      <c r="GV953" s="126"/>
      <c r="GW953" s="126"/>
      <c r="GX953" s="126"/>
      <c r="GY953" s="126"/>
      <c r="GZ953" s="126"/>
      <c r="HA953" s="126"/>
      <c r="HB953" s="126"/>
      <c r="HC953" s="126"/>
      <c r="HD953" s="126"/>
      <c r="HE953" s="126"/>
      <c r="HF953" s="126"/>
      <c r="HG953" s="126"/>
      <c r="HH953" s="126"/>
      <c r="HI953" s="126"/>
      <c r="HJ953" s="126"/>
      <c r="HK953" s="126"/>
      <c r="HL953" s="126"/>
      <c r="HM953" s="126"/>
      <c r="HN953" s="126"/>
      <c r="HO953" s="126"/>
      <c r="HP953" s="126"/>
      <c r="HQ953" s="126"/>
      <c r="HR953" s="126"/>
      <c r="HS953" s="126"/>
      <c r="HT953" s="126"/>
      <c r="HU953" s="126"/>
      <c r="HV953" s="126"/>
      <c r="HW953" s="126"/>
      <c r="HX953" s="126"/>
      <c r="HY953" s="126"/>
      <c r="HZ953" s="126"/>
      <c r="IA953" s="126"/>
      <c r="IB953" s="126"/>
    </row>
    <row r="954" spans="1:236" s="127" customFormat="1">
      <c r="A954" s="121"/>
      <c r="B954" s="67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  <c r="BI954" s="126"/>
      <c r="BJ954" s="126"/>
      <c r="BK954" s="126"/>
      <c r="BL954" s="126"/>
      <c r="BM954" s="126"/>
      <c r="BN954" s="126"/>
      <c r="BO954" s="126"/>
      <c r="BP954" s="126"/>
      <c r="BQ954" s="126"/>
      <c r="BR954" s="126"/>
      <c r="BS954" s="126"/>
      <c r="BT954" s="126"/>
      <c r="BU954" s="126"/>
      <c r="BV954" s="126"/>
      <c r="BW954" s="126"/>
      <c r="BX954" s="126"/>
      <c r="BY954" s="126"/>
      <c r="BZ954" s="126"/>
      <c r="CA954" s="126"/>
      <c r="CB954" s="126"/>
      <c r="CC954" s="126"/>
      <c r="CD954" s="126"/>
      <c r="CE954" s="126"/>
      <c r="CF954" s="126"/>
      <c r="CG954" s="126"/>
      <c r="CH954" s="126"/>
      <c r="CI954" s="126"/>
      <c r="CJ954" s="126"/>
      <c r="CK954" s="126"/>
      <c r="CL954" s="126"/>
      <c r="CM954" s="126"/>
      <c r="CN954" s="126"/>
      <c r="CO954" s="126"/>
      <c r="CP954" s="126"/>
      <c r="CQ954" s="126"/>
      <c r="CR954" s="126"/>
      <c r="CS954" s="126"/>
      <c r="CT954" s="126"/>
      <c r="CU954" s="126"/>
      <c r="CV954" s="126"/>
      <c r="CW954" s="126"/>
      <c r="CX954" s="126"/>
      <c r="CY954" s="126"/>
      <c r="CZ954" s="126"/>
      <c r="DA954" s="126"/>
      <c r="DB954" s="126"/>
      <c r="DC954" s="126"/>
      <c r="DD954" s="126"/>
      <c r="DE954" s="126"/>
      <c r="DF954" s="126"/>
      <c r="DG954" s="126"/>
      <c r="DH954" s="126"/>
      <c r="DI954" s="126"/>
      <c r="DJ954" s="126"/>
      <c r="DK954" s="126"/>
      <c r="DL954" s="126"/>
      <c r="DM954" s="126"/>
      <c r="DN954" s="126"/>
      <c r="DO954" s="126"/>
      <c r="DP954" s="126"/>
      <c r="DQ954" s="126"/>
      <c r="DR954" s="126"/>
      <c r="DS954" s="126"/>
      <c r="DT954" s="126"/>
      <c r="DU954" s="126"/>
      <c r="DV954" s="126"/>
      <c r="DW954" s="126"/>
      <c r="DX954" s="126"/>
      <c r="DY954" s="126"/>
      <c r="DZ954" s="126"/>
      <c r="EA954" s="126"/>
      <c r="EB954" s="126"/>
      <c r="EC954" s="126"/>
      <c r="ED954" s="126"/>
      <c r="EE954" s="126"/>
      <c r="EF954" s="126"/>
      <c r="EG954" s="126"/>
      <c r="EH954" s="126"/>
      <c r="EI954" s="126"/>
      <c r="EJ954" s="126"/>
      <c r="EK954" s="126"/>
      <c r="EL954" s="126"/>
      <c r="EM954" s="126"/>
      <c r="EN954" s="126"/>
      <c r="EO954" s="126"/>
      <c r="EP954" s="126"/>
      <c r="EQ954" s="126"/>
      <c r="ER954" s="126"/>
      <c r="ES954" s="126"/>
      <c r="ET954" s="126"/>
      <c r="EU954" s="126"/>
      <c r="EV954" s="126"/>
      <c r="EW954" s="126"/>
      <c r="EX954" s="126"/>
      <c r="EY954" s="126"/>
      <c r="EZ954" s="126"/>
      <c r="FA954" s="126"/>
      <c r="FB954" s="126"/>
      <c r="FC954" s="126"/>
      <c r="FD954" s="126"/>
      <c r="FE954" s="126"/>
      <c r="FF954" s="126"/>
      <c r="FG954" s="126"/>
      <c r="FH954" s="126"/>
      <c r="FI954" s="126"/>
      <c r="FJ954" s="126"/>
      <c r="FK954" s="126"/>
      <c r="FL954" s="126"/>
      <c r="FM954" s="126"/>
      <c r="FN954" s="126"/>
      <c r="FO954" s="126"/>
      <c r="FP954" s="126"/>
      <c r="FQ954" s="126"/>
      <c r="FR954" s="126"/>
      <c r="FS954" s="126"/>
      <c r="FT954" s="126"/>
      <c r="FU954" s="126"/>
      <c r="FV954" s="126"/>
      <c r="FW954" s="126"/>
      <c r="FX954" s="126"/>
      <c r="FY954" s="126"/>
      <c r="FZ954" s="126"/>
      <c r="GA954" s="126"/>
      <c r="GB954" s="126"/>
      <c r="GC954" s="126"/>
      <c r="GD954" s="126"/>
      <c r="GE954" s="126"/>
      <c r="GF954" s="126"/>
      <c r="GG954" s="126"/>
      <c r="GH954" s="126"/>
      <c r="GI954" s="126"/>
      <c r="GJ954" s="126"/>
      <c r="GK954" s="126"/>
      <c r="GL954" s="126"/>
      <c r="GM954" s="126"/>
      <c r="GN954" s="126"/>
      <c r="GO954" s="126"/>
      <c r="GP954" s="126"/>
      <c r="GQ954" s="126"/>
      <c r="GR954" s="126"/>
      <c r="GS954" s="126"/>
      <c r="GT954" s="126"/>
      <c r="GU954" s="126"/>
      <c r="GV954" s="126"/>
      <c r="GW954" s="126"/>
      <c r="GX954" s="126"/>
      <c r="GY954" s="126"/>
      <c r="GZ954" s="126"/>
      <c r="HA954" s="126"/>
      <c r="HB954" s="126"/>
      <c r="HC954" s="126"/>
      <c r="HD954" s="126"/>
      <c r="HE954" s="126"/>
      <c r="HF954" s="126"/>
      <c r="HG954" s="126"/>
      <c r="HH954" s="126"/>
      <c r="HI954" s="126"/>
      <c r="HJ954" s="126"/>
      <c r="HK954" s="126"/>
      <c r="HL954" s="126"/>
      <c r="HM954" s="126"/>
      <c r="HN954" s="126"/>
      <c r="HO954" s="126"/>
      <c r="HP954" s="126"/>
      <c r="HQ954" s="126"/>
      <c r="HR954" s="126"/>
      <c r="HS954" s="126"/>
      <c r="HT954" s="126"/>
      <c r="HU954" s="126"/>
      <c r="HV954" s="126"/>
      <c r="HW954" s="126"/>
      <c r="HX954" s="126"/>
      <c r="HY954" s="126"/>
      <c r="HZ954" s="126"/>
      <c r="IA954" s="126"/>
      <c r="IB954" s="126"/>
    </row>
    <row r="955" spans="1:236" s="127" customFormat="1">
      <c r="A955" s="121"/>
      <c r="B955" s="67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  <c r="BI955" s="126"/>
      <c r="BJ955" s="126"/>
      <c r="BK955" s="126"/>
      <c r="BL955" s="126"/>
      <c r="BM955" s="126"/>
      <c r="BN955" s="126"/>
      <c r="BO955" s="126"/>
      <c r="BP955" s="126"/>
      <c r="BQ955" s="126"/>
      <c r="BR955" s="126"/>
      <c r="BS955" s="126"/>
      <c r="BT955" s="126"/>
      <c r="BU955" s="126"/>
      <c r="BV955" s="126"/>
      <c r="BW955" s="126"/>
      <c r="BX955" s="126"/>
      <c r="BY955" s="126"/>
      <c r="BZ955" s="126"/>
      <c r="CA955" s="126"/>
      <c r="CB955" s="126"/>
      <c r="CC955" s="126"/>
      <c r="CD955" s="126"/>
      <c r="CE955" s="126"/>
      <c r="CF955" s="126"/>
      <c r="CG955" s="126"/>
      <c r="CH955" s="126"/>
      <c r="CI955" s="126"/>
      <c r="CJ955" s="126"/>
      <c r="CK955" s="126"/>
      <c r="CL955" s="126"/>
      <c r="CM955" s="126"/>
      <c r="CN955" s="126"/>
      <c r="CO955" s="126"/>
      <c r="CP955" s="126"/>
      <c r="CQ955" s="126"/>
      <c r="CR955" s="126"/>
      <c r="CS955" s="126"/>
      <c r="CT955" s="126"/>
      <c r="CU955" s="126"/>
      <c r="CV955" s="126"/>
      <c r="CW955" s="126"/>
      <c r="CX955" s="126"/>
      <c r="CY955" s="126"/>
      <c r="CZ955" s="126"/>
      <c r="DA955" s="126"/>
      <c r="DB955" s="126"/>
      <c r="DC955" s="126"/>
      <c r="DD955" s="126"/>
      <c r="DE955" s="126"/>
      <c r="DF955" s="126"/>
      <c r="DG955" s="126"/>
      <c r="DH955" s="126"/>
      <c r="DI955" s="126"/>
      <c r="DJ955" s="126"/>
      <c r="DK955" s="126"/>
      <c r="DL955" s="126"/>
      <c r="DM955" s="126"/>
      <c r="DN955" s="126"/>
      <c r="DO955" s="126"/>
      <c r="DP955" s="126"/>
      <c r="DQ955" s="126"/>
      <c r="DR955" s="126"/>
      <c r="DS955" s="126"/>
      <c r="DT955" s="126"/>
      <c r="DU955" s="126"/>
      <c r="DV955" s="126"/>
      <c r="DW955" s="126"/>
      <c r="DX955" s="126"/>
      <c r="DY955" s="126"/>
      <c r="DZ955" s="126"/>
      <c r="EA955" s="126"/>
      <c r="EB955" s="126"/>
      <c r="EC955" s="126"/>
      <c r="ED955" s="126"/>
      <c r="EE955" s="126"/>
      <c r="EF955" s="126"/>
      <c r="EG955" s="126"/>
      <c r="EH955" s="126"/>
      <c r="EI955" s="126"/>
      <c r="EJ955" s="126"/>
      <c r="EK955" s="126"/>
      <c r="EL955" s="126"/>
      <c r="EM955" s="126"/>
      <c r="EN955" s="126"/>
      <c r="EO955" s="126"/>
      <c r="EP955" s="126"/>
      <c r="EQ955" s="126"/>
      <c r="ER955" s="126"/>
      <c r="ES955" s="126"/>
      <c r="ET955" s="126"/>
      <c r="EU955" s="126"/>
      <c r="EV955" s="126"/>
      <c r="EW955" s="126"/>
      <c r="EX955" s="126"/>
      <c r="EY955" s="126"/>
      <c r="EZ955" s="126"/>
      <c r="FA955" s="126"/>
      <c r="FB955" s="126"/>
      <c r="FC955" s="126"/>
      <c r="FD955" s="126"/>
      <c r="FE955" s="126"/>
      <c r="FF955" s="126"/>
      <c r="FG955" s="126"/>
      <c r="FH955" s="126"/>
      <c r="FI955" s="126"/>
      <c r="FJ955" s="126"/>
      <c r="FK955" s="126"/>
      <c r="FL955" s="126"/>
      <c r="FM955" s="126"/>
      <c r="FN955" s="126"/>
      <c r="FO955" s="126"/>
      <c r="FP955" s="126"/>
      <c r="FQ955" s="126"/>
      <c r="FR955" s="126"/>
      <c r="FS955" s="126"/>
      <c r="FT955" s="126"/>
      <c r="FU955" s="126"/>
      <c r="FV955" s="126"/>
      <c r="FW955" s="126"/>
      <c r="FX955" s="126"/>
      <c r="FY955" s="126"/>
      <c r="FZ955" s="126"/>
      <c r="GA955" s="126"/>
      <c r="GB955" s="126"/>
      <c r="GC955" s="126"/>
      <c r="GD955" s="126"/>
      <c r="GE955" s="126"/>
      <c r="GF955" s="126"/>
      <c r="GG955" s="126"/>
      <c r="GH955" s="126"/>
      <c r="GI955" s="126"/>
      <c r="GJ955" s="126"/>
      <c r="GK955" s="126"/>
      <c r="GL955" s="126"/>
      <c r="GM955" s="126"/>
      <c r="GN955" s="126"/>
      <c r="GO955" s="126"/>
      <c r="GP955" s="126"/>
      <c r="GQ955" s="126"/>
      <c r="GR955" s="126"/>
      <c r="GS955" s="126"/>
      <c r="GT955" s="126"/>
      <c r="GU955" s="126"/>
      <c r="GV955" s="126"/>
      <c r="GW955" s="126"/>
      <c r="GX955" s="126"/>
      <c r="GY955" s="126"/>
      <c r="GZ955" s="126"/>
      <c r="HA955" s="126"/>
      <c r="HB955" s="126"/>
      <c r="HC955" s="126"/>
      <c r="HD955" s="126"/>
      <c r="HE955" s="126"/>
      <c r="HF955" s="126"/>
      <c r="HG955" s="126"/>
      <c r="HH955" s="126"/>
      <c r="HI955" s="126"/>
      <c r="HJ955" s="126"/>
      <c r="HK955" s="126"/>
      <c r="HL955" s="126"/>
      <c r="HM955" s="126"/>
      <c r="HN955" s="126"/>
      <c r="HO955" s="126"/>
      <c r="HP955" s="126"/>
      <c r="HQ955" s="126"/>
      <c r="HR955" s="126"/>
      <c r="HS955" s="126"/>
      <c r="HT955" s="126"/>
      <c r="HU955" s="126"/>
      <c r="HV955" s="126"/>
      <c r="HW955" s="126"/>
      <c r="HX955" s="126"/>
      <c r="HY955" s="126"/>
      <c r="HZ955" s="126"/>
      <c r="IA955" s="126"/>
      <c r="IB955" s="126"/>
    </row>
    <row r="956" spans="1:236" s="127" customFormat="1">
      <c r="A956" s="121"/>
      <c r="B956" s="67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  <c r="BI956" s="126"/>
      <c r="BJ956" s="126"/>
      <c r="BK956" s="126"/>
      <c r="BL956" s="126"/>
      <c r="BM956" s="126"/>
      <c r="BN956" s="126"/>
      <c r="BO956" s="126"/>
      <c r="BP956" s="126"/>
      <c r="BQ956" s="126"/>
      <c r="BR956" s="126"/>
      <c r="BS956" s="126"/>
      <c r="BT956" s="126"/>
      <c r="BU956" s="126"/>
      <c r="BV956" s="126"/>
      <c r="BW956" s="126"/>
      <c r="BX956" s="126"/>
      <c r="BY956" s="126"/>
      <c r="BZ956" s="126"/>
      <c r="CA956" s="126"/>
      <c r="CB956" s="126"/>
      <c r="CC956" s="126"/>
      <c r="CD956" s="126"/>
      <c r="CE956" s="126"/>
      <c r="CF956" s="126"/>
      <c r="CG956" s="126"/>
      <c r="CH956" s="126"/>
      <c r="CI956" s="126"/>
      <c r="CJ956" s="126"/>
      <c r="CK956" s="126"/>
      <c r="CL956" s="126"/>
      <c r="CM956" s="126"/>
      <c r="CN956" s="126"/>
      <c r="CO956" s="126"/>
      <c r="CP956" s="126"/>
      <c r="CQ956" s="126"/>
      <c r="CR956" s="126"/>
      <c r="CS956" s="126"/>
      <c r="CT956" s="126"/>
      <c r="CU956" s="126"/>
      <c r="CV956" s="126"/>
      <c r="CW956" s="126"/>
      <c r="CX956" s="126"/>
      <c r="CY956" s="126"/>
      <c r="CZ956" s="126"/>
      <c r="DA956" s="126"/>
      <c r="DB956" s="126"/>
      <c r="DC956" s="126"/>
      <c r="DD956" s="126"/>
      <c r="DE956" s="126"/>
      <c r="DF956" s="126"/>
      <c r="DG956" s="126"/>
      <c r="DH956" s="126"/>
      <c r="DI956" s="126"/>
      <c r="DJ956" s="126"/>
      <c r="DK956" s="126"/>
      <c r="DL956" s="126"/>
      <c r="DM956" s="126"/>
      <c r="DN956" s="126"/>
      <c r="DO956" s="126"/>
      <c r="DP956" s="126"/>
      <c r="DQ956" s="126"/>
      <c r="DR956" s="126"/>
      <c r="DS956" s="126"/>
      <c r="DT956" s="126"/>
      <c r="DU956" s="126"/>
      <c r="DV956" s="126"/>
      <c r="DW956" s="126"/>
      <c r="DX956" s="126"/>
      <c r="DY956" s="126"/>
      <c r="DZ956" s="126"/>
      <c r="EA956" s="126"/>
      <c r="EB956" s="126"/>
      <c r="EC956" s="126"/>
      <c r="ED956" s="126"/>
      <c r="EE956" s="126"/>
      <c r="EF956" s="126"/>
      <c r="EG956" s="126"/>
      <c r="EH956" s="126"/>
      <c r="EI956" s="126"/>
      <c r="EJ956" s="126"/>
      <c r="EK956" s="126"/>
      <c r="EL956" s="126"/>
      <c r="EM956" s="126"/>
      <c r="EN956" s="126"/>
      <c r="EO956" s="126"/>
      <c r="EP956" s="126"/>
      <c r="EQ956" s="126"/>
      <c r="ER956" s="126"/>
      <c r="ES956" s="126"/>
      <c r="ET956" s="126"/>
      <c r="EU956" s="126"/>
      <c r="EV956" s="126"/>
      <c r="EW956" s="126"/>
      <c r="EX956" s="126"/>
      <c r="EY956" s="126"/>
      <c r="EZ956" s="126"/>
      <c r="FA956" s="126"/>
      <c r="FB956" s="126"/>
      <c r="FC956" s="126"/>
      <c r="FD956" s="126"/>
      <c r="FE956" s="126"/>
      <c r="FF956" s="126"/>
      <c r="FG956" s="126"/>
      <c r="FH956" s="126"/>
      <c r="FI956" s="126"/>
      <c r="FJ956" s="126"/>
      <c r="FK956" s="126"/>
      <c r="FL956" s="126"/>
      <c r="FM956" s="126"/>
      <c r="FN956" s="126"/>
      <c r="FO956" s="126"/>
      <c r="FP956" s="126"/>
      <c r="FQ956" s="126"/>
      <c r="FR956" s="126"/>
      <c r="FS956" s="126"/>
      <c r="FT956" s="126"/>
      <c r="FU956" s="126"/>
      <c r="FV956" s="126"/>
      <c r="FW956" s="126"/>
      <c r="FX956" s="126"/>
      <c r="FY956" s="126"/>
      <c r="FZ956" s="126"/>
      <c r="GA956" s="126"/>
      <c r="GB956" s="126"/>
      <c r="GC956" s="126"/>
      <c r="GD956" s="126"/>
      <c r="GE956" s="126"/>
      <c r="GF956" s="126"/>
      <c r="GG956" s="126"/>
      <c r="GH956" s="126"/>
      <c r="GI956" s="126"/>
      <c r="GJ956" s="126"/>
      <c r="GK956" s="126"/>
      <c r="GL956" s="126"/>
      <c r="GM956" s="126"/>
      <c r="GN956" s="126"/>
      <c r="GO956" s="126"/>
      <c r="GP956" s="126"/>
      <c r="GQ956" s="126"/>
      <c r="GR956" s="126"/>
      <c r="GS956" s="126"/>
      <c r="GT956" s="126"/>
      <c r="GU956" s="126"/>
      <c r="GV956" s="126"/>
      <c r="GW956" s="126"/>
      <c r="GX956" s="126"/>
      <c r="GY956" s="126"/>
      <c r="GZ956" s="126"/>
      <c r="HA956" s="126"/>
      <c r="HB956" s="126"/>
      <c r="HC956" s="126"/>
      <c r="HD956" s="126"/>
      <c r="HE956" s="126"/>
      <c r="HF956" s="126"/>
      <c r="HG956" s="126"/>
      <c r="HH956" s="126"/>
      <c r="HI956" s="126"/>
      <c r="HJ956" s="126"/>
      <c r="HK956" s="126"/>
      <c r="HL956" s="126"/>
      <c r="HM956" s="126"/>
      <c r="HN956" s="126"/>
      <c r="HO956" s="126"/>
      <c r="HP956" s="126"/>
      <c r="HQ956" s="126"/>
      <c r="HR956" s="126"/>
      <c r="HS956" s="126"/>
      <c r="HT956" s="126"/>
      <c r="HU956" s="126"/>
      <c r="HV956" s="126"/>
      <c r="HW956" s="126"/>
      <c r="HX956" s="126"/>
      <c r="HY956" s="126"/>
      <c r="HZ956" s="126"/>
      <c r="IA956" s="126"/>
      <c r="IB956" s="126"/>
    </row>
    <row r="957" spans="1:236" s="127" customFormat="1">
      <c r="A957" s="121"/>
      <c r="B957" s="67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  <c r="BI957" s="126"/>
      <c r="BJ957" s="126"/>
      <c r="BK957" s="126"/>
      <c r="BL957" s="126"/>
      <c r="BM957" s="126"/>
      <c r="BN957" s="126"/>
      <c r="BO957" s="126"/>
      <c r="BP957" s="126"/>
      <c r="BQ957" s="126"/>
      <c r="BR957" s="126"/>
      <c r="BS957" s="126"/>
      <c r="BT957" s="126"/>
      <c r="BU957" s="126"/>
      <c r="BV957" s="126"/>
      <c r="BW957" s="126"/>
      <c r="BX957" s="126"/>
      <c r="BY957" s="126"/>
      <c r="BZ957" s="126"/>
      <c r="CA957" s="126"/>
      <c r="CB957" s="126"/>
      <c r="CC957" s="126"/>
      <c r="CD957" s="126"/>
      <c r="CE957" s="126"/>
      <c r="CF957" s="126"/>
      <c r="CG957" s="126"/>
      <c r="CH957" s="126"/>
      <c r="CI957" s="126"/>
      <c r="CJ957" s="126"/>
      <c r="CK957" s="126"/>
      <c r="CL957" s="126"/>
      <c r="CM957" s="126"/>
      <c r="CN957" s="126"/>
      <c r="CO957" s="126"/>
      <c r="CP957" s="126"/>
      <c r="CQ957" s="126"/>
      <c r="CR957" s="126"/>
      <c r="CS957" s="126"/>
      <c r="CT957" s="126"/>
      <c r="CU957" s="126"/>
      <c r="CV957" s="126"/>
      <c r="CW957" s="126"/>
      <c r="CX957" s="126"/>
      <c r="CY957" s="126"/>
      <c r="CZ957" s="126"/>
      <c r="DA957" s="126"/>
      <c r="DB957" s="126"/>
      <c r="DC957" s="126"/>
      <c r="DD957" s="126"/>
      <c r="DE957" s="126"/>
      <c r="DF957" s="126"/>
      <c r="DG957" s="126"/>
      <c r="DH957" s="126"/>
      <c r="DI957" s="126"/>
      <c r="DJ957" s="126"/>
      <c r="DK957" s="126"/>
      <c r="DL957" s="126"/>
      <c r="DM957" s="126"/>
      <c r="DN957" s="126"/>
      <c r="DO957" s="126"/>
      <c r="DP957" s="126"/>
      <c r="DQ957" s="126"/>
      <c r="DR957" s="126"/>
      <c r="DS957" s="126"/>
      <c r="DT957" s="126"/>
      <c r="DU957" s="126"/>
      <c r="DV957" s="126"/>
      <c r="DW957" s="126"/>
      <c r="DX957" s="126"/>
      <c r="DY957" s="126"/>
      <c r="DZ957" s="126"/>
      <c r="EA957" s="126"/>
      <c r="EB957" s="126"/>
      <c r="EC957" s="126"/>
      <c r="ED957" s="126"/>
      <c r="EE957" s="126"/>
      <c r="EF957" s="126"/>
      <c r="EG957" s="126"/>
      <c r="EH957" s="126"/>
      <c r="EI957" s="126"/>
      <c r="EJ957" s="126"/>
      <c r="EK957" s="126"/>
      <c r="EL957" s="126"/>
      <c r="EM957" s="126"/>
      <c r="EN957" s="126"/>
      <c r="EO957" s="126"/>
      <c r="EP957" s="126"/>
      <c r="EQ957" s="126"/>
      <c r="ER957" s="126"/>
      <c r="ES957" s="126"/>
      <c r="ET957" s="126"/>
      <c r="EU957" s="126"/>
      <c r="EV957" s="126"/>
      <c r="EW957" s="126"/>
      <c r="EX957" s="126"/>
      <c r="EY957" s="126"/>
      <c r="EZ957" s="126"/>
      <c r="FA957" s="126"/>
      <c r="FB957" s="126"/>
      <c r="FC957" s="126"/>
      <c r="FD957" s="126"/>
      <c r="FE957" s="126"/>
      <c r="FF957" s="126"/>
      <c r="FG957" s="126"/>
      <c r="FH957" s="126"/>
      <c r="FI957" s="126"/>
      <c r="FJ957" s="126"/>
      <c r="FK957" s="126"/>
      <c r="FL957" s="126"/>
      <c r="FM957" s="126"/>
      <c r="FN957" s="126"/>
      <c r="FO957" s="126"/>
      <c r="FP957" s="126"/>
      <c r="FQ957" s="126"/>
      <c r="FR957" s="126"/>
      <c r="FS957" s="126"/>
      <c r="FT957" s="126"/>
      <c r="FU957" s="126"/>
      <c r="FV957" s="126"/>
      <c r="FW957" s="126"/>
      <c r="FX957" s="126"/>
      <c r="FY957" s="126"/>
      <c r="FZ957" s="126"/>
      <c r="GA957" s="126"/>
      <c r="GB957" s="126"/>
      <c r="GC957" s="126"/>
      <c r="GD957" s="126"/>
      <c r="GE957" s="126"/>
      <c r="GF957" s="126"/>
      <c r="GG957" s="126"/>
      <c r="GH957" s="126"/>
      <c r="GI957" s="126"/>
      <c r="GJ957" s="126"/>
      <c r="GK957" s="126"/>
      <c r="GL957" s="126"/>
      <c r="GM957" s="126"/>
      <c r="GN957" s="126"/>
      <c r="GO957" s="126"/>
      <c r="GP957" s="126"/>
      <c r="GQ957" s="126"/>
      <c r="GR957" s="126"/>
      <c r="GS957" s="126"/>
      <c r="GT957" s="126"/>
      <c r="GU957" s="126"/>
      <c r="GV957" s="126"/>
      <c r="GW957" s="126"/>
      <c r="GX957" s="126"/>
      <c r="GY957" s="126"/>
      <c r="GZ957" s="126"/>
      <c r="HA957" s="126"/>
      <c r="HB957" s="126"/>
      <c r="HC957" s="126"/>
      <c r="HD957" s="126"/>
      <c r="HE957" s="126"/>
      <c r="HF957" s="126"/>
      <c r="HG957" s="126"/>
      <c r="HH957" s="126"/>
      <c r="HI957" s="126"/>
      <c r="HJ957" s="126"/>
      <c r="HK957" s="126"/>
      <c r="HL957" s="126"/>
      <c r="HM957" s="126"/>
      <c r="HN957" s="126"/>
      <c r="HO957" s="126"/>
      <c r="HP957" s="126"/>
      <c r="HQ957" s="126"/>
      <c r="HR957" s="126"/>
      <c r="HS957" s="126"/>
      <c r="HT957" s="126"/>
      <c r="HU957" s="126"/>
      <c r="HV957" s="126"/>
      <c r="HW957" s="126"/>
      <c r="HX957" s="126"/>
      <c r="HY957" s="126"/>
      <c r="HZ957" s="126"/>
      <c r="IA957" s="126"/>
      <c r="IB957" s="126"/>
    </row>
    <row r="958" spans="1:236" s="127" customFormat="1">
      <c r="A958" s="121"/>
      <c r="B958" s="67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  <c r="BI958" s="126"/>
      <c r="BJ958" s="126"/>
      <c r="BK958" s="126"/>
      <c r="BL958" s="126"/>
      <c r="BM958" s="126"/>
      <c r="BN958" s="126"/>
      <c r="BO958" s="126"/>
      <c r="BP958" s="126"/>
      <c r="BQ958" s="126"/>
      <c r="BR958" s="126"/>
      <c r="BS958" s="126"/>
      <c r="BT958" s="126"/>
      <c r="BU958" s="126"/>
      <c r="BV958" s="126"/>
      <c r="BW958" s="126"/>
      <c r="BX958" s="126"/>
      <c r="BY958" s="126"/>
      <c r="BZ958" s="126"/>
      <c r="CA958" s="126"/>
      <c r="CB958" s="126"/>
      <c r="CC958" s="126"/>
      <c r="CD958" s="126"/>
      <c r="CE958" s="126"/>
      <c r="CF958" s="126"/>
      <c r="CG958" s="126"/>
      <c r="CH958" s="126"/>
      <c r="CI958" s="126"/>
      <c r="CJ958" s="126"/>
      <c r="CK958" s="126"/>
      <c r="CL958" s="126"/>
      <c r="CM958" s="126"/>
      <c r="CN958" s="126"/>
      <c r="CO958" s="126"/>
      <c r="CP958" s="126"/>
      <c r="CQ958" s="126"/>
      <c r="CR958" s="126"/>
      <c r="CS958" s="126"/>
      <c r="CT958" s="126"/>
      <c r="CU958" s="126"/>
      <c r="CV958" s="126"/>
      <c r="CW958" s="126"/>
      <c r="CX958" s="126"/>
      <c r="CY958" s="126"/>
      <c r="CZ958" s="126"/>
      <c r="DA958" s="126"/>
      <c r="DB958" s="126"/>
      <c r="DC958" s="126"/>
      <c r="DD958" s="126"/>
      <c r="DE958" s="126"/>
      <c r="DF958" s="126"/>
      <c r="DG958" s="126"/>
      <c r="DH958" s="126"/>
      <c r="DI958" s="126"/>
      <c r="DJ958" s="126"/>
      <c r="DK958" s="126"/>
      <c r="DL958" s="126"/>
      <c r="DM958" s="126"/>
      <c r="DN958" s="126"/>
      <c r="DO958" s="126"/>
      <c r="DP958" s="126"/>
      <c r="DQ958" s="126"/>
      <c r="DR958" s="126"/>
      <c r="DS958" s="126"/>
      <c r="DT958" s="126"/>
      <c r="DU958" s="126"/>
      <c r="DV958" s="126"/>
      <c r="DW958" s="126"/>
      <c r="DX958" s="126"/>
      <c r="DY958" s="126"/>
      <c r="DZ958" s="126"/>
      <c r="EA958" s="126"/>
      <c r="EB958" s="126"/>
      <c r="EC958" s="126"/>
      <c r="ED958" s="126"/>
      <c r="EE958" s="126"/>
      <c r="EF958" s="126"/>
      <c r="EG958" s="126"/>
      <c r="EH958" s="126"/>
      <c r="EI958" s="126"/>
      <c r="EJ958" s="126"/>
      <c r="EK958" s="126"/>
      <c r="EL958" s="126"/>
      <c r="EM958" s="126"/>
      <c r="EN958" s="126"/>
      <c r="EO958" s="126"/>
      <c r="EP958" s="126"/>
      <c r="EQ958" s="126"/>
      <c r="ER958" s="126"/>
      <c r="ES958" s="126"/>
      <c r="ET958" s="126"/>
      <c r="EU958" s="126"/>
      <c r="EV958" s="126"/>
      <c r="EW958" s="126"/>
      <c r="EX958" s="126"/>
      <c r="EY958" s="126"/>
      <c r="EZ958" s="126"/>
      <c r="FA958" s="126"/>
      <c r="FB958" s="126"/>
      <c r="FC958" s="126"/>
      <c r="FD958" s="126"/>
      <c r="FE958" s="126"/>
      <c r="FF958" s="126"/>
      <c r="FG958" s="126"/>
      <c r="FH958" s="126"/>
      <c r="FI958" s="126"/>
      <c r="FJ958" s="126"/>
      <c r="FK958" s="126"/>
      <c r="FL958" s="126"/>
      <c r="FM958" s="126"/>
      <c r="FN958" s="126"/>
      <c r="FO958" s="126"/>
      <c r="FP958" s="126"/>
      <c r="FQ958" s="126"/>
      <c r="FR958" s="126"/>
      <c r="FS958" s="126"/>
      <c r="FT958" s="126"/>
      <c r="FU958" s="126"/>
      <c r="FV958" s="126"/>
      <c r="FW958" s="126"/>
      <c r="FX958" s="126"/>
      <c r="FY958" s="126"/>
      <c r="FZ958" s="126"/>
      <c r="GA958" s="126"/>
      <c r="GB958" s="126"/>
      <c r="GC958" s="126"/>
      <c r="GD958" s="126"/>
      <c r="GE958" s="126"/>
      <c r="GF958" s="126"/>
      <c r="GG958" s="126"/>
      <c r="GH958" s="126"/>
      <c r="GI958" s="126"/>
      <c r="GJ958" s="126"/>
      <c r="GK958" s="126"/>
      <c r="GL958" s="126"/>
      <c r="GM958" s="126"/>
      <c r="GN958" s="126"/>
      <c r="GO958" s="126"/>
      <c r="GP958" s="126"/>
      <c r="GQ958" s="126"/>
      <c r="GR958" s="126"/>
      <c r="GS958" s="126"/>
      <c r="GT958" s="126"/>
      <c r="GU958" s="126"/>
      <c r="GV958" s="126"/>
      <c r="GW958" s="126"/>
      <c r="GX958" s="126"/>
      <c r="GY958" s="126"/>
      <c r="GZ958" s="126"/>
      <c r="HA958" s="126"/>
      <c r="HB958" s="126"/>
      <c r="HC958" s="126"/>
      <c r="HD958" s="126"/>
      <c r="HE958" s="126"/>
      <c r="HF958" s="126"/>
      <c r="HG958" s="126"/>
      <c r="HH958" s="126"/>
      <c r="HI958" s="126"/>
      <c r="HJ958" s="126"/>
      <c r="HK958" s="126"/>
      <c r="HL958" s="126"/>
      <c r="HM958" s="126"/>
      <c r="HN958" s="126"/>
      <c r="HO958" s="126"/>
      <c r="HP958" s="126"/>
      <c r="HQ958" s="126"/>
      <c r="HR958" s="126"/>
      <c r="HS958" s="126"/>
      <c r="HT958" s="126"/>
      <c r="HU958" s="126"/>
      <c r="HV958" s="126"/>
      <c r="HW958" s="126"/>
      <c r="HX958" s="126"/>
      <c r="HY958" s="126"/>
      <c r="HZ958" s="126"/>
      <c r="IA958" s="126"/>
      <c r="IB958" s="126"/>
    </row>
    <row r="959" spans="1:236" s="127" customFormat="1">
      <c r="A959" s="121"/>
      <c r="B959" s="67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  <c r="BI959" s="126"/>
      <c r="BJ959" s="126"/>
      <c r="BK959" s="126"/>
      <c r="BL959" s="126"/>
      <c r="BM959" s="126"/>
      <c r="BN959" s="126"/>
      <c r="BO959" s="126"/>
      <c r="BP959" s="126"/>
      <c r="BQ959" s="126"/>
      <c r="BR959" s="126"/>
      <c r="BS959" s="126"/>
      <c r="BT959" s="126"/>
      <c r="BU959" s="126"/>
      <c r="BV959" s="126"/>
      <c r="BW959" s="126"/>
      <c r="BX959" s="126"/>
      <c r="BY959" s="126"/>
      <c r="BZ959" s="126"/>
      <c r="CA959" s="126"/>
      <c r="CB959" s="126"/>
      <c r="CC959" s="126"/>
      <c r="CD959" s="126"/>
      <c r="CE959" s="126"/>
      <c r="CF959" s="126"/>
      <c r="CG959" s="126"/>
      <c r="CH959" s="126"/>
      <c r="CI959" s="126"/>
      <c r="CJ959" s="126"/>
      <c r="CK959" s="126"/>
      <c r="CL959" s="126"/>
      <c r="CM959" s="126"/>
      <c r="CN959" s="126"/>
      <c r="CO959" s="126"/>
      <c r="CP959" s="126"/>
      <c r="CQ959" s="126"/>
      <c r="CR959" s="126"/>
      <c r="CS959" s="126"/>
      <c r="CT959" s="126"/>
      <c r="CU959" s="126"/>
      <c r="CV959" s="126"/>
      <c r="CW959" s="126"/>
      <c r="CX959" s="126"/>
      <c r="CY959" s="126"/>
      <c r="CZ959" s="126"/>
      <c r="DA959" s="126"/>
      <c r="DB959" s="126"/>
      <c r="DC959" s="126"/>
      <c r="DD959" s="126"/>
      <c r="DE959" s="126"/>
      <c r="DF959" s="126"/>
      <c r="DG959" s="126"/>
      <c r="DH959" s="126"/>
      <c r="DI959" s="126"/>
      <c r="DJ959" s="126"/>
      <c r="DK959" s="126"/>
      <c r="DL959" s="126"/>
      <c r="DM959" s="126"/>
      <c r="DN959" s="126"/>
      <c r="DO959" s="126"/>
      <c r="DP959" s="126"/>
      <c r="DQ959" s="126"/>
      <c r="DR959" s="126"/>
      <c r="DS959" s="126"/>
      <c r="DT959" s="126"/>
      <c r="DU959" s="126"/>
      <c r="DV959" s="126"/>
      <c r="DW959" s="126"/>
      <c r="DX959" s="126"/>
      <c r="DY959" s="126"/>
      <c r="DZ959" s="126"/>
      <c r="EA959" s="126"/>
      <c r="EB959" s="126"/>
      <c r="EC959" s="126"/>
      <c r="ED959" s="126"/>
      <c r="EE959" s="126"/>
      <c r="EF959" s="126"/>
      <c r="EG959" s="126"/>
      <c r="EH959" s="126"/>
      <c r="EI959" s="126"/>
      <c r="EJ959" s="126"/>
      <c r="EK959" s="126"/>
      <c r="EL959" s="126"/>
      <c r="EM959" s="126"/>
      <c r="EN959" s="126"/>
      <c r="EO959" s="126"/>
      <c r="EP959" s="126"/>
      <c r="EQ959" s="126"/>
      <c r="ER959" s="126"/>
      <c r="ES959" s="126"/>
      <c r="ET959" s="126"/>
      <c r="EU959" s="126"/>
      <c r="EV959" s="126"/>
      <c r="EW959" s="126"/>
      <c r="EX959" s="126"/>
      <c r="EY959" s="126"/>
      <c r="EZ959" s="126"/>
      <c r="FA959" s="126"/>
      <c r="FB959" s="126"/>
      <c r="FC959" s="126"/>
      <c r="FD959" s="126"/>
      <c r="FE959" s="126"/>
      <c r="FF959" s="126"/>
      <c r="FG959" s="126"/>
      <c r="FH959" s="126"/>
      <c r="FI959" s="126"/>
      <c r="FJ959" s="126"/>
      <c r="FK959" s="126"/>
      <c r="FL959" s="126"/>
      <c r="FM959" s="126"/>
      <c r="FN959" s="126"/>
      <c r="FO959" s="126"/>
      <c r="FP959" s="126"/>
      <c r="FQ959" s="126"/>
      <c r="FR959" s="126"/>
      <c r="FS959" s="126"/>
      <c r="FT959" s="126"/>
      <c r="FU959" s="126"/>
      <c r="FV959" s="126"/>
      <c r="FW959" s="126"/>
      <c r="FX959" s="126"/>
      <c r="FY959" s="126"/>
      <c r="FZ959" s="126"/>
      <c r="GA959" s="126"/>
      <c r="GB959" s="126"/>
      <c r="GC959" s="126"/>
      <c r="GD959" s="126"/>
      <c r="GE959" s="126"/>
      <c r="GF959" s="126"/>
      <c r="GG959" s="126"/>
      <c r="GH959" s="126"/>
      <c r="GI959" s="126"/>
      <c r="GJ959" s="126"/>
      <c r="GK959" s="126"/>
      <c r="GL959" s="126"/>
      <c r="GM959" s="126"/>
      <c r="GN959" s="126"/>
      <c r="GO959" s="126"/>
      <c r="GP959" s="126"/>
      <c r="GQ959" s="126"/>
      <c r="GR959" s="126"/>
      <c r="GS959" s="126"/>
      <c r="GT959" s="126"/>
      <c r="GU959" s="126"/>
      <c r="GV959" s="126"/>
      <c r="GW959" s="126"/>
      <c r="GX959" s="126"/>
      <c r="GY959" s="126"/>
      <c r="GZ959" s="126"/>
      <c r="HA959" s="126"/>
      <c r="HB959" s="126"/>
      <c r="HC959" s="126"/>
      <c r="HD959" s="126"/>
      <c r="HE959" s="126"/>
      <c r="HF959" s="126"/>
      <c r="HG959" s="126"/>
      <c r="HH959" s="126"/>
      <c r="HI959" s="126"/>
      <c r="HJ959" s="126"/>
      <c r="HK959" s="126"/>
      <c r="HL959" s="126"/>
      <c r="HM959" s="126"/>
      <c r="HN959" s="126"/>
      <c r="HO959" s="126"/>
      <c r="HP959" s="126"/>
      <c r="HQ959" s="126"/>
      <c r="HR959" s="126"/>
      <c r="HS959" s="126"/>
      <c r="HT959" s="126"/>
      <c r="HU959" s="126"/>
      <c r="HV959" s="126"/>
      <c r="HW959" s="126"/>
      <c r="HX959" s="126"/>
      <c r="HY959" s="126"/>
      <c r="HZ959" s="126"/>
      <c r="IA959" s="126"/>
      <c r="IB959" s="126"/>
    </row>
    <row r="960" spans="1:236" s="127" customFormat="1">
      <c r="A960" s="121"/>
      <c r="B960" s="67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  <c r="BR960" s="126"/>
      <c r="BS960" s="126"/>
      <c r="BT960" s="126"/>
      <c r="BU960" s="126"/>
      <c r="BV960" s="126"/>
      <c r="BW960" s="126"/>
      <c r="BX960" s="126"/>
      <c r="BY960" s="126"/>
      <c r="BZ960" s="126"/>
      <c r="CA960" s="126"/>
      <c r="CB960" s="126"/>
      <c r="CC960" s="126"/>
      <c r="CD960" s="126"/>
      <c r="CE960" s="126"/>
      <c r="CF960" s="126"/>
      <c r="CG960" s="126"/>
      <c r="CH960" s="126"/>
      <c r="CI960" s="126"/>
      <c r="CJ960" s="126"/>
      <c r="CK960" s="126"/>
      <c r="CL960" s="126"/>
      <c r="CM960" s="126"/>
      <c r="CN960" s="126"/>
      <c r="CO960" s="126"/>
      <c r="CP960" s="126"/>
      <c r="CQ960" s="126"/>
      <c r="CR960" s="126"/>
      <c r="CS960" s="126"/>
      <c r="CT960" s="126"/>
      <c r="CU960" s="126"/>
      <c r="CV960" s="126"/>
      <c r="CW960" s="126"/>
      <c r="CX960" s="126"/>
      <c r="CY960" s="126"/>
      <c r="CZ960" s="126"/>
      <c r="DA960" s="126"/>
      <c r="DB960" s="126"/>
      <c r="DC960" s="126"/>
      <c r="DD960" s="126"/>
      <c r="DE960" s="126"/>
      <c r="DF960" s="126"/>
      <c r="DG960" s="126"/>
      <c r="DH960" s="126"/>
      <c r="DI960" s="126"/>
      <c r="DJ960" s="126"/>
      <c r="DK960" s="126"/>
      <c r="DL960" s="126"/>
      <c r="DM960" s="126"/>
      <c r="DN960" s="126"/>
      <c r="DO960" s="126"/>
      <c r="DP960" s="126"/>
      <c r="DQ960" s="126"/>
      <c r="DR960" s="126"/>
      <c r="DS960" s="126"/>
      <c r="DT960" s="126"/>
      <c r="DU960" s="126"/>
      <c r="DV960" s="126"/>
      <c r="DW960" s="126"/>
      <c r="DX960" s="126"/>
      <c r="DY960" s="126"/>
      <c r="DZ960" s="126"/>
      <c r="EA960" s="126"/>
      <c r="EB960" s="126"/>
      <c r="EC960" s="126"/>
      <c r="ED960" s="126"/>
      <c r="EE960" s="126"/>
      <c r="EF960" s="126"/>
      <c r="EG960" s="126"/>
      <c r="EH960" s="126"/>
      <c r="EI960" s="126"/>
      <c r="EJ960" s="126"/>
      <c r="EK960" s="126"/>
      <c r="EL960" s="126"/>
      <c r="EM960" s="126"/>
      <c r="EN960" s="126"/>
      <c r="EO960" s="126"/>
      <c r="EP960" s="126"/>
      <c r="EQ960" s="126"/>
      <c r="ER960" s="126"/>
      <c r="ES960" s="126"/>
      <c r="ET960" s="126"/>
      <c r="EU960" s="126"/>
      <c r="EV960" s="126"/>
      <c r="EW960" s="126"/>
      <c r="EX960" s="126"/>
      <c r="EY960" s="126"/>
      <c r="EZ960" s="126"/>
      <c r="FA960" s="126"/>
      <c r="FB960" s="126"/>
      <c r="FC960" s="126"/>
      <c r="FD960" s="126"/>
      <c r="FE960" s="126"/>
      <c r="FF960" s="126"/>
      <c r="FG960" s="126"/>
      <c r="FH960" s="126"/>
      <c r="FI960" s="126"/>
      <c r="FJ960" s="126"/>
      <c r="FK960" s="126"/>
      <c r="FL960" s="126"/>
      <c r="FM960" s="126"/>
      <c r="FN960" s="126"/>
      <c r="FO960" s="126"/>
      <c r="FP960" s="126"/>
      <c r="FQ960" s="126"/>
      <c r="FR960" s="126"/>
      <c r="FS960" s="126"/>
      <c r="FT960" s="126"/>
      <c r="FU960" s="126"/>
      <c r="FV960" s="126"/>
      <c r="FW960" s="126"/>
      <c r="FX960" s="126"/>
      <c r="FY960" s="126"/>
      <c r="FZ960" s="126"/>
      <c r="GA960" s="126"/>
      <c r="GB960" s="126"/>
      <c r="GC960" s="126"/>
      <c r="GD960" s="126"/>
      <c r="GE960" s="126"/>
      <c r="GF960" s="126"/>
      <c r="GG960" s="126"/>
      <c r="GH960" s="126"/>
      <c r="GI960" s="126"/>
      <c r="GJ960" s="126"/>
      <c r="GK960" s="126"/>
      <c r="GL960" s="126"/>
      <c r="GM960" s="126"/>
      <c r="GN960" s="126"/>
      <c r="GO960" s="126"/>
      <c r="GP960" s="126"/>
      <c r="GQ960" s="126"/>
      <c r="GR960" s="126"/>
      <c r="GS960" s="126"/>
      <c r="GT960" s="126"/>
      <c r="GU960" s="126"/>
      <c r="GV960" s="126"/>
      <c r="GW960" s="126"/>
      <c r="GX960" s="126"/>
      <c r="GY960" s="126"/>
      <c r="GZ960" s="126"/>
      <c r="HA960" s="126"/>
      <c r="HB960" s="126"/>
      <c r="HC960" s="126"/>
      <c r="HD960" s="126"/>
      <c r="HE960" s="126"/>
      <c r="HF960" s="126"/>
      <c r="HG960" s="126"/>
      <c r="HH960" s="126"/>
      <c r="HI960" s="126"/>
      <c r="HJ960" s="126"/>
      <c r="HK960" s="126"/>
      <c r="HL960" s="126"/>
      <c r="HM960" s="126"/>
      <c r="HN960" s="126"/>
      <c r="HO960" s="126"/>
      <c r="HP960" s="126"/>
      <c r="HQ960" s="126"/>
      <c r="HR960" s="126"/>
      <c r="HS960" s="126"/>
      <c r="HT960" s="126"/>
      <c r="HU960" s="126"/>
      <c r="HV960" s="126"/>
      <c r="HW960" s="126"/>
      <c r="HX960" s="126"/>
      <c r="HY960" s="126"/>
      <c r="HZ960" s="126"/>
      <c r="IA960" s="126"/>
      <c r="IB960" s="126"/>
    </row>
    <row r="961" spans="1:236" s="127" customFormat="1">
      <c r="A961" s="121"/>
      <c r="B961" s="67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  <c r="BR961" s="126"/>
      <c r="BS961" s="126"/>
      <c r="BT961" s="126"/>
      <c r="BU961" s="126"/>
      <c r="BV961" s="126"/>
      <c r="BW961" s="126"/>
      <c r="BX961" s="126"/>
      <c r="BY961" s="126"/>
      <c r="BZ961" s="126"/>
      <c r="CA961" s="126"/>
      <c r="CB961" s="126"/>
      <c r="CC961" s="126"/>
      <c r="CD961" s="126"/>
      <c r="CE961" s="126"/>
      <c r="CF961" s="126"/>
      <c r="CG961" s="126"/>
      <c r="CH961" s="126"/>
      <c r="CI961" s="126"/>
      <c r="CJ961" s="126"/>
      <c r="CK961" s="126"/>
      <c r="CL961" s="126"/>
      <c r="CM961" s="126"/>
      <c r="CN961" s="126"/>
      <c r="CO961" s="126"/>
      <c r="CP961" s="126"/>
      <c r="CQ961" s="126"/>
      <c r="CR961" s="126"/>
      <c r="CS961" s="126"/>
      <c r="CT961" s="126"/>
      <c r="CU961" s="126"/>
      <c r="CV961" s="126"/>
      <c r="CW961" s="126"/>
      <c r="CX961" s="126"/>
      <c r="CY961" s="126"/>
      <c r="CZ961" s="126"/>
      <c r="DA961" s="126"/>
      <c r="DB961" s="126"/>
      <c r="DC961" s="126"/>
      <c r="DD961" s="126"/>
      <c r="DE961" s="126"/>
      <c r="DF961" s="126"/>
      <c r="DG961" s="126"/>
      <c r="DH961" s="126"/>
      <c r="DI961" s="126"/>
      <c r="DJ961" s="126"/>
      <c r="DK961" s="126"/>
      <c r="DL961" s="126"/>
      <c r="DM961" s="126"/>
      <c r="DN961" s="126"/>
      <c r="DO961" s="126"/>
      <c r="DP961" s="126"/>
      <c r="DQ961" s="126"/>
      <c r="DR961" s="126"/>
      <c r="DS961" s="126"/>
      <c r="DT961" s="126"/>
      <c r="DU961" s="126"/>
      <c r="DV961" s="126"/>
      <c r="DW961" s="126"/>
      <c r="DX961" s="126"/>
      <c r="DY961" s="126"/>
      <c r="DZ961" s="126"/>
      <c r="EA961" s="126"/>
      <c r="EB961" s="126"/>
      <c r="EC961" s="126"/>
      <c r="ED961" s="126"/>
      <c r="EE961" s="126"/>
      <c r="EF961" s="126"/>
      <c r="EG961" s="126"/>
      <c r="EH961" s="126"/>
      <c r="EI961" s="126"/>
      <c r="EJ961" s="126"/>
      <c r="EK961" s="126"/>
      <c r="EL961" s="126"/>
      <c r="EM961" s="126"/>
      <c r="EN961" s="126"/>
      <c r="EO961" s="126"/>
      <c r="EP961" s="126"/>
      <c r="EQ961" s="126"/>
      <c r="ER961" s="126"/>
      <c r="ES961" s="126"/>
      <c r="ET961" s="126"/>
      <c r="EU961" s="126"/>
      <c r="EV961" s="126"/>
      <c r="EW961" s="126"/>
      <c r="EX961" s="126"/>
      <c r="EY961" s="126"/>
      <c r="EZ961" s="126"/>
      <c r="FA961" s="126"/>
      <c r="FB961" s="126"/>
      <c r="FC961" s="126"/>
      <c r="FD961" s="126"/>
      <c r="FE961" s="126"/>
      <c r="FF961" s="126"/>
      <c r="FG961" s="126"/>
      <c r="FH961" s="126"/>
      <c r="FI961" s="126"/>
      <c r="FJ961" s="126"/>
      <c r="FK961" s="126"/>
      <c r="FL961" s="126"/>
      <c r="FM961" s="126"/>
      <c r="FN961" s="126"/>
      <c r="FO961" s="126"/>
      <c r="FP961" s="126"/>
      <c r="FQ961" s="126"/>
      <c r="FR961" s="126"/>
      <c r="FS961" s="126"/>
      <c r="FT961" s="126"/>
      <c r="FU961" s="126"/>
      <c r="FV961" s="126"/>
      <c r="FW961" s="126"/>
      <c r="FX961" s="126"/>
      <c r="FY961" s="126"/>
      <c r="FZ961" s="126"/>
      <c r="GA961" s="126"/>
      <c r="GB961" s="126"/>
      <c r="GC961" s="126"/>
      <c r="GD961" s="126"/>
      <c r="GE961" s="126"/>
      <c r="GF961" s="126"/>
      <c r="GG961" s="126"/>
      <c r="GH961" s="126"/>
      <c r="GI961" s="126"/>
      <c r="GJ961" s="126"/>
      <c r="GK961" s="126"/>
      <c r="GL961" s="126"/>
      <c r="GM961" s="126"/>
      <c r="GN961" s="126"/>
      <c r="GO961" s="126"/>
      <c r="GP961" s="126"/>
      <c r="GQ961" s="126"/>
      <c r="GR961" s="126"/>
      <c r="GS961" s="126"/>
      <c r="GT961" s="126"/>
      <c r="GU961" s="126"/>
      <c r="GV961" s="126"/>
      <c r="GW961" s="126"/>
      <c r="GX961" s="126"/>
      <c r="GY961" s="126"/>
      <c r="GZ961" s="126"/>
      <c r="HA961" s="126"/>
      <c r="HB961" s="126"/>
      <c r="HC961" s="126"/>
      <c r="HD961" s="126"/>
      <c r="HE961" s="126"/>
      <c r="HF961" s="126"/>
      <c r="HG961" s="126"/>
      <c r="HH961" s="126"/>
      <c r="HI961" s="126"/>
      <c r="HJ961" s="126"/>
      <c r="HK961" s="126"/>
      <c r="HL961" s="126"/>
      <c r="HM961" s="126"/>
      <c r="HN961" s="126"/>
      <c r="HO961" s="126"/>
      <c r="HP961" s="126"/>
      <c r="HQ961" s="126"/>
      <c r="HR961" s="126"/>
      <c r="HS961" s="126"/>
      <c r="HT961" s="126"/>
      <c r="HU961" s="126"/>
      <c r="HV961" s="126"/>
      <c r="HW961" s="126"/>
      <c r="HX961" s="126"/>
      <c r="HY961" s="126"/>
      <c r="HZ961" s="126"/>
      <c r="IA961" s="126"/>
      <c r="IB961" s="126"/>
    </row>
    <row r="962" spans="1:236" s="127" customFormat="1">
      <c r="A962" s="121"/>
      <c r="B962" s="67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  <c r="BR962" s="126"/>
      <c r="BS962" s="126"/>
      <c r="BT962" s="126"/>
      <c r="BU962" s="126"/>
      <c r="BV962" s="126"/>
      <c r="BW962" s="126"/>
      <c r="BX962" s="126"/>
      <c r="BY962" s="126"/>
      <c r="BZ962" s="126"/>
      <c r="CA962" s="126"/>
      <c r="CB962" s="126"/>
      <c r="CC962" s="126"/>
      <c r="CD962" s="126"/>
      <c r="CE962" s="126"/>
      <c r="CF962" s="126"/>
      <c r="CG962" s="126"/>
      <c r="CH962" s="126"/>
      <c r="CI962" s="126"/>
      <c r="CJ962" s="126"/>
      <c r="CK962" s="126"/>
      <c r="CL962" s="126"/>
      <c r="CM962" s="126"/>
      <c r="CN962" s="126"/>
      <c r="CO962" s="126"/>
      <c r="CP962" s="126"/>
      <c r="CQ962" s="126"/>
      <c r="CR962" s="126"/>
      <c r="CS962" s="126"/>
      <c r="CT962" s="126"/>
      <c r="CU962" s="126"/>
      <c r="CV962" s="126"/>
      <c r="CW962" s="126"/>
      <c r="CX962" s="126"/>
      <c r="CY962" s="126"/>
      <c r="CZ962" s="126"/>
      <c r="DA962" s="126"/>
      <c r="DB962" s="126"/>
      <c r="DC962" s="126"/>
      <c r="DD962" s="126"/>
      <c r="DE962" s="126"/>
      <c r="DF962" s="126"/>
      <c r="DG962" s="126"/>
      <c r="DH962" s="126"/>
      <c r="DI962" s="126"/>
      <c r="DJ962" s="126"/>
      <c r="DK962" s="126"/>
      <c r="DL962" s="126"/>
      <c r="DM962" s="126"/>
      <c r="DN962" s="126"/>
      <c r="DO962" s="126"/>
      <c r="DP962" s="126"/>
      <c r="DQ962" s="126"/>
      <c r="DR962" s="126"/>
      <c r="DS962" s="126"/>
      <c r="DT962" s="126"/>
      <c r="DU962" s="126"/>
      <c r="DV962" s="126"/>
      <c r="DW962" s="126"/>
      <c r="DX962" s="126"/>
      <c r="DY962" s="126"/>
      <c r="DZ962" s="126"/>
      <c r="EA962" s="126"/>
      <c r="EB962" s="126"/>
      <c r="EC962" s="126"/>
      <c r="ED962" s="126"/>
      <c r="EE962" s="126"/>
      <c r="EF962" s="126"/>
      <c r="EG962" s="126"/>
      <c r="EH962" s="126"/>
      <c r="EI962" s="126"/>
      <c r="EJ962" s="126"/>
      <c r="EK962" s="126"/>
      <c r="EL962" s="126"/>
      <c r="EM962" s="126"/>
      <c r="EN962" s="126"/>
      <c r="EO962" s="126"/>
      <c r="EP962" s="126"/>
      <c r="EQ962" s="126"/>
      <c r="ER962" s="126"/>
      <c r="ES962" s="126"/>
      <c r="ET962" s="126"/>
      <c r="EU962" s="126"/>
      <c r="EV962" s="126"/>
      <c r="EW962" s="126"/>
      <c r="EX962" s="126"/>
      <c r="EY962" s="126"/>
      <c r="EZ962" s="126"/>
      <c r="FA962" s="126"/>
      <c r="FB962" s="126"/>
      <c r="FC962" s="126"/>
      <c r="FD962" s="126"/>
      <c r="FE962" s="126"/>
      <c r="FF962" s="126"/>
      <c r="FG962" s="126"/>
      <c r="FH962" s="126"/>
      <c r="FI962" s="126"/>
      <c r="FJ962" s="126"/>
      <c r="FK962" s="126"/>
      <c r="FL962" s="126"/>
      <c r="FM962" s="126"/>
      <c r="FN962" s="126"/>
      <c r="FO962" s="126"/>
      <c r="FP962" s="126"/>
      <c r="FQ962" s="126"/>
      <c r="FR962" s="126"/>
      <c r="FS962" s="126"/>
      <c r="FT962" s="126"/>
      <c r="FU962" s="126"/>
      <c r="FV962" s="126"/>
      <c r="FW962" s="126"/>
      <c r="FX962" s="126"/>
      <c r="FY962" s="126"/>
      <c r="FZ962" s="126"/>
      <c r="GA962" s="126"/>
      <c r="GB962" s="126"/>
      <c r="GC962" s="126"/>
      <c r="GD962" s="126"/>
      <c r="GE962" s="126"/>
      <c r="GF962" s="126"/>
      <c r="GG962" s="126"/>
      <c r="GH962" s="126"/>
      <c r="GI962" s="126"/>
      <c r="GJ962" s="126"/>
      <c r="GK962" s="126"/>
      <c r="GL962" s="126"/>
      <c r="GM962" s="126"/>
      <c r="GN962" s="126"/>
      <c r="GO962" s="126"/>
      <c r="GP962" s="126"/>
      <c r="GQ962" s="126"/>
      <c r="GR962" s="126"/>
      <c r="GS962" s="126"/>
      <c r="GT962" s="126"/>
      <c r="GU962" s="126"/>
      <c r="GV962" s="126"/>
      <c r="GW962" s="126"/>
      <c r="GX962" s="126"/>
      <c r="GY962" s="126"/>
      <c r="GZ962" s="126"/>
      <c r="HA962" s="126"/>
      <c r="HB962" s="126"/>
      <c r="HC962" s="126"/>
      <c r="HD962" s="126"/>
      <c r="HE962" s="126"/>
      <c r="HF962" s="126"/>
      <c r="HG962" s="126"/>
      <c r="HH962" s="126"/>
      <c r="HI962" s="126"/>
      <c r="HJ962" s="126"/>
      <c r="HK962" s="126"/>
      <c r="HL962" s="126"/>
      <c r="HM962" s="126"/>
      <c r="HN962" s="126"/>
      <c r="HO962" s="126"/>
      <c r="HP962" s="126"/>
      <c r="HQ962" s="126"/>
      <c r="HR962" s="126"/>
      <c r="HS962" s="126"/>
      <c r="HT962" s="126"/>
      <c r="HU962" s="126"/>
      <c r="HV962" s="126"/>
      <c r="HW962" s="126"/>
      <c r="HX962" s="126"/>
      <c r="HY962" s="126"/>
      <c r="HZ962" s="126"/>
      <c r="IA962" s="126"/>
      <c r="IB962" s="126"/>
    </row>
    <row r="963" spans="1:236" s="127" customFormat="1">
      <c r="A963" s="121"/>
      <c r="B963" s="67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  <c r="BR963" s="126"/>
      <c r="BS963" s="126"/>
      <c r="BT963" s="126"/>
      <c r="BU963" s="126"/>
      <c r="BV963" s="126"/>
      <c r="BW963" s="126"/>
      <c r="BX963" s="126"/>
      <c r="BY963" s="126"/>
      <c r="BZ963" s="126"/>
      <c r="CA963" s="126"/>
      <c r="CB963" s="126"/>
      <c r="CC963" s="126"/>
      <c r="CD963" s="126"/>
      <c r="CE963" s="126"/>
      <c r="CF963" s="126"/>
      <c r="CG963" s="126"/>
      <c r="CH963" s="126"/>
      <c r="CI963" s="126"/>
      <c r="CJ963" s="126"/>
      <c r="CK963" s="126"/>
      <c r="CL963" s="126"/>
      <c r="CM963" s="126"/>
      <c r="CN963" s="126"/>
      <c r="CO963" s="126"/>
      <c r="CP963" s="126"/>
      <c r="CQ963" s="126"/>
      <c r="CR963" s="126"/>
      <c r="CS963" s="126"/>
      <c r="CT963" s="126"/>
      <c r="CU963" s="126"/>
      <c r="CV963" s="126"/>
      <c r="CW963" s="126"/>
      <c r="CX963" s="126"/>
      <c r="CY963" s="126"/>
      <c r="CZ963" s="126"/>
      <c r="DA963" s="126"/>
      <c r="DB963" s="126"/>
      <c r="DC963" s="126"/>
      <c r="DD963" s="126"/>
      <c r="DE963" s="126"/>
      <c r="DF963" s="126"/>
      <c r="DG963" s="126"/>
      <c r="DH963" s="126"/>
      <c r="DI963" s="126"/>
      <c r="DJ963" s="126"/>
      <c r="DK963" s="126"/>
      <c r="DL963" s="126"/>
      <c r="DM963" s="126"/>
      <c r="DN963" s="126"/>
      <c r="DO963" s="126"/>
      <c r="DP963" s="126"/>
      <c r="DQ963" s="126"/>
      <c r="DR963" s="126"/>
      <c r="DS963" s="126"/>
      <c r="DT963" s="126"/>
      <c r="DU963" s="126"/>
      <c r="DV963" s="126"/>
      <c r="DW963" s="126"/>
      <c r="DX963" s="126"/>
      <c r="DY963" s="126"/>
      <c r="DZ963" s="126"/>
      <c r="EA963" s="126"/>
      <c r="EB963" s="126"/>
      <c r="EC963" s="126"/>
      <c r="ED963" s="126"/>
      <c r="EE963" s="126"/>
      <c r="EF963" s="126"/>
      <c r="EG963" s="126"/>
      <c r="EH963" s="126"/>
      <c r="EI963" s="126"/>
      <c r="EJ963" s="126"/>
      <c r="EK963" s="126"/>
      <c r="EL963" s="126"/>
      <c r="EM963" s="126"/>
      <c r="EN963" s="126"/>
      <c r="EO963" s="126"/>
      <c r="EP963" s="126"/>
      <c r="EQ963" s="126"/>
      <c r="ER963" s="126"/>
      <c r="ES963" s="126"/>
      <c r="ET963" s="126"/>
      <c r="EU963" s="126"/>
      <c r="EV963" s="126"/>
      <c r="EW963" s="126"/>
      <c r="EX963" s="126"/>
      <c r="EY963" s="126"/>
      <c r="EZ963" s="126"/>
      <c r="FA963" s="126"/>
      <c r="FB963" s="126"/>
      <c r="FC963" s="126"/>
      <c r="FD963" s="126"/>
      <c r="FE963" s="126"/>
      <c r="FF963" s="126"/>
      <c r="FG963" s="126"/>
      <c r="FH963" s="126"/>
      <c r="FI963" s="126"/>
      <c r="FJ963" s="126"/>
      <c r="FK963" s="126"/>
      <c r="FL963" s="126"/>
      <c r="FM963" s="126"/>
      <c r="FN963" s="126"/>
      <c r="FO963" s="126"/>
      <c r="FP963" s="126"/>
      <c r="FQ963" s="126"/>
      <c r="FR963" s="126"/>
      <c r="FS963" s="126"/>
      <c r="FT963" s="126"/>
      <c r="FU963" s="126"/>
      <c r="FV963" s="126"/>
      <c r="FW963" s="126"/>
      <c r="FX963" s="126"/>
      <c r="FY963" s="126"/>
      <c r="FZ963" s="126"/>
      <c r="GA963" s="126"/>
      <c r="GB963" s="126"/>
      <c r="GC963" s="126"/>
      <c r="GD963" s="126"/>
      <c r="GE963" s="126"/>
      <c r="GF963" s="126"/>
      <c r="GG963" s="126"/>
      <c r="GH963" s="126"/>
      <c r="GI963" s="126"/>
      <c r="GJ963" s="126"/>
      <c r="GK963" s="126"/>
      <c r="GL963" s="126"/>
      <c r="GM963" s="126"/>
      <c r="GN963" s="126"/>
      <c r="GO963" s="126"/>
      <c r="GP963" s="126"/>
      <c r="GQ963" s="126"/>
      <c r="GR963" s="126"/>
      <c r="GS963" s="126"/>
      <c r="GT963" s="126"/>
      <c r="GU963" s="126"/>
      <c r="GV963" s="126"/>
      <c r="GW963" s="126"/>
      <c r="GX963" s="126"/>
      <c r="GY963" s="126"/>
      <c r="GZ963" s="126"/>
      <c r="HA963" s="126"/>
      <c r="HB963" s="126"/>
      <c r="HC963" s="126"/>
      <c r="HD963" s="126"/>
      <c r="HE963" s="126"/>
      <c r="HF963" s="126"/>
      <c r="HG963" s="126"/>
      <c r="HH963" s="126"/>
      <c r="HI963" s="126"/>
      <c r="HJ963" s="126"/>
      <c r="HK963" s="126"/>
      <c r="HL963" s="126"/>
      <c r="HM963" s="126"/>
      <c r="HN963" s="126"/>
      <c r="HO963" s="126"/>
      <c r="HP963" s="126"/>
      <c r="HQ963" s="126"/>
      <c r="HR963" s="126"/>
      <c r="HS963" s="126"/>
      <c r="HT963" s="126"/>
      <c r="HU963" s="126"/>
      <c r="HV963" s="126"/>
      <c r="HW963" s="126"/>
      <c r="HX963" s="126"/>
      <c r="HY963" s="126"/>
      <c r="HZ963" s="126"/>
      <c r="IA963" s="126"/>
      <c r="IB963" s="126"/>
    </row>
    <row r="964" spans="1:236" s="127" customFormat="1">
      <c r="A964" s="121"/>
      <c r="B964" s="67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  <c r="BR964" s="126"/>
      <c r="BS964" s="126"/>
      <c r="BT964" s="126"/>
      <c r="BU964" s="126"/>
      <c r="BV964" s="126"/>
      <c r="BW964" s="126"/>
      <c r="BX964" s="126"/>
      <c r="BY964" s="126"/>
      <c r="BZ964" s="126"/>
      <c r="CA964" s="126"/>
      <c r="CB964" s="126"/>
      <c r="CC964" s="126"/>
      <c r="CD964" s="126"/>
      <c r="CE964" s="126"/>
      <c r="CF964" s="126"/>
      <c r="CG964" s="126"/>
      <c r="CH964" s="126"/>
      <c r="CI964" s="126"/>
      <c r="CJ964" s="126"/>
      <c r="CK964" s="126"/>
      <c r="CL964" s="126"/>
      <c r="CM964" s="126"/>
      <c r="CN964" s="126"/>
      <c r="CO964" s="126"/>
      <c r="CP964" s="126"/>
      <c r="CQ964" s="126"/>
      <c r="CR964" s="126"/>
      <c r="CS964" s="126"/>
      <c r="CT964" s="126"/>
      <c r="CU964" s="126"/>
      <c r="CV964" s="126"/>
      <c r="CW964" s="126"/>
      <c r="CX964" s="126"/>
      <c r="CY964" s="126"/>
      <c r="CZ964" s="126"/>
      <c r="DA964" s="126"/>
      <c r="DB964" s="126"/>
      <c r="DC964" s="126"/>
      <c r="DD964" s="126"/>
      <c r="DE964" s="126"/>
      <c r="DF964" s="126"/>
      <c r="DG964" s="126"/>
      <c r="DH964" s="126"/>
      <c r="DI964" s="126"/>
      <c r="DJ964" s="126"/>
      <c r="DK964" s="126"/>
      <c r="DL964" s="126"/>
      <c r="DM964" s="126"/>
      <c r="DN964" s="126"/>
      <c r="DO964" s="126"/>
      <c r="DP964" s="126"/>
      <c r="DQ964" s="126"/>
      <c r="DR964" s="126"/>
      <c r="DS964" s="126"/>
      <c r="DT964" s="126"/>
      <c r="DU964" s="126"/>
      <c r="DV964" s="126"/>
      <c r="DW964" s="126"/>
      <c r="DX964" s="126"/>
      <c r="DY964" s="126"/>
      <c r="DZ964" s="126"/>
      <c r="EA964" s="126"/>
      <c r="EB964" s="126"/>
      <c r="EC964" s="126"/>
      <c r="ED964" s="126"/>
      <c r="EE964" s="126"/>
      <c r="EF964" s="126"/>
      <c r="EG964" s="126"/>
      <c r="EH964" s="126"/>
      <c r="EI964" s="126"/>
      <c r="EJ964" s="126"/>
      <c r="EK964" s="126"/>
      <c r="EL964" s="126"/>
      <c r="EM964" s="126"/>
      <c r="EN964" s="126"/>
      <c r="EO964" s="126"/>
      <c r="EP964" s="126"/>
      <c r="EQ964" s="126"/>
      <c r="ER964" s="126"/>
      <c r="ES964" s="126"/>
      <c r="ET964" s="126"/>
      <c r="EU964" s="126"/>
      <c r="EV964" s="126"/>
      <c r="EW964" s="126"/>
      <c r="EX964" s="126"/>
      <c r="EY964" s="126"/>
      <c r="EZ964" s="126"/>
      <c r="FA964" s="126"/>
      <c r="FB964" s="126"/>
      <c r="FC964" s="126"/>
      <c r="FD964" s="126"/>
      <c r="FE964" s="126"/>
      <c r="FF964" s="126"/>
      <c r="FG964" s="126"/>
      <c r="FH964" s="126"/>
      <c r="FI964" s="126"/>
      <c r="FJ964" s="126"/>
      <c r="FK964" s="126"/>
      <c r="FL964" s="126"/>
      <c r="FM964" s="126"/>
      <c r="FN964" s="126"/>
      <c r="FO964" s="126"/>
      <c r="FP964" s="126"/>
      <c r="FQ964" s="126"/>
      <c r="FR964" s="126"/>
      <c r="FS964" s="126"/>
      <c r="FT964" s="126"/>
      <c r="FU964" s="126"/>
      <c r="FV964" s="126"/>
      <c r="FW964" s="126"/>
      <c r="FX964" s="126"/>
      <c r="FY964" s="126"/>
      <c r="FZ964" s="126"/>
      <c r="GA964" s="126"/>
      <c r="GB964" s="126"/>
      <c r="GC964" s="126"/>
      <c r="GD964" s="126"/>
      <c r="GE964" s="126"/>
      <c r="GF964" s="126"/>
      <c r="GG964" s="126"/>
      <c r="GH964" s="126"/>
      <c r="GI964" s="126"/>
      <c r="GJ964" s="126"/>
      <c r="GK964" s="126"/>
      <c r="GL964" s="126"/>
      <c r="GM964" s="126"/>
      <c r="GN964" s="126"/>
      <c r="GO964" s="126"/>
      <c r="GP964" s="126"/>
      <c r="GQ964" s="126"/>
      <c r="GR964" s="126"/>
      <c r="GS964" s="126"/>
      <c r="GT964" s="126"/>
      <c r="GU964" s="126"/>
      <c r="GV964" s="126"/>
      <c r="GW964" s="126"/>
      <c r="GX964" s="126"/>
      <c r="GY964" s="126"/>
      <c r="GZ964" s="126"/>
      <c r="HA964" s="126"/>
      <c r="HB964" s="126"/>
      <c r="HC964" s="126"/>
      <c r="HD964" s="126"/>
      <c r="HE964" s="126"/>
      <c r="HF964" s="126"/>
      <c r="HG964" s="126"/>
      <c r="HH964" s="126"/>
      <c r="HI964" s="126"/>
      <c r="HJ964" s="126"/>
      <c r="HK964" s="126"/>
      <c r="HL964" s="126"/>
      <c r="HM964" s="126"/>
      <c r="HN964" s="126"/>
      <c r="HO964" s="126"/>
      <c r="HP964" s="126"/>
      <c r="HQ964" s="126"/>
      <c r="HR964" s="126"/>
      <c r="HS964" s="126"/>
      <c r="HT964" s="126"/>
      <c r="HU964" s="126"/>
      <c r="HV964" s="126"/>
      <c r="HW964" s="126"/>
      <c r="HX964" s="126"/>
      <c r="HY964" s="126"/>
      <c r="HZ964" s="126"/>
      <c r="IA964" s="126"/>
      <c r="IB964" s="126"/>
    </row>
    <row r="965" spans="1:236" s="127" customFormat="1">
      <c r="A965" s="121"/>
      <c r="B965" s="67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  <c r="BI965" s="126"/>
      <c r="BJ965" s="126"/>
      <c r="BK965" s="126"/>
      <c r="BL965" s="126"/>
      <c r="BM965" s="126"/>
      <c r="BN965" s="126"/>
      <c r="BO965" s="126"/>
      <c r="BP965" s="126"/>
      <c r="BQ965" s="126"/>
      <c r="BR965" s="126"/>
      <c r="BS965" s="126"/>
      <c r="BT965" s="126"/>
      <c r="BU965" s="126"/>
      <c r="BV965" s="126"/>
      <c r="BW965" s="126"/>
      <c r="BX965" s="126"/>
      <c r="BY965" s="126"/>
      <c r="BZ965" s="126"/>
      <c r="CA965" s="126"/>
      <c r="CB965" s="126"/>
      <c r="CC965" s="126"/>
      <c r="CD965" s="126"/>
      <c r="CE965" s="126"/>
      <c r="CF965" s="126"/>
      <c r="CG965" s="126"/>
      <c r="CH965" s="126"/>
      <c r="CI965" s="126"/>
      <c r="CJ965" s="126"/>
      <c r="CK965" s="126"/>
      <c r="CL965" s="126"/>
      <c r="CM965" s="126"/>
      <c r="CN965" s="126"/>
      <c r="CO965" s="126"/>
      <c r="CP965" s="126"/>
      <c r="CQ965" s="126"/>
      <c r="CR965" s="126"/>
      <c r="CS965" s="126"/>
      <c r="CT965" s="126"/>
      <c r="CU965" s="126"/>
      <c r="CV965" s="126"/>
      <c r="CW965" s="126"/>
      <c r="CX965" s="126"/>
      <c r="CY965" s="126"/>
      <c r="CZ965" s="126"/>
      <c r="DA965" s="126"/>
      <c r="DB965" s="126"/>
      <c r="DC965" s="126"/>
      <c r="DD965" s="126"/>
      <c r="DE965" s="126"/>
      <c r="DF965" s="126"/>
      <c r="DG965" s="126"/>
      <c r="DH965" s="126"/>
      <c r="DI965" s="126"/>
      <c r="DJ965" s="126"/>
      <c r="DK965" s="126"/>
      <c r="DL965" s="126"/>
      <c r="DM965" s="126"/>
      <c r="DN965" s="126"/>
      <c r="DO965" s="126"/>
      <c r="DP965" s="126"/>
      <c r="DQ965" s="126"/>
      <c r="DR965" s="126"/>
      <c r="DS965" s="126"/>
      <c r="DT965" s="126"/>
      <c r="DU965" s="126"/>
      <c r="DV965" s="126"/>
      <c r="DW965" s="126"/>
      <c r="DX965" s="126"/>
      <c r="DY965" s="126"/>
      <c r="DZ965" s="126"/>
      <c r="EA965" s="126"/>
      <c r="EB965" s="126"/>
      <c r="EC965" s="126"/>
      <c r="ED965" s="126"/>
      <c r="EE965" s="126"/>
      <c r="EF965" s="126"/>
      <c r="EG965" s="126"/>
      <c r="EH965" s="126"/>
      <c r="EI965" s="126"/>
      <c r="EJ965" s="126"/>
      <c r="EK965" s="126"/>
      <c r="EL965" s="126"/>
      <c r="EM965" s="126"/>
      <c r="EN965" s="126"/>
      <c r="EO965" s="126"/>
      <c r="EP965" s="126"/>
      <c r="EQ965" s="126"/>
      <c r="ER965" s="126"/>
      <c r="ES965" s="126"/>
      <c r="ET965" s="126"/>
      <c r="EU965" s="126"/>
      <c r="EV965" s="126"/>
      <c r="EW965" s="126"/>
      <c r="EX965" s="126"/>
      <c r="EY965" s="126"/>
      <c r="EZ965" s="126"/>
      <c r="FA965" s="126"/>
      <c r="FB965" s="126"/>
      <c r="FC965" s="126"/>
      <c r="FD965" s="126"/>
      <c r="FE965" s="126"/>
      <c r="FF965" s="126"/>
      <c r="FG965" s="126"/>
      <c r="FH965" s="126"/>
      <c r="FI965" s="126"/>
      <c r="FJ965" s="126"/>
      <c r="FK965" s="126"/>
      <c r="FL965" s="126"/>
      <c r="FM965" s="126"/>
      <c r="FN965" s="126"/>
      <c r="FO965" s="126"/>
      <c r="FP965" s="126"/>
      <c r="FQ965" s="126"/>
      <c r="FR965" s="126"/>
      <c r="FS965" s="126"/>
      <c r="FT965" s="126"/>
      <c r="FU965" s="126"/>
      <c r="FV965" s="126"/>
      <c r="FW965" s="126"/>
      <c r="FX965" s="126"/>
      <c r="FY965" s="126"/>
      <c r="FZ965" s="126"/>
      <c r="GA965" s="126"/>
      <c r="GB965" s="126"/>
      <c r="GC965" s="126"/>
      <c r="GD965" s="126"/>
      <c r="GE965" s="126"/>
      <c r="GF965" s="126"/>
      <c r="GG965" s="126"/>
      <c r="GH965" s="126"/>
      <c r="GI965" s="126"/>
      <c r="GJ965" s="126"/>
      <c r="GK965" s="126"/>
      <c r="GL965" s="126"/>
      <c r="GM965" s="126"/>
      <c r="GN965" s="126"/>
      <c r="GO965" s="126"/>
      <c r="GP965" s="126"/>
      <c r="GQ965" s="126"/>
      <c r="GR965" s="126"/>
      <c r="GS965" s="126"/>
      <c r="GT965" s="126"/>
      <c r="GU965" s="126"/>
      <c r="GV965" s="126"/>
      <c r="GW965" s="126"/>
      <c r="GX965" s="126"/>
      <c r="GY965" s="126"/>
      <c r="GZ965" s="126"/>
      <c r="HA965" s="126"/>
      <c r="HB965" s="126"/>
      <c r="HC965" s="126"/>
      <c r="HD965" s="126"/>
      <c r="HE965" s="126"/>
      <c r="HF965" s="126"/>
      <c r="HG965" s="126"/>
      <c r="HH965" s="126"/>
      <c r="HI965" s="126"/>
      <c r="HJ965" s="126"/>
      <c r="HK965" s="126"/>
      <c r="HL965" s="126"/>
      <c r="HM965" s="126"/>
      <c r="HN965" s="126"/>
      <c r="HO965" s="126"/>
      <c r="HP965" s="126"/>
      <c r="HQ965" s="126"/>
      <c r="HR965" s="126"/>
      <c r="HS965" s="126"/>
      <c r="HT965" s="126"/>
      <c r="HU965" s="126"/>
      <c r="HV965" s="126"/>
      <c r="HW965" s="126"/>
      <c r="HX965" s="126"/>
      <c r="HY965" s="126"/>
      <c r="HZ965" s="126"/>
      <c r="IA965" s="126"/>
      <c r="IB965" s="126"/>
    </row>
    <row r="966" spans="1:236" s="127" customFormat="1">
      <c r="A966" s="121"/>
      <c r="B966" s="67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  <c r="BI966" s="126"/>
      <c r="BJ966" s="126"/>
      <c r="BK966" s="126"/>
      <c r="BL966" s="126"/>
      <c r="BM966" s="126"/>
      <c r="BN966" s="126"/>
      <c r="BO966" s="126"/>
      <c r="BP966" s="126"/>
      <c r="BQ966" s="126"/>
      <c r="BR966" s="126"/>
      <c r="BS966" s="126"/>
      <c r="BT966" s="126"/>
      <c r="BU966" s="126"/>
      <c r="BV966" s="126"/>
      <c r="BW966" s="126"/>
      <c r="BX966" s="126"/>
      <c r="BY966" s="126"/>
      <c r="BZ966" s="126"/>
      <c r="CA966" s="126"/>
      <c r="CB966" s="126"/>
      <c r="CC966" s="126"/>
      <c r="CD966" s="126"/>
      <c r="CE966" s="126"/>
      <c r="CF966" s="126"/>
      <c r="CG966" s="126"/>
      <c r="CH966" s="126"/>
      <c r="CI966" s="126"/>
      <c r="CJ966" s="126"/>
      <c r="CK966" s="126"/>
      <c r="CL966" s="126"/>
      <c r="CM966" s="126"/>
      <c r="CN966" s="126"/>
      <c r="CO966" s="126"/>
      <c r="CP966" s="126"/>
      <c r="CQ966" s="126"/>
      <c r="CR966" s="126"/>
      <c r="CS966" s="126"/>
      <c r="CT966" s="126"/>
      <c r="CU966" s="126"/>
      <c r="CV966" s="126"/>
      <c r="CW966" s="126"/>
      <c r="CX966" s="126"/>
      <c r="CY966" s="126"/>
      <c r="CZ966" s="126"/>
      <c r="DA966" s="126"/>
      <c r="DB966" s="126"/>
      <c r="DC966" s="126"/>
      <c r="DD966" s="126"/>
      <c r="DE966" s="126"/>
      <c r="DF966" s="126"/>
      <c r="DG966" s="126"/>
      <c r="DH966" s="126"/>
      <c r="DI966" s="126"/>
      <c r="DJ966" s="126"/>
      <c r="DK966" s="126"/>
      <c r="DL966" s="126"/>
      <c r="DM966" s="126"/>
      <c r="DN966" s="126"/>
      <c r="DO966" s="126"/>
      <c r="DP966" s="126"/>
      <c r="DQ966" s="126"/>
      <c r="DR966" s="126"/>
      <c r="DS966" s="126"/>
      <c r="DT966" s="126"/>
      <c r="DU966" s="126"/>
      <c r="DV966" s="126"/>
      <c r="DW966" s="126"/>
      <c r="DX966" s="126"/>
      <c r="DY966" s="126"/>
      <c r="DZ966" s="126"/>
      <c r="EA966" s="126"/>
      <c r="EB966" s="126"/>
      <c r="EC966" s="126"/>
      <c r="ED966" s="126"/>
      <c r="EE966" s="126"/>
      <c r="EF966" s="126"/>
      <c r="EG966" s="126"/>
      <c r="EH966" s="126"/>
      <c r="EI966" s="126"/>
      <c r="EJ966" s="126"/>
      <c r="EK966" s="126"/>
      <c r="EL966" s="126"/>
      <c r="EM966" s="126"/>
      <c r="EN966" s="126"/>
      <c r="EO966" s="126"/>
      <c r="EP966" s="126"/>
      <c r="EQ966" s="126"/>
      <c r="ER966" s="126"/>
      <c r="ES966" s="126"/>
      <c r="ET966" s="126"/>
      <c r="EU966" s="126"/>
      <c r="EV966" s="126"/>
      <c r="EW966" s="126"/>
      <c r="EX966" s="126"/>
      <c r="EY966" s="126"/>
      <c r="EZ966" s="126"/>
      <c r="FA966" s="126"/>
      <c r="FB966" s="126"/>
      <c r="FC966" s="126"/>
      <c r="FD966" s="126"/>
      <c r="FE966" s="126"/>
      <c r="FF966" s="126"/>
      <c r="FG966" s="126"/>
      <c r="FH966" s="126"/>
      <c r="FI966" s="126"/>
      <c r="FJ966" s="126"/>
      <c r="FK966" s="126"/>
      <c r="FL966" s="126"/>
      <c r="FM966" s="126"/>
      <c r="FN966" s="126"/>
      <c r="FO966" s="126"/>
      <c r="FP966" s="126"/>
      <c r="FQ966" s="126"/>
      <c r="FR966" s="126"/>
      <c r="FS966" s="126"/>
      <c r="FT966" s="126"/>
      <c r="FU966" s="126"/>
      <c r="FV966" s="126"/>
      <c r="FW966" s="126"/>
      <c r="FX966" s="126"/>
      <c r="FY966" s="126"/>
      <c r="FZ966" s="126"/>
      <c r="GA966" s="126"/>
      <c r="GB966" s="126"/>
      <c r="GC966" s="126"/>
      <c r="GD966" s="126"/>
      <c r="GE966" s="126"/>
      <c r="GF966" s="126"/>
      <c r="GG966" s="126"/>
      <c r="GH966" s="126"/>
      <c r="GI966" s="126"/>
      <c r="GJ966" s="126"/>
      <c r="GK966" s="126"/>
      <c r="GL966" s="126"/>
      <c r="GM966" s="126"/>
      <c r="GN966" s="126"/>
      <c r="GO966" s="126"/>
      <c r="GP966" s="126"/>
      <c r="GQ966" s="126"/>
      <c r="GR966" s="126"/>
      <c r="GS966" s="126"/>
      <c r="GT966" s="126"/>
      <c r="GU966" s="126"/>
      <c r="GV966" s="126"/>
      <c r="GW966" s="126"/>
      <c r="GX966" s="126"/>
      <c r="GY966" s="126"/>
      <c r="GZ966" s="126"/>
      <c r="HA966" s="126"/>
      <c r="HB966" s="126"/>
      <c r="HC966" s="126"/>
      <c r="HD966" s="126"/>
      <c r="HE966" s="126"/>
      <c r="HF966" s="126"/>
      <c r="HG966" s="126"/>
      <c r="HH966" s="126"/>
      <c r="HI966" s="126"/>
      <c r="HJ966" s="126"/>
      <c r="HK966" s="126"/>
      <c r="HL966" s="126"/>
      <c r="HM966" s="126"/>
      <c r="HN966" s="126"/>
      <c r="HO966" s="126"/>
      <c r="HP966" s="126"/>
      <c r="HQ966" s="126"/>
      <c r="HR966" s="126"/>
      <c r="HS966" s="126"/>
      <c r="HT966" s="126"/>
      <c r="HU966" s="126"/>
      <c r="HV966" s="126"/>
      <c r="HW966" s="126"/>
      <c r="HX966" s="126"/>
      <c r="HY966" s="126"/>
      <c r="HZ966" s="126"/>
      <c r="IA966" s="126"/>
      <c r="IB966" s="126"/>
    </row>
    <row r="967" spans="1:236" s="127" customFormat="1">
      <c r="A967" s="121"/>
      <c r="B967" s="67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  <c r="BI967" s="126"/>
      <c r="BJ967" s="126"/>
      <c r="BK967" s="126"/>
      <c r="BL967" s="126"/>
      <c r="BM967" s="126"/>
      <c r="BN967" s="126"/>
      <c r="BO967" s="126"/>
      <c r="BP967" s="126"/>
      <c r="BQ967" s="126"/>
      <c r="BR967" s="126"/>
      <c r="BS967" s="126"/>
      <c r="BT967" s="126"/>
      <c r="BU967" s="126"/>
      <c r="BV967" s="126"/>
      <c r="BW967" s="126"/>
      <c r="BX967" s="126"/>
      <c r="BY967" s="126"/>
      <c r="BZ967" s="126"/>
      <c r="CA967" s="126"/>
      <c r="CB967" s="126"/>
      <c r="CC967" s="126"/>
      <c r="CD967" s="126"/>
      <c r="CE967" s="126"/>
      <c r="CF967" s="126"/>
      <c r="CG967" s="126"/>
      <c r="CH967" s="126"/>
      <c r="CI967" s="126"/>
      <c r="CJ967" s="126"/>
      <c r="CK967" s="126"/>
      <c r="CL967" s="126"/>
      <c r="CM967" s="126"/>
      <c r="CN967" s="126"/>
      <c r="CO967" s="126"/>
      <c r="CP967" s="126"/>
      <c r="CQ967" s="126"/>
      <c r="CR967" s="126"/>
      <c r="CS967" s="126"/>
      <c r="CT967" s="126"/>
      <c r="CU967" s="126"/>
      <c r="CV967" s="126"/>
      <c r="CW967" s="126"/>
      <c r="CX967" s="126"/>
      <c r="CY967" s="126"/>
      <c r="CZ967" s="126"/>
      <c r="DA967" s="126"/>
      <c r="DB967" s="126"/>
      <c r="DC967" s="126"/>
      <c r="DD967" s="126"/>
      <c r="DE967" s="126"/>
      <c r="DF967" s="126"/>
      <c r="DG967" s="126"/>
      <c r="DH967" s="126"/>
      <c r="DI967" s="126"/>
      <c r="DJ967" s="126"/>
      <c r="DK967" s="126"/>
      <c r="DL967" s="126"/>
      <c r="DM967" s="126"/>
      <c r="DN967" s="126"/>
      <c r="DO967" s="126"/>
      <c r="DP967" s="126"/>
      <c r="DQ967" s="126"/>
      <c r="DR967" s="126"/>
      <c r="DS967" s="126"/>
      <c r="DT967" s="126"/>
      <c r="DU967" s="126"/>
      <c r="DV967" s="126"/>
      <c r="DW967" s="126"/>
      <c r="DX967" s="126"/>
      <c r="DY967" s="126"/>
      <c r="DZ967" s="126"/>
      <c r="EA967" s="126"/>
      <c r="EB967" s="126"/>
      <c r="EC967" s="126"/>
      <c r="ED967" s="126"/>
      <c r="EE967" s="126"/>
      <c r="EF967" s="126"/>
      <c r="EG967" s="126"/>
      <c r="EH967" s="126"/>
      <c r="EI967" s="126"/>
      <c r="EJ967" s="126"/>
      <c r="EK967" s="126"/>
      <c r="EL967" s="126"/>
      <c r="EM967" s="126"/>
      <c r="EN967" s="126"/>
      <c r="EO967" s="126"/>
      <c r="EP967" s="126"/>
      <c r="EQ967" s="126"/>
      <c r="ER967" s="126"/>
      <c r="ES967" s="126"/>
      <c r="ET967" s="126"/>
      <c r="EU967" s="126"/>
      <c r="EV967" s="126"/>
      <c r="EW967" s="126"/>
      <c r="EX967" s="126"/>
      <c r="EY967" s="126"/>
      <c r="EZ967" s="126"/>
      <c r="FA967" s="126"/>
      <c r="FB967" s="126"/>
      <c r="FC967" s="126"/>
      <c r="FD967" s="126"/>
      <c r="FE967" s="126"/>
      <c r="FF967" s="126"/>
      <c r="FG967" s="126"/>
      <c r="FH967" s="126"/>
      <c r="FI967" s="126"/>
      <c r="FJ967" s="126"/>
      <c r="FK967" s="126"/>
      <c r="FL967" s="126"/>
      <c r="FM967" s="126"/>
      <c r="FN967" s="126"/>
      <c r="FO967" s="126"/>
      <c r="FP967" s="126"/>
      <c r="FQ967" s="126"/>
      <c r="FR967" s="126"/>
      <c r="FS967" s="126"/>
      <c r="FT967" s="126"/>
      <c r="FU967" s="126"/>
      <c r="FV967" s="126"/>
      <c r="FW967" s="126"/>
      <c r="FX967" s="126"/>
      <c r="FY967" s="126"/>
      <c r="FZ967" s="126"/>
      <c r="GA967" s="126"/>
      <c r="GB967" s="126"/>
      <c r="GC967" s="126"/>
      <c r="GD967" s="126"/>
      <c r="GE967" s="126"/>
      <c r="GF967" s="126"/>
      <c r="GG967" s="126"/>
      <c r="GH967" s="126"/>
      <c r="GI967" s="126"/>
      <c r="GJ967" s="126"/>
      <c r="GK967" s="126"/>
      <c r="GL967" s="126"/>
      <c r="GM967" s="126"/>
      <c r="GN967" s="126"/>
      <c r="GO967" s="126"/>
      <c r="GP967" s="126"/>
      <c r="GQ967" s="126"/>
      <c r="GR967" s="126"/>
      <c r="GS967" s="126"/>
      <c r="GT967" s="126"/>
      <c r="GU967" s="126"/>
      <c r="GV967" s="126"/>
      <c r="GW967" s="126"/>
      <c r="GX967" s="126"/>
      <c r="GY967" s="126"/>
      <c r="GZ967" s="126"/>
      <c r="HA967" s="126"/>
      <c r="HB967" s="126"/>
      <c r="HC967" s="126"/>
      <c r="HD967" s="126"/>
      <c r="HE967" s="126"/>
      <c r="HF967" s="126"/>
      <c r="HG967" s="126"/>
      <c r="HH967" s="126"/>
      <c r="HI967" s="126"/>
      <c r="HJ967" s="126"/>
      <c r="HK967" s="126"/>
      <c r="HL967" s="126"/>
      <c r="HM967" s="126"/>
      <c r="HN967" s="126"/>
      <c r="HO967" s="126"/>
      <c r="HP967" s="126"/>
      <c r="HQ967" s="126"/>
      <c r="HR967" s="126"/>
      <c r="HS967" s="126"/>
      <c r="HT967" s="126"/>
      <c r="HU967" s="126"/>
      <c r="HV967" s="126"/>
      <c r="HW967" s="126"/>
      <c r="HX967" s="126"/>
      <c r="HY967" s="126"/>
      <c r="HZ967" s="126"/>
      <c r="IA967" s="126"/>
      <c r="IB967" s="126"/>
    </row>
    <row r="968" spans="1:236" s="127" customFormat="1">
      <c r="A968" s="121"/>
      <c r="B968" s="67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  <c r="BI968" s="126"/>
      <c r="BJ968" s="126"/>
      <c r="BK968" s="126"/>
      <c r="BL968" s="126"/>
      <c r="BM968" s="126"/>
      <c r="BN968" s="126"/>
      <c r="BO968" s="126"/>
      <c r="BP968" s="126"/>
      <c r="BQ968" s="126"/>
      <c r="BR968" s="126"/>
      <c r="BS968" s="126"/>
      <c r="BT968" s="126"/>
      <c r="BU968" s="126"/>
      <c r="BV968" s="126"/>
      <c r="BW968" s="126"/>
      <c r="BX968" s="126"/>
      <c r="BY968" s="126"/>
      <c r="BZ968" s="126"/>
      <c r="CA968" s="126"/>
      <c r="CB968" s="126"/>
      <c r="CC968" s="126"/>
      <c r="CD968" s="126"/>
      <c r="CE968" s="126"/>
      <c r="CF968" s="126"/>
      <c r="CG968" s="126"/>
      <c r="CH968" s="126"/>
      <c r="CI968" s="126"/>
      <c r="CJ968" s="126"/>
      <c r="CK968" s="126"/>
      <c r="CL968" s="126"/>
      <c r="CM968" s="126"/>
      <c r="CN968" s="126"/>
      <c r="CO968" s="126"/>
      <c r="CP968" s="126"/>
      <c r="CQ968" s="126"/>
      <c r="CR968" s="126"/>
      <c r="CS968" s="126"/>
      <c r="CT968" s="126"/>
      <c r="CU968" s="126"/>
      <c r="CV968" s="126"/>
      <c r="CW968" s="126"/>
      <c r="CX968" s="126"/>
      <c r="CY968" s="126"/>
      <c r="CZ968" s="126"/>
      <c r="DA968" s="126"/>
      <c r="DB968" s="126"/>
      <c r="DC968" s="126"/>
      <c r="DD968" s="126"/>
      <c r="DE968" s="126"/>
      <c r="DF968" s="126"/>
      <c r="DG968" s="126"/>
      <c r="DH968" s="126"/>
      <c r="DI968" s="126"/>
      <c r="DJ968" s="126"/>
      <c r="DK968" s="126"/>
      <c r="DL968" s="126"/>
      <c r="DM968" s="126"/>
      <c r="DN968" s="126"/>
      <c r="DO968" s="126"/>
      <c r="DP968" s="126"/>
      <c r="DQ968" s="126"/>
      <c r="DR968" s="126"/>
      <c r="DS968" s="126"/>
      <c r="DT968" s="126"/>
      <c r="DU968" s="126"/>
      <c r="DV968" s="126"/>
      <c r="DW968" s="126"/>
      <c r="DX968" s="126"/>
      <c r="DY968" s="126"/>
      <c r="DZ968" s="126"/>
      <c r="EA968" s="126"/>
      <c r="EB968" s="126"/>
      <c r="EC968" s="126"/>
      <c r="ED968" s="126"/>
      <c r="EE968" s="126"/>
      <c r="EF968" s="126"/>
      <c r="EG968" s="126"/>
      <c r="EH968" s="126"/>
      <c r="EI968" s="126"/>
      <c r="EJ968" s="126"/>
      <c r="EK968" s="126"/>
      <c r="EL968" s="126"/>
      <c r="EM968" s="126"/>
      <c r="EN968" s="126"/>
      <c r="EO968" s="126"/>
      <c r="EP968" s="126"/>
      <c r="EQ968" s="126"/>
      <c r="ER968" s="126"/>
      <c r="ES968" s="126"/>
      <c r="ET968" s="126"/>
      <c r="EU968" s="126"/>
      <c r="EV968" s="126"/>
      <c r="EW968" s="126"/>
      <c r="EX968" s="126"/>
      <c r="EY968" s="126"/>
      <c r="EZ968" s="126"/>
      <c r="FA968" s="126"/>
      <c r="FB968" s="126"/>
      <c r="FC968" s="126"/>
      <c r="FD968" s="126"/>
      <c r="FE968" s="126"/>
      <c r="FF968" s="126"/>
      <c r="FG968" s="126"/>
      <c r="FH968" s="126"/>
      <c r="FI968" s="126"/>
      <c r="FJ968" s="126"/>
      <c r="FK968" s="126"/>
      <c r="FL968" s="126"/>
      <c r="FM968" s="126"/>
      <c r="FN968" s="126"/>
      <c r="FO968" s="126"/>
      <c r="FP968" s="126"/>
      <c r="FQ968" s="126"/>
      <c r="FR968" s="126"/>
      <c r="FS968" s="126"/>
      <c r="FT968" s="126"/>
      <c r="FU968" s="126"/>
      <c r="FV968" s="126"/>
      <c r="FW968" s="126"/>
      <c r="FX968" s="126"/>
      <c r="FY968" s="126"/>
      <c r="FZ968" s="126"/>
      <c r="GA968" s="126"/>
      <c r="GB968" s="126"/>
      <c r="GC968" s="126"/>
      <c r="GD968" s="126"/>
      <c r="GE968" s="126"/>
      <c r="GF968" s="126"/>
      <c r="GG968" s="126"/>
      <c r="GH968" s="126"/>
      <c r="GI968" s="126"/>
      <c r="GJ968" s="126"/>
      <c r="GK968" s="126"/>
      <c r="GL968" s="126"/>
      <c r="GM968" s="126"/>
      <c r="GN968" s="126"/>
      <c r="GO968" s="126"/>
      <c r="GP968" s="126"/>
      <c r="GQ968" s="126"/>
      <c r="GR968" s="126"/>
      <c r="GS968" s="126"/>
      <c r="GT968" s="126"/>
      <c r="GU968" s="126"/>
      <c r="GV968" s="126"/>
      <c r="GW968" s="126"/>
      <c r="GX968" s="126"/>
      <c r="GY968" s="126"/>
      <c r="GZ968" s="126"/>
      <c r="HA968" s="126"/>
      <c r="HB968" s="126"/>
      <c r="HC968" s="126"/>
      <c r="HD968" s="126"/>
      <c r="HE968" s="126"/>
      <c r="HF968" s="126"/>
      <c r="HG968" s="126"/>
      <c r="HH968" s="126"/>
      <c r="HI968" s="126"/>
      <c r="HJ968" s="126"/>
      <c r="HK968" s="126"/>
      <c r="HL968" s="126"/>
      <c r="HM968" s="126"/>
      <c r="HN968" s="126"/>
      <c r="HO968" s="126"/>
      <c r="HP968" s="126"/>
      <c r="HQ968" s="126"/>
      <c r="HR968" s="126"/>
      <c r="HS968" s="126"/>
      <c r="HT968" s="126"/>
      <c r="HU968" s="126"/>
      <c r="HV968" s="126"/>
      <c r="HW968" s="126"/>
      <c r="HX968" s="126"/>
      <c r="HY968" s="126"/>
      <c r="HZ968" s="126"/>
      <c r="IA968" s="126"/>
      <c r="IB968" s="126"/>
    </row>
    <row r="969" spans="1:236" s="127" customFormat="1">
      <c r="A969" s="121"/>
      <c r="B969" s="67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  <c r="BI969" s="126"/>
      <c r="BJ969" s="126"/>
      <c r="BK969" s="126"/>
      <c r="BL969" s="126"/>
      <c r="BM969" s="126"/>
      <c r="BN969" s="126"/>
      <c r="BO969" s="126"/>
      <c r="BP969" s="126"/>
      <c r="BQ969" s="126"/>
      <c r="BR969" s="126"/>
      <c r="BS969" s="126"/>
      <c r="BT969" s="126"/>
      <c r="BU969" s="126"/>
      <c r="BV969" s="126"/>
      <c r="BW969" s="126"/>
      <c r="BX969" s="126"/>
      <c r="BY969" s="126"/>
      <c r="BZ969" s="126"/>
      <c r="CA969" s="126"/>
      <c r="CB969" s="126"/>
      <c r="CC969" s="126"/>
      <c r="CD969" s="126"/>
      <c r="CE969" s="126"/>
      <c r="CF969" s="126"/>
      <c r="CG969" s="126"/>
      <c r="CH969" s="126"/>
      <c r="CI969" s="126"/>
      <c r="CJ969" s="126"/>
      <c r="CK969" s="126"/>
      <c r="CL969" s="126"/>
      <c r="CM969" s="126"/>
      <c r="CN969" s="126"/>
      <c r="CO969" s="126"/>
      <c r="CP969" s="126"/>
      <c r="CQ969" s="126"/>
      <c r="CR969" s="126"/>
      <c r="CS969" s="126"/>
      <c r="CT969" s="126"/>
      <c r="CU969" s="126"/>
      <c r="CV969" s="126"/>
      <c r="CW969" s="126"/>
      <c r="CX969" s="126"/>
      <c r="CY969" s="126"/>
      <c r="CZ969" s="126"/>
      <c r="DA969" s="126"/>
      <c r="DB969" s="126"/>
      <c r="DC969" s="126"/>
      <c r="DD969" s="126"/>
      <c r="DE969" s="126"/>
      <c r="DF969" s="126"/>
      <c r="DG969" s="126"/>
      <c r="DH969" s="126"/>
      <c r="DI969" s="126"/>
      <c r="DJ969" s="126"/>
      <c r="DK969" s="126"/>
      <c r="DL969" s="126"/>
      <c r="DM969" s="126"/>
      <c r="DN969" s="126"/>
      <c r="DO969" s="126"/>
      <c r="DP969" s="126"/>
      <c r="DQ969" s="126"/>
      <c r="DR969" s="126"/>
      <c r="DS969" s="126"/>
      <c r="DT969" s="126"/>
      <c r="DU969" s="126"/>
      <c r="DV969" s="126"/>
      <c r="DW969" s="126"/>
      <c r="DX969" s="126"/>
      <c r="DY969" s="126"/>
      <c r="DZ969" s="126"/>
      <c r="EA969" s="126"/>
      <c r="EB969" s="126"/>
      <c r="EC969" s="126"/>
      <c r="ED969" s="126"/>
      <c r="EE969" s="126"/>
      <c r="EF969" s="126"/>
      <c r="EG969" s="126"/>
      <c r="EH969" s="126"/>
      <c r="EI969" s="126"/>
      <c r="EJ969" s="126"/>
      <c r="EK969" s="126"/>
      <c r="EL969" s="126"/>
      <c r="EM969" s="126"/>
      <c r="EN969" s="126"/>
      <c r="EO969" s="126"/>
      <c r="EP969" s="126"/>
      <c r="EQ969" s="126"/>
      <c r="ER969" s="126"/>
      <c r="ES969" s="126"/>
      <c r="ET969" s="126"/>
      <c r="EU969" s="126"/>
      <c r="EV969" s="126"/>
      <c r="EW969" s="126"/>
      <c r="EX969" s="126"/>
      <c r="EY969" s="126"/>
      <c r="EZ969" s="126"/>
      <c r="FA969" s="126"/>
      <c r="FB969" s="126"/>
      <c r="FC969" s="126"/>
      <c r="FD969" s="126"/>
      <c r="FE969" s="126"/>
      <c r="FF969" s="126"/>
      <c r="FG969" s="126"/>
      <c r="FH969" s="126"/>
      <c r="FI969" s="126"/>
      <c r="FJ969" s="126"/>
      <c r="FK969" s="126"/>
      <c r="FL969" s="126"/>
      <c r="FM969" s="126"/>
      <c r="FN969" s="126"/>
      <c r="FO969" s="126"/>
      <c r="FP969" s="126"/>
      <c r="FQ969" s="126"/>
      <c r="FR969" s="126"/>
      <c r="FS969" s="126"/>
      <c r="FT969" s="126"/>
      <c r="FU969" s="126"/>
      <c r="FV969" s="126"/>
      <c r="FW969" s="126"/>
      <c r="FX969" s="126"/>
      <c r="FY969" s="126"/>
      <c r="FZ969" s="126"/>
      <c r="GA969" s="126"/>
      <c r="GB969" s="126"/>
      <c r="GC969" s="126"/>
      <c r="GD969" s="126"/>
      <c r="GE969" s="126"/>
      <c r="GF969" s="126"/>
      <c r="GG969" s="126"/>
      <c r="GH969" s="126"/>
      <c r="GI969" s="126"/>
      <c r="GJ969" s="126"/>
      <c r="GK969" s="126"/>
      <c r="GL969" s="126"/>
      <c r="GM969" s="126"/>
      <c r="GN969" s="126"/>
      <c r="GO969" s="126"/>
      <c r="GP969" s="126"/>
      <c r="GQ969" s="126"/>
      <c r="GR969" s="126"/>
      <c r="GS969" s="126"/>
      <c r="GT969" s="126"/>
      <c r="GU969" s="126"/>
      <c r="GV969" s="126"/>
      <c r="GW969" s="126"/>
      <c r="GX969" s="126"/>
      <c r="GY969" s="126"/>
      <c r="GZ969" s="126"/>
      <c r="HA969" s="126"/>
      <c r="HB969" s="126"/>
      <c r="HC969" s="126"/>
      <c r="HD969" s="126"/>
      <c r="HE969" s="126"/>
      <c r="HF969" s="126"/>
      <c r="HG969" s="126"/>
      <c r="HH969" s="126"/>
      <c r="HI969" s="126"/>
      <c r="HJ969" s="126"/>
      <c r="HK969" s="126"/>
      <c r="HL969" s="126"/>
      <c r="HM969" s="126"/>
      <c r="HN969" s="126"/>
      <c r="HO969" s="126"/>
      <c r="HP969" s="126"/>
      <c r="HQ969" s="126"/>
      <c r="HR969" s="126"/>
      <c r="HS969" s="126"/>
      <c r="HT969" s="126"/>
      <c r="HU969" s="126"/>
      <c r="HV969" s="126"/>
      <c r="HW969" s="126"/>
      <c r="HX969" s="126"/>
      <c r="HY969" s="126"/>
      <c r="HZ969" s="126"/>
      <c r="IA969" s="126"/>
      <c r="IB969" s="126"/>
    </row>
    <row r="970" spans="1:236" s="127" customFormat="1">
      <c r="A970" s="121"/>
      <c r="B970" s="67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  <c r="BI970" s="126"/>
      <c r="BJ970" s="126"/>
      <c r="BK970" s="126"/>
      <c r="BL970" s="126"/>
      <c r="BM970" s="126"/>
      <c r="BN970" s="126"/>
      <c r="BO970" s="126"/>
      <c r="BP970" s="126"/>
      <c r="BQ970" s="126"/>
      <c r="BR970" s="126"/>
      <c r="BS970" s="126"/>
      <c r="BT970" s="126"/>
      <c r="BU970" s="126"/>
      <c r="BV970" s="126"/>
      <c r="BW970" s="126"/>
      <c r="BX970" s="126"/>
      <c r="BY970" s="126"/>
      <c r="BZ970" s="126"/>
      <c r="CA970" s="126"/>
      <c r="CB970" s="126"/>
      <c r="CC970" s="126"/>
      <c r="CD970" s="126"/>
      <c r="CE970" s="126"/>
      <c r="CF970" s="126"/>
      <c r="CG970" s="126"/>
      <c r="CH970" s="126"/>
      <c r="CI970" s="126"/>
      <c r="CJ970" s="126"/>
      <c r="CK970" s="126"/>
      <c r="CL970" s="126"/>
      <c r="CM970" s="126"/>
      <c r="CN970" s="126"/>
      <c r="CO970" s="126"/>
      <c r="CP970" s="126"/>
      <c r="CQ970" s="126"/>
      <c r="CR970" s="126"/>
      <c r="CS970" s="126"/>
      <c r="CT970" s="126"/>
      <c r="CU970" s="126"/>
      <c r="CV970" s="126"/>
      <c r="CW970" s="126"/>
      <c r="CX970" s="126"/>
      <c r="CY970" s="126"/>
      <c r="CZ970" s="126"/>
      <c r="DA970" s="126"/>
      <c r="DB970" s="126"/>
      <c r="DC970" s="126"/>
      <c r="DD970" s="126"/>
      <c r="DE970" s="126"/>
      <c r="DF970" s="126"/>
      <c r="DG970" s="126"/>
      <c r="DH970" s="126"/>
      <c r="DI970" s="126"/>
      <c r="DJ970" s="126"/>
      <c r="DK970" s="126"/>
      <c r="DL970" s="126"/>
      <c r="DM970" s="126"/>
      <c r="DN970" s="126"/>
      <c r="DO970" s="126"/>
      <c r="DP970" s="126"/>
      <c r="DQ970" s="126"/>
      <c r="DR970" s="126"/>
      <c r="DS970" s="126"/>
      <c r="DT970" s="126"/>
      <c r="DU970" s="126"/>
      <c r="DV970" s="126"/>
      <c r="DW970" s="126"/>
      <c r="DX970" s="126"/>
      <c r="DY970" s="126"/>
      <c r="DZ970" s="126"/>
      <c r="EA970" s="126"/>
      <c r="EB970" s="126"/>
      <c r="EC970" s="126"/>
      <c r="ED970" s="126"/>
      <c r="EE970" s="126"/>
      <c r="EF970" s="126"/>
      <c r="EG970" s="126"/>
      <c r="EH970" s="126"/>
      <c r="EI970" s="126"/>
      <c r="EJ970" s="126"/>
      <c r="EK970" s="126"/>
      <c r="EL970" s="126"/>
      <c r="EM970" s="126"/>
      <c r="EN970" s="126"/>
      <c r="EO970" s="126"/>
      <c r="EP970" s="126"/>
      <c r="EQ970" s="126"/>
      <c r="ER970" s="126"/>
      <c r="ES970" s="126"/>
      <c r="ET970" s="126"/>
      <c r="EU970" s="126"/>
      <c r="EV970" s="126"/>
      <c r="EW970" s="126"/>
      <c r="EX970" s="126"/>
      <c r="EY970" s="126"/>
      <c r="EZ970" s="126"/>
      <c r="FA970" s="126"/>
      <c r="FB970" s="126"/>
      <c r="FC970" s="126"/>
      <c r="FD970" s="126"/>
      <c r="FE970" s="126"/>
      <c r="FF970" s="126"/>
      <c r="FG970" s="126"/>
      <c r="FH970" s="126"/>
      <c r="FI970" s="126"/>
      <c r="FJ970" s="126"/>
      <c r="FK970" s="126"/>
      <c r="FL970" s="126"/>
      <c r="FM970" s="126"/>
      <c r="FN970" s="126"/>
      <c r="FO970" s="126"/>
      <c r="FP970" s="126"/>
      <c r="FQ970" s="126"/>
      <c r="FR970" s="126"/>
      <c r="FS970" s="126"/>
      <c r="FT970" s="126"/>
      <c r="FU970" s="126"/>
      <c r="FV970" s="126"/>
      <c r="FW970" s="126"/>
      <c r="FX970" s="126"/>
      <c r="FY970" s="126"/>
      <c r="FZ970" s="126"/>
      <c r="GA970" s="126"/>
      <c r="GB970" s="126"/>
      <c r="GC970" s="126"/>
      <c r="GD970" s="126"/>
      <c r="GE970" s="126"/>
      <c r="GF970" s="126"/>
      <c r="GG970" s="126"/>
      <c r="GH970" s="126"/>
      <c r="GI970" s="126"/>
      <c r="GJ970" s="126"/>
      <c r="GK970" s="126"/>
      <c r="GL970" s="126"/>
      <c r="GM970" s="126"/>
      <c r="GN970" s="126"/>
      <c r="GO970" s="126"/>
      <c r="GP970" s="126"/>
      <c r="GQ970" s="126"/>
      <c r="GR970" s="126"/>
      <c r="GS970" s="126"/>
      <c r="GT970" s="126"/>
      <c r="GU970" s="126"/>
      <c r="GV970" s="126"/>
      <c r="GW970" s="126"/>
      <c r="GX970" s="126"/>
      <c r="GY970" s="126"/>
      <c r="GZ970" s="126"/>
      <c r="HA970" s="126"/>
      <c r="HB970" s="126"/>
      <c r="HC970" s="126"/>
      <c r="HD970" s="126"/>
      <c r="HE970" s="126"/>
      <c r="HF970" s="126"/>
      <c r="HG970" s="126"/>
      <c r="HH970" s="126"/>
      <c r="HI970" s="126"/>
      <c r="HJ970" s="126"/>
      <c r="HK970" s="126"/>
      <c r="HL970" s="126"/>
      <c r="HM970" s="126"/>
      <c r="HN970" s="126"/>
      <c r="HO970" s="126"/>
      <c r="HP970" s="126"/>
      <c r="HQ970" s="126"/>
      <c r="HR970" s="126"/>
      <c r="HS970" s="126"/>
      <c r="HT970" s="126"/>
      <c r="HU970" s="126"/>
      <c r="HV970" s="126"/>
      <c r="HW970" s="126"/>
      <c r="HX970" s="126"/>
      <c r="HY970" s="126"/>
      <c r="HZ970" s="126"/>
      <c r="IA970" s="126"/>
      <c r="IB970" s="126"/>
    </row>
    <row r="971" spans="1:236" s="127" customFormat="1">
      <c r="A971" s="121"/>
      <c r="B971" s="67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  <c r="BI971" s="126"/>
      <c r="BJ971" s="126"/>
      <c r="BK971" s="126"/>
      <c r="BL971" s="126"/>
      <c r="BM971" s="126"/>
      <c r="BN971" s="126"/>
      <c r="BO971" s="126"/>
      <c r="BP971" s="126"/>
      <c r="BQ971" s="126"/>
      <c r="BR971" s="126"/>
      <c r="BS971" s="126"/>
      <c r="BT971" s="126"/>
      <c r="BU971" s="126"/>
      <c r="BV971" s="126"/>
      <c r="BW971" s="126"/>
      <c r="BX971" s="126"/>
      <c r="BY971" s="126"/>
      <c r="BZ971" s="126"/>
      <c r="CA971" s="126"/>
      <c r="CB971" s="126"/>
      <c r="CC971" s="126"/>
      <c r="CD971" s="126"/>
      <c r="CE971" s="126"/>
      <c r="CF971" s="126"/>
      <c r="CG971" s="126"/>
      <c r="CH971" s="126"/>
      <c r="CI971" s="126"/>
      <c r="CJ971" s="126"/>
      <c r="CK971" s="126"/>
      <c r="CL971" s="126"/>
      <c r="CM971" s="126"/>
      <c r="CN971" s="126"/>
      <c r="CO971" s="126"/>
      <c r="CP971" s="126"/>
      <c r="CQ971" s="126"/>
      <c r="CR971" s="126"/>
      <c r="CS971" s="126"/>
      <c r="CT971" s="126"/>
      <c r="CU971" s="126"/>
      <c r="CV971" s="126"/>
      <c r="CW971" s="126"/>
      <c r="CX971" s="126"/>
      <c r="CY971" s="126"/>
      <c r="CZ971" s="126"/>
      <c r="DA971" s="126"/>
      <c r="DB971" s="126"/>
      <c r="DC971" s="126"/>
      <c r="DD971" s="126"/>
      <c r="DE971" s="126"/>
      <c r="DF971" s="126"/>
      <c r="DG971" s="126"/>
      <c r="DH971" s="126"/>
      <c r="DI971" s="126"/>
      <c r="DJ971" s="126"/>
      <c r="DK971" s="126"/>
      <c r="DL971" s="126"/>
      <c r="DM971" s="126"/>
      <c r="DN971" s="126"/>
      <c r="DO971" s="126"/>
      <c r="DP971" s="126"/>
      <c r="DQ971" s="126"/>
      <c r="DR971" s="126"/>
      <c r="DS971" s="126"/>
      <c r="DT971" s="126"/>
      <c r="DU971" s="126"/>
      <c r="DV971" s="126"/>
      <c r="DW971" s="126"/>
      <c r="DX971" s="126"/>
      <c r="DY971" s="126"/>
      <c r="DZ971" s="126"/>
      <c r="EA971" s="126"/>
      <c r="EB971" s="126"/>
      <c r="EC971" s="126"/>
      <c r="ED971" s="126"/>
      <c r="EE971" s="126"/>
      <c r="EF971" s="126"/>
      <c r="EG971" s="126"/>
      <c r="EH971" s="126"/>
      <c r="EI971" s="126"/>
      <c r="EJ971" s="126"/>
      <c r="EK971" s="126"/>
      <c r="EL971" s="126"/>
      <c r="EM971" s="126"/>
      <c r="EN971" s="126"/>
      <c r="EO971" s="126"/>
      <c r="EP971" s="126"/>
      <c r="EQ971" s="126"/>
      <c r="ER971" s="126"/>
      <c r="ES971" s="126"/>
      <c r="ET971" s="126"/>
      <c r="EU971" s="126"/>
      <c r="EV971" s="126"/>
      <c r="EW971" s="126"/>
      <c r="EX971" s="126"/>
      <c r="EY971" s="126"/>
      <c r="EZ971" s="126"/>
      <c r="FA971" s="126"/>
      <c r="FB971" s="126"/>
      <c r="FC971" s="126"/>
      <c r="FD971" s="126"/>
      <c r="FE971" s="126"/>
      <c r="FF971" s="126"/>
      <c r="FG971" s="126"/>
      <c r="FH971" s="126"/>
      <c r="FI971" s="126"/>
      <c r="FJ971" s="126"/>
      <c r="FK971" s="126"/>
      <c r="FL971" s="126"/>
      <c r="FM971" s="126"/>
      <c r="FN971" s="126"/>
      <c r="FO971" s="126"/>
      <c r="FP971" s="126"/>
      <c r="FQ971" s="126"/>
      <c r="FR971" s="126"/>
      <c r="FS971" s="126"/>
      <c r="FT971" s="126"/>
      <c r="FU971" s="126"/>
      <c r="FV971" s="126"/>
      <c r="FW971" s="126"/>
      <c r="FX971" s="126"/>
      <c r="FY971" s="126"/>
      <c r="FZ971" s="126"/>
      <c r="GA971" s="126"/>
      <c r="GB971" s="126"/>
      <c r="GC971" s="126"/>
      <c r="GD971" s="126"/>
      <c r="GE971" s="126"/>
      <c r="GF971" s="126"/>
      <c r="GG971" s="126"/>
      <c r="GH971" s="126"/>
      <c r="GI971" s="126"/>
      <c r="GJ971" s="126"/>
      <c r="GK971" s="126"/>
      <c r="GL971" s="126"/>
      <c r="GM971" s="126"/>
      <c r="GN971" s="126"/>
      <c r="GO971" s="126"/>
      <c r="GP971" s="126"/>
      <c r="GQ971" s="126"/>
      <c r="GR971" s="126"/>
      <c r="GS971" s="126"/>
      <c r="GT971" s="126"/>
      <c r="GU971" s="126"/>
      <c r="GV971" s="126"/>
      <c r="GW971" s="126"/>
      <c r="GX971" s="126"/>
      <c r="GY971" s="126"/>
      <c r="GZ971" s="126"/>
      <c r="HA971" s="126"/>
      <c r="HB971" s="126"/>
      <c r="HC971" s="126"/>
      <c r="HD971" s="126"/>
      <c r="HE971" s="126"/>
      <c r="HF971" s="126"/>
      <c r="HG971" s="126"/>
      <c r="HH971" s="126"/>
      <c r="HI971" s="126"/>
      <c r="HJ971" s="126"/>
      <c r="HK971" s="126"/>
      <c r="HL971" s="126"/>
      <c r="HM971" s="126"/>
      <c r="HN971" s="126"/>
      <c r="HO971" s="126"/>
      <c r="HP971" s="126"/>
      <c r="HQ971" s="126"/>
      <c r="HR971" s="126"/>
      <c r="HS971" s="126"/>
      <c r="HT971" s="126"/>
      <c r="HU971" s="126"/>
      <c r="HV971" s="126"/>
      <c r="HW971" s="126"/>
      <c r="HX971" s="126"/>
      <c r="HY971" s="126"/>
      <c r="HZ971" s="126"/>
      <c r="IA971" s="126"/>
      <c r="IB971" s="126"/>
    </row>
    <row r="972" spans="1:236" s="127" customFormat="1">
      <c r="A972" s="121"/>
      <c r="B972" s="67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  <c r="BI972" s="126"/>
      <c r="BJ972" s="126"/>
      <c r="BK972" s="126"/>
      <c r="BL972" s="126"/>
      <c r="BM972" s="126"/>
      <c r="BN972" s="126"/>
      <c r="BO972" s="126"/>
      <c r="BP972" s="126"/>
      <c r="BQ972" s="126"/>
      <c r="BR972" s="126"/>
      <c r="BS972" s="126"/>
      <c r="BT972" s="126"/>
      <c r="BU972" s="126"/>
      <c r="BV972" s="126"/>
      <c r="BW972" s="126"/>
      <c r="BX972" s="126"/>
      <c r="BY972" s="126"/>
      <c r="BZ972" s="126"/>
      <c r="CA972" s="126"/>
      <c r="CB972" s="126"/>
      <c r="CC972" s="126"/>
      <c r="CD972" s="126"/>
      <c r="CE972" s="126"/>
      <c r="CF972" s="126"/>
      <c r="CG972" s="126"/>
      <c r="CH972" s="126"/>
      <c r="CI972" s="126"/>
      <c r="CJ972" s="126"/>
      <c r="CK972" s="126"/>
      <c r="CL972" s="126"/>
      <c r="CM972" s="126"/>
      <c r="CN972" s="126"/>
      <c r="CO972" s="126"/>
      <c r="CP972" s="126"/>
      <c r="CQ972" s="126"/>
      <c r="CR972" s="126"/>
      <c r="CS972" s="126"/>
      <c r="CT972" s="126"/>
      <c r="CU972" s="126"/>
      <c r="CV972" s="126"/>
      <c r="CW972" s="126"/>
      <c r="CX972" s="126"/>
      <c r="CY972" s="126"/>
      <c r="CZ972" s="126"/>
      <c r="DA972" s="126"/>
      <c r="DB972" s="126"/>
      <c r="DC972" s="126"/>
      <c r="DD972" s="126"/>
      <c r="DE972" s="126"/>
      <c r="DF972" s="126"/>
      <c r="DG972" s="126"/>
      <c r="DH972" s="126"/>
      <c r="DI972" s="126"/>
      <c r="DJ972" s="126"/>
      <c r="DK972" s="126"/>
      <c r="DL972" s="126"/>
      <c r="DM972" s="126"/>
      <c r="DN972" s="126"/>
      <c r="DO972" s="126"/>
      <c r="DP972" s="126"/>
      <c r="DQ972" s="126"/>
      <c r="DR972" s="126"/>
      <c r="DS972" s="126"/>
      <c r="DT972" s="126"/>
      <c r="DU972" s="126"/>
      <c r="DV972" s="126"/>
      <c r="DW972" s="126"/>
      <c r="DX972" s="126"/>
      <c r="DY972" s="126"/>
      <c r="DZ972" s="126"/>
      <c r="EA972" s="126"/>
      <c r="EB972" s="126"/>
      <c r="EC972" s="126"/>
      <c r="ED972" s="126"/>
      <c r="EE972" s="126"/>
      <c r="EF972" s="126"/>
      <c r="EG972" s="126"/>
      <c r="EH972" s="126"/>
      <c r="EI972" s="126"/>
      <c r="EJ972" s="126"/>
      <c r="EK972" s="126"/>
      <c r="EL972" s="126"/>
      <c r="EM972" s="126"/>
      <c r="EN972" s="126"/>
      <c r="EO972" s="126"/>
      <c r="EP972" s="126"/>
      <c r="EQ972" s="126"/>
      <c r="ER972" s="126"/>
      <c r="ES972" s="126"/>
      <c r="ET972" s="126"/>
      <c r="EU972" s="126"/>
      <c r="EV972" s="126"/>
      <c r="EW972" s="126"/>
      <c r="EX972" s="126"/>
      <c r="EY972" s="126"/>
      <c r="EZ972" s="126"/>
      <c r="FA972" s="126"/>
      <c r="FB972" s="126"/>
      <c r="FC972" s="126"/>
      <c r="FD972" s="126"/>
      <c r="FE972" s="126"/>
      <c r="FF972" s="126"/>
      <c r="FG972" s="126"/>
      <c r="FH972" s="126"/>
      <c r="FI972" s="126"/>
      <c r="FJ972" s="126"/>
      <c r="FK972" s="126"/>
      <c r="FL972" s="126"/>
      <c r="FM972" s="126"/>
      <c r="FN972" s="126"/>
      <c r="FO972" s="126"/>
      <c r="FP972" s="126"/>
      <c r="FQ972" s="126"/>
      <c r="FR972" s="126"/>
      <c r="FS972" s="126"/>
      <c r="FT972" s="126"/>
      <c r="FU972" s="126"/>
      <c r="FV972" s="126"/>
      <c r="FW972" s="126"/>
      <c r="FX972" s="126"/>
      <c r="FY972" s="126"/>
      <c r="FZ972" s="126"/>
      <c r="GA972" s="126"/>
      <c r="GB972" s="126"/>
      <c r="GC972" s="126"/>
      <c r="GD972" s="126"/>
      <c r="GE972" s="126"/>
      <c r="GF972" s="126"/>
      <c r="GG972" s="126"/>
      <c r="GH972" s="126"/>
      <c r="GI972" s="126"/>
      <c r="GJ972" s="126"/>
      <c r="GK972" s="126"/>
      <c r="GL972" s="126"/>
      <c r="GM972" s="126"/>
      <c r="GN972" s="126"/>
      <c r="GO972" s="126"/>
      <c r="GP972" s="126"/>
      <c r="GQ972" s="126"/>
      <c r="GR972" s="126"/>
      <c r="GS972" s="126"/>
      <c r="GT972" s="126"/>
      <c r="GU972" s="126"/>
      <c r="GV972" s="126"/>
      <c r="GW972" s="126"/>
      <c r="GX972" s="126"/>
      <c r="GY972" s="126"/>
      <c r="GZ972" s="126"/>
      <c r="HA972" s="126"/>
      <c r="HB972" s="126"/>
      <c r="HC972" s="126"/>
      <c r="HD972" s="126"/>
      <c r="HE972" s="126"/>
      <c r="HF972" s="126"/>
      <c r="HG972" s="126"/>
      <c r="HH972" s="126"/>
      <c r="HI972" s="126"/>
      <c r="HJ972" s="126"/>
      <c r="HK972" s="126"/>
      <c r="HL972" s="126"/>
      <c r="HM972" s="126"/>
      <c r="HN972" s="126"/>
      <c r="HO972" s="126"/>
      <c r="HP972" s="126"/>
      <c r="HQ972" s="126"/>
      <c r="HR972" s="126"/>
      <c r="HS972" s="126"/>
      <c r="HT972" s="126"/>
      <c r="HU972" s="126"/>
      <c r="HV972" s="126"/>
      <c r="HW972" s="126"/>
      <c r="HX972" s="126"/>
      <c r="HY972" s="126"/>
      <c r="HZ972" s="126"/>
      <c r="IA972" s="126"/>
      <c r="IB972" s="126"/>
    </row>
    <row r="973" spans="1:236" s="127" customFormat="1">
      <c r="A973" s="121"/>
      <c r="B973" s="67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  <c r="BR973" s="126"/>
      <c r="BS973" s="126"/>
      <c r="BT973" s="126"/>
      <c r="BU973" s="126"/>
      <c r="BV973" s="126"/>
      <c r="BW973" s="126"/>
      <c r="BX973" s="126"/>
      <c r="BY973" s="126"/>
      <c r="BZ973" s="126"/>
      <c r="CA973" s="126"/>
      <c r="CB973" s="126"/>
      <c r="CC973" s="126"/>
      <c r="CD973" s="126"/>
      <c r="CE973" s="126"/>
      <c r="CF973" s="126"/>
      <c r="CG973" s="126"/>
      <c r="CH973" s="126"/>
      <c r="CI973" s="126"/>
      <c r="CJ973" s="126"/>
      <c r="CK973" s="126"/>
      <c r="CL973" s="126"/>
      <c r="CM973" s="126"/>
      <c r="CN973" s="126"/>
      <c r="CO973" s="126"/>
      <c r="CP973" s="126"/>
      <c r="CQ973" s="126"/>
      <c r="CR973" s="126"/>
      <c r="CS973" s="126"/>
      <c r="CT973" s="126"/>
      <c r="CU973" s="126"/>
      <c r="CV973" s="126"/>
      <c r="CW973" s="126"/>
      <c r="CX973" s="126"/>
      <c r="CY973" s="126"/>
      <c r="CZ973" s="126"/>
      <c r="DA973" s="126"/>
      <c r="DB973" s="126"/>
      <c r="DC973" s="126"/>
      <c r="DD973" s="126"/>
      <c r="DE973" s="126"/>
      <c r="DF973" s="126"/>
      <c r="DG973" s="126"/>
      <c r="DH973" s="126"/>
      <c r="DI973" s="126"/>
      <c r="DJ973" s="126"/>
      <c r="DK973" s="126"/>
      <c r="DL973" s="126"/>
      <c r="DM973" s="126"/>
      <c r="DN973" s="126"/>
      <c r="DO973" s="126"/>
      <c r="DP973" s="126"/>
      <c r="DQ973" s="126"/>
      <c r="DR973" s="126"/>
      <c r="DS973" s="126"/>
      <c r="DT973" s="126"/>
      <c r="DU973" s="126"/>
      <c r="DV973" s="126"/>
      <c r="DW973" s="126"/>
      <c r="DX973" s="126"/>
      <c r="DY973" s="126"/>
      <c r="DZ973" s="126"/>
      <c r="EA973" s="126"/>
      <c r="EB973" s="126"/>
      <c r="EC973" s="126"/>
      <c r="ED973" s="126"/>
      <c r="EE973" s="126"/>
      <c r="EF973" s="126"/>
      <c r="EG973" s="126"/>
      <c r="EH973" s="126"/>
      <c r="EI973" s="126"/>
      <c r="EJ973" s="126"/>
      <c r="EK973" s="126"/>
      <c r="EL973" s="126"/>
      <c r="EM973" s="126"/>
      <c r="EN973" s="126"/>
      <c r="EO973" s="126"/>
      <c r="EP973" s="126"/>
      <c r="EQ973" s="126"/>
      <c r="ER973" s="126"/>
      <c r="ES973" s="126"/>
      <c r="ET973" s="126"/>
      <c r="EU973" s="126"/>
      <c r="EV973" s="126"/>
      <c r="EW973" s="126"/>
      <c r="EX973" s="126"/>
      <c r="EY973" s="126"/>
      <c r="EZ973" s="126"/>
      <c r="FA973" s="126"/>
      <c r="FB973" s="126"/>
      <c r="FC973" s="126"/>
      <c r="FD973" s="126"/>
      <c r="FE973" s="126"/>
      <c r="FF973" s="126"/>
      <c r="FG973" s="126"/>
      <c r="FH973" s="126"/>
      <c r="FI973" s="126"/>
      <c r="FJ973" s="126"/>
      <c r="FK973" s="126"/>
      <c r="FL973" s="126"/>
      <c r="FM973" s="126"/>
      <c r="FN973" s="126"/>
      <c r="FO973" s="126"/>
      <c r="FP973" s="126"/>
      <c r="FQ973" s="126"/>
      <c r="FR973" s="126"/>
      <c r="FS973" s="126"/>
      <c r="FT973" s="126"/>
      <c r="FU973" s="126"/>
      <c r="FV973" s="126"/>
      <c r="FW973" s="126"/>
      <c r="FX973" s="126"/>
      <c r="FY973" s="126"/>
      <c r="FZ973" s="126"/>
      <c r="GA973" s="126"/>
      <c r="GB973" s="126"/>
      <c r="GC973" s="126"/>
      <c r="GD973" s="126"/>
      <c r="GE973" s="126"/>
      <c r="GF973" s="126"/>
      <c r="GG973" s="126"/>
      <c r="GH973" s="126"/>
      <c r="GI973" s="126"/>
      <c r="GJ973" s="126"/>
      <c r="GK973" s="126"/>
      <c r="GL973" s="126"/>
      <c r="GM973" s="126"/>
      <c r="GN973" s="126"/>
      <c r="GO973" s="126"/>
      <c r="GP973" s="126"/>
      <c r="GQ973" s="126"/>
      <c r="GR973" s="126"/>
      <c r="GS973" s="126"/>
      <c r="GT973" s="126"/>
      <c r="GU973" s="126"/>
      <c r="GV973" s="126"/>
      <c r="GW973" s="126"/>
      <c r="GX973" s="126"/>
      <c r="GY973" s="126"/>
      <c r="GZ973" s="126"/>
      <c r="HA973" s="126"/>
      <c r="HB973" s="126"/>
      <c r="HC973" s="126"/>
      <c r="HD973" s="126"/>
      <c r="HE973" s="126"/>
      <c r="HF973" s="126"/>
      <c r="HG973" s="126"/>
      <c r="HH973" s="126"/>
      <c r="HI973" s="126"/>
      <c r="HJ973" s="126"/>
      <c r="HK973" s="126"/>
      <c r="HL973" s="126"/>
      <c r="HM973" s="126"/>
      <c r="HN973" s="126"/>
      <c r="HO973" s="126"/>
      <c r="HP973" s="126"/>
      <c r="HQ973" s="126"/>
      <c r="HR973" s="126"/>
      <c r="HS973" s="126"/>
      <c r="HT973" s="126"/>
      <c r="HU973" s="126"/>
      <c r="HV973" s="126"/>
      <c r="HW973" s="126"/>
      <c r="HX973" s="126"/>
      <c r="HY973" s="126"/>
      <c r="HZ973" s="126"/>
      <c r="IA973" s="126"/>
      <c r="IB973" s="126"/>
    </row>
    <row r="974" spans="1:236" s="127" customFormat="1">
      <c r="A974" s="121"/>
      <c r="B974" s="67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  <c r="BR974" s="126"/>
      <c r="BS974" s="126"/>
      <c r="BT974" s="126"/>
      <c r="BU974" s="126"/>
      <c r="BV974" s="126"/>
      <c r="BW974" s="126"/>
      <c r="BX974" s="126"/>
      <c r="BY974" s="126"/>
      <c r="BZ974" s="126"/>
      <c r="CA974" s="126"/>
      <c r="CB974" s="126"/>
      <c r="CC974" s="126"/>
      <c r="CD974" s="126"/>
      <c r="CE974" s="126"/>
      <c r="CF974" s="126"/>
      <c r="CG974" s="126"/>
      <c r="CH974" s="126"/>
      <c r="CI974" s="126"/>
      <c r="CJ974" s="126"/>
      <c r="CK974" s="126"/>
      <c r="CL974" s="126"/>
      <c r="CM974" s="126"/>
      <c r="CN974" s="126"/>
      <c r="CO974" s="126"/>
      <c r="CP974" s="126"/>
      <c r="CQ974" s="126"/>
      <c r="CR974" s="126"/>
      <c r="CS974" s="126"/>
      <c r="CT974" s="126"/>
      <c r="CU974" s="126"/>
      <c r="CV974" s="126"/>
      <c r="CW974" s="126"/>
      <c r="CX974" s="126"/>
      <c r="CY974" s="126"/>
      <c r="CZ974" s="126"/>
      <c r="DA974" s="126"/>
      <c r="DB974" s="126"/>
      <c r="DC974" s="126"/>
      <c r="DD974" s="126"/>
      <c r="DE974" s="126"/>
      <c r="DF974" s="126"/>
      <c r="DG974" s="126"/>
      <c r="DH974" s="126"/>
      <c r="DI974" s="126"/>
      <c r="DJ974" s="126"/>
      <c r="DK974" s="126"/>
      <c r="DL974" s="126"/>
      <c r="DM974" s="126"/>
      <c r="DN974" s="126"/>
      <c r="DO974" s="126"/>
      <c r="DP974" s="126"/>
      <c r="DQ974" s="126"/>
      <c r="DR974" s="126"/>
      <c r="DS974" s="126"/>
      <c r="DT974" s="126"/>
      <c r="DU974" s="126"/>
      <c r="DV974" s="126"/>
      <c r="DW974" s="126"/>
      <c r="DX974" s="126"/>
      <c r="DY974" s="126"/>
      <c r="DZ974" s="126"/>
      <c r="EA974" s="126"/>
      <c r="EB974" s="126"/>
      <c r="EC974" s="126"/>
      <c r="ED974" s="126"/>
      <c r="EE974" s="126"/>
      <c r="EF974" s="126"/>
      <c r="EG974" s="126"/>
      <c r="EH974" s="126"/>
      <c r="EI974" s="126"/>
      <c r="EJ974" s="126"/>
      <c r="EK974" s="126"/>
      <c r="EL974" s="126"/>
      <c r="EM974" s="126"/>
      <c r="EN974" s="126"/>
      <c r="EO974" s="126"/>
      <c r="EP974" s="126"/>
      <c r="EQ974" s="126"/>
      <c r="ER974" s="126"/>
      <c r="ES974" s="126"/>
      <c r="ET974" s="126"/>
      <c r="EU974" s="126"/>
      <c r="EV974" s="126"/>
      <c r="EW974" s="126"/>
      <c r="EX974" s="126"/>
      <c r="EY974" s="126"/>
      <c r="EZ974" s="126"/>
      <c r="FA974" s="126"/>
      <c r="FB974" s="126"/>
      <c r="FC974" s="126"/>
      <c r="FD974" s="126"/>
      <c r="FE974" s="126"/>
      <c r="FF974" s="126"/>
      <c r="FG974" s="126"/>
      <c r="FH974" s="126"/>
      <c r="FI974" s="126"/>
      <c r="FJ974" s="126"/>
      <c r="FK974" s="126"/>
      <c r="FL974" s="126"/>
      <c r="FM974" s="126"/>
      <c r="FN974" s="126"/>
      <c r="FO974" s="126"/>
      <c r="FP974" s="126"/>
      <c r="FQ974" s="126"/>
      <c r="FR974" s="126"/>
      <c r="FS974" s="126"/>
      <c r="FT974" s="126"/>
      <c r="FU974" s="126"/>
      <c r="FV974" s="126"/>
      <c r="FW974" s="126"/>
      <c r="FX974" s="126"/>
      <c r="FY974" s="126"/>
      <c r="FZ974" s="126"/>
      <c r="GA974" s="126"/>
      <c r="GB974" s="126"/>
      <c r="GC974" s="126"/>
      <c r="GD974" s="126"/>
      <c r="GE974" s="126"/>
      <c r="GF974" s="126"/>
      <c r="GG974" s="126"/>
      <c r="GH974" s="126"/>
      <c r="GI974" s="126"/>
      <c r="GJ974" s="126"/>
      <c r="GK974" s="126"/>
      <c r="GL974" s="126"/>
      <c r="GM974" s="126"/>
      <c r="GN974" s="126"/>
      <c r="GO974" s="126"/>
      <c r="GP974" s="126"/>
      <c r="GQ974" s="126"/>
      <c r="GR974" s="126"/>
      <c r="GS974" s="126"/>
      <c r="GT974" s="126"/>
      <c r="GU974" s="126"/>
      <c r="GV974" s="126"/>
      <c r="GW974" s="126"/>
      <c r="GX974" s="126"/>
      <c r="GY974" s="126"/>
      <c r="GZ974" s="126"/>
      <c r="HA974" s="126"/>
      <c r="HB974" s="126"/>
      <c r="HC974" s="126"/>
      <c r="HD974" s="126"/>
      <c r="HE974" s="126"/>
      <c r="HF974" s="126"/>
      <c r="HG974" s="126"/>
      <c r="HH974" s="126"/>
      <c r="HI974" s="126"/>
      <c r="HJ974" s="126"/>
      <c r="HK974" s="126"/>
      <c r="HL974" s="126"/>
      <c r="HM974" s="126"/>
      <c r="HN974" s="126"/>
      <c r="HO974" s="126"/>
      <c r="HP974" s="126"/>
      <c r="HQ974" s="126"/>
      <c r="HR974" s="126"/>
      <c r="HS974" s="126"/>
      <c r="HT974" s="126"/>
      <c r="HU974" s="126"/>
      <c r="HV974" s="126"/>
      <c r="HW974" s="126"/>
      <c r="HX974" s="126"/>
      <c r="HY974" s="126"/>
      <c r="HZ974" s="126"/>
      <c r="IA974" s="126"/>
      <c r="IB974" s="126"/>
    </row>
    <row r="975" spans="1:236" s="127" customFormat="1">
      <c r="A975" s="121"/>
      <c r="B975" s="67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  <c r="BR975" s="126"/>
      <c r="BS975" s="126"/>
      <c r="BT975" s="126"/>
      <c r="BU975" s="126"/>
      <c r="BV975" s="126"/>
      <c r="BW975" s="126"/>
      <c r="BX975" s="126"/>
      <c r="BY975" s="126"/>
      <c r="BZ975" s="126"/>
      <c r="CA975" s="126"/>
      <c r="CB975" s="126"/>
      <c r="CC975" s="126"/>
      <c r="CD975" s="126"/>
      <c r="CE975" s="126"/>
      <c r="CF975" s="126"/>
      <c r="CG975" s="126"/>
      <c r="CH975" s="126"/>
      <c r="CI975" s="126"/>
      <c r="CJ975" s="126"/>
      <c r="CK975" s="126"/>
      <c r="CL975" s="126"/>
      <c r="CM975" s="126"/>
      <c r="CN975" s="126"/>
      <c r="CO975" s="126"/>
      <c r="CP975" s="126"/>
      <c r="CQ975" s="126"/>
      <c r="CR975" s="126"/>
      <c r="CS975" s="126"/>
      <c r="CT975" s="126"/>
      <c r="CU975" s="126"/>
      <c r="CV975" s="126"/>
      <c r="CW975" s="126"/>
      <c r="CX975" s="126"/>
      <c r="CY975" s="126"/>
      <c r="CZ975" s="126"/>
      <c r="DA975" s="126"/>
      <c r="DB975" s="126"/>
      <c r="DC975" s="126"/>
      <c r="DD975" s="126"/>
      <c r="DE975" s="126"/>
      <c r="DF975" s="126"/>
      <c r="DG975" s="126"/>
      <c r="DH975" s="126"/>
      <c r="DI975" s="126"/>
      <c r="DJ975" s="126"/>
      <c r="DK975" s="126"/>
      <c r="DL975" s="126"/>
      <c r="DM975" s="126"/>
      <c r="DN975" s="126"/>
      <c r="DO975" s="126"/>
      <c r="DP975" s="126"/>
      <c r="DQ975" s="126"/>
      <c r="DR975" s="126"/>
      <c r="DS975" s="126"/>
      <c r="DT975" s="126"/>
      <c r="DU975" s="126"/>
      <c r="DV975" s="126"/>
      <c r="DW975" s="126"/>
      <c r="DX975" s="126"/>
      <c r="DY975" s="126"/>
      <c r="DZ975" s="126"/>
      <c r="EA975" s="126"/>
      <c r="EB975" s="126"/>
      <c r="EC975" s="126"/>
      <c r="ED975" s="126"/>
      <c r="EE975" s="126"/>
      <c r="EF975" s="126"/>
      <c r="EG975" s="126"/>
      <c r="EH975" s="126"/>
      <c r="EI975" s="126"/>
      <c r="EJ975" s="126"/>
      <c r="EK975" s="126"/>
      <c r="EL975" s="126"/>
      <c r="EM975" s="126"/>
      <c r="EN975" s="126"/>
      <c r="EO975" s="126"/>
      <c r="EP975" s="126"/>
      <c r="EQ975" s="126"/>
      <c r="ER975" s="126"/>
      <c r="ES975" s="126"/>
      <c r="ET975" s="126"/>
      <c r="EU975" s="126"/>
      <c r="EV975" s="126"/>
      <c r="EW975" s="126"/>
      <c r="EX975" s="126"/>
      <c r="EY975" s="126"/>
      <c r="EZ975" s="126"/>
      <c r="FA975" s="126"/>
      <c r="FB975" s="126"/>
      <c r="FC975" s="126"/>
      <c r="FD975" s="126"/>
      <c r="FE975" s="126"/>
      <c r="FF975" s="126"/>
      <c r="FG975" s="126"/>
      <c r="FH975" s="126"/>
      <c r="FI975" s="126"/>
      <c r="FJ975" s="126"/>
      <c r="FK975" s="126"/>
      <c r="FL975" s="126"/>
      <c r="FM975" s="126"/>
      <c r="FN975" s="126"/>
      <c r="FO975" s="126"/>
      <c r="FP975" s="126"/>
      <c r="FQ975" s="126"/>
      <c r="FR975" s="126"/>
      <c r="FS975" s="126"/>
      <c r="FT975" s="126"/>
      <c r="FU975" s="126"/>
      <c r="FV975" s="126"/>
      <c r="FW975" s="126"/>
      <c r="FX975" s="126"/>
      <c r="FY975" s="126"/>
      <c r="FZ975" s="126"/>
      <c r="GA975" s="126"/>
      <c r="GB975" s="126"/>
      <c r="GC975" s="126"/>
      <c r="GD975" s="126"/>
      <c r="GE975" s="126"/>
      <c r="GF975" s="126"/>
      <c r="GG975" s="126"/>
      <c r="GH975" s="126"/>
      <c r="GI975" s="126"/>
      <c r="GJ975" s="126"/>
      <c r="GK975" s="126"/>
      <c r="GL975" s="126"/>
      <c r="GM975" s="126"/>
      <c r="GN975" s="126"/>
      <c r="GO975" s="126"/>
      <c r="GP975" s="126"/>
      <c r="GQ975" s="126"/>
      <c r="GR975" s="126"/>
      <c r="GS975" s="126"/>
      <c r="GT975" s="126"/>
      <c r="GU975" s="126"/>
      <c r="GV975" s="126"/>
      <c r="GW975" s="126"/>
      <c r="GX975" s="126"/>
      <c r="GY975" s="126"/>
      <c r="GZ975" s="126"/>
      <c r="HA975" s="126"/>
      <c r="HB975" s="126"/>
      <c r="HC975" s="126"/>
      <c r="HD975" s="126"/>
      <c r="HE975" s="126"/>
      <c r="HF975" s="126"/>
      <c r="HG975" s="126"/>
      <c r="HH975" s="126"/>
      <c r="HI975" s="126"/>
      <c r="HJ975" s="126"/>
      <c r="HK975" s="126"/>
      <c r="HL975" s="126"/>
      <c r="HM975" s="126"/>
      <c r="HN975" s="126"/>
      <c r="HO975" s="126"/>
      <c r="HP975" s="126"/>
      <c r="HQ975" s="126"/>
      <c r="HR975" s="126"/>
      <c r="HS975" s="126"/>
      <c r="HT975" s="126"/>
      <c r="HU975" s="126"/>
      <c r="HV975" s="126"/>
      <c r="HW975" s="126"/>
      <c r="HX975" s="126"/>
      <c r="HY975" s="126"/>
      <c r="HZ975" s="126"/>
      <c r="IA975" s="126"/>
      <c r="IB975" s="126"/>
    </row>
    <row r="976" spans="1:236" s="127" customFormat="1">
      <c r="A976" s="121"/>
      <c r="B976" s="67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  <c r="BR976" s="126"/>
      <c r="BS976" s="126"/>
      <c r="BT976" s="126"/>
      <c r="BU976" s="126"/>
      <c r="BV976" s="126"/>
      <c r="BW976" s="126"/>
      <c r="BX976" s="126"/>
      <c r="BY976" s="126"/>
      <c r="BZ976" s="126"/>
      <c r="CA976" s="126"/>
      <c r="CB976" s="126"/>
      <c r="CC976" s="126"/>
      <c r="CD976" s="126"/>
      <c r="CE976" s="126"/>
      <c r="CF976" s="126"/>
      <c r="CG976" s="126"/>
      <c r="CH976" s="126"/>
      <c r="CI976" s="126"/>
      <c r="CJ976" s="126"/>
      <c r="CK976" s="126"/>
      <c r="CL976" s="126"/>
      <c r="CM976" s="126"/>
      <c r="CN976" s="126"/>
      <c r="CO976" s="126"/>
      <c r="CP976" s="126"/>
      <c r="CQ976" s="126"/>
      <c r="CR976" s="126"/>
      <c r="CS976" s="126"/>
      <c r="CT976" s="126"/>
      <c r="CU976" s="126"/>
      <c r="CV976" s="126"/>
      <c r="CW976" s="126"/>
      <c r="CX976" s="126"/>
      <c r="CY976" s="126"/>
      <c r="CZ976" s="126"/>
      <c r="DA976" s="126"/>
      <c r="DB976" s="126"/>
      <c r="DC976" s="126"/>
      <c r="DD976" s="126"/>
      <c r="DE976" s="126"/>
      <c r="DF976" s="126"/>
      <c r="DG976" s="126"/>
      <c r="DH976" s="126"/>
      <c r="DI976" s="126"/>
      <c r="DJ976" s="126"/>
      <c r="DK976" s="126"/>
      <c r="DL976" s="126"/>
      <c r="DM976" s="126"/>
      <c r="DN976" s="126"/>
      <c r="DO976" s="126"/>
      <c r="DP976" s="126"/>
      <c r="DQ976" s="126"/>
      <c r="DR976" s="126"/>
      <c r="DS976" s="126"/>
      <c r="DT976" s="126"/>
      <c r="DU976" s="126"/>
      <c r="DV976" s="126"/>
      <c r="DW976" s="126"/>
      <c r="DX976" s="126"/>
      <c r="DY976" s="126"/>
      <c r="DZ976" s="126"/>
      <c r="EA976" s="126"/>
      <c r="EB976" s="126"/>
      <c r="EC976" s="126"/>
      <c r="ED976" s="126"/>
      <c r="EE976" s="126"/>
      <c r="EF976" s="126"/>
      <c r="EG976" s="126"/>
      <c r="EH976" s="126"/>
      <c r="EI976" s="126"/>
      <c r="EJ976" s="126"/>
      <c r="EK976" s="126"/>
      <c r="EL976" s="126"/>
      <c r="EM976" s="126"/>
      <c r="EN976" s="126"/>
      <c r="EO976" s="126"/>
      <c r="EP976" s="126"/>
      <c r="EQ976" s="126"/>
      <c r="ER976" s="126"/>
      <c r="ES976" s="126"/>
      <c r="ET976" s="126"/>
      <c r="EU976" s="126"/>
      <c r="EV976" s="126"/>
      <c r="EW976" s="126"/>
      <c r="EX976" s="126"/>
      <c r="EY976" s="126"/>
      <c r="EZ976" s="126"/>
      <c r="FA976" s="126"/>
      <c r="FB976" s="126"/>
      <c r="FC976" s="126"/>
      <c r="FD976" s="126"/>
      <c r="FE976" s="126"/>
      <c r="FF976" s="126"/>
      <c r="FG976" s="126"/>
      <c r="FH976" s="126"/>
      <c r="FI976" s="126"/>
      <c r="FJ976" s="126"/>
      <c r="FK976" s="126"/>
      <c r="FL976" s="126"/>
      <c r="FM976" s="126"/>
      <c r="FN976" s="126"/>
      <c r="FO976" s="126"/>
      <c r="FP976" s="126"/>
      <c r="FQ976" s="126"/>
      <c r="FR976" s="126"/>
      <c r="FS976" s="126"/>
      <c r="FT976" s="126"/>
      <c r="FU976" s="126"/>
      <c r="FV976" s="126"/>
      <c r="FW976" s="126"/>
      <c r="FX976" s="126"/>
      <c r="FY976" s="126"/>
      <c r="FZ976" s="126"/>
      <c r="GA976" s="126"/>
      <c r="GB976" s="126"/>
      <c r="GC976" s="126"/>
      <c r="GD976" s="126"/>
      <c r="GE976" s="126"/>
      <c r="GF976" s="126"/>
      <c r="GG976" s="126"/>
      <c r="GH976" s="126"/>
      <c r="GI976" s="126"/>
      <c r="GJ976" s="126"/>
      <c r="GK976" s="126"/>
      <c r="GL976" s="126"/>
      <c r="GM976" s="126"/>
      <c r="GN976" s="126"/>
      <c r="GO976" s="126"/>
      <c r="GP976" s="126"/>
      <c r="GQ976" s="126"/>
      <c r="GR976" s="126"/>
      <c r="GS976" s="126"/>
      <c r="GT976" s="126"/>
      <c r="GU976" s="126"/>
      <c r="GV976" s="126"/>
      <c r="GW976" s="126"/>
      <c r="GX976" s="126"/>
      <c r="GY976" s="126"/>
      <c r="GZ976" s="126"/>
      <c r="HA976" s="126"/>
      <c r="HB976" s="126"/>
      <c r="HC976" s="126"/>
      <c r="HD976" s="126"/>
      <c r="HE976" s="126"/>
      <c r="HF976" s="126"/>
      <c r="HG976" s="126"/>
      <c r="HH976" s="126"/>
      <c r="HI976" s="126"/>
      <c r="HJ976" s="126"/>
      <c r="HK976" s="126"/>
      <c r="HL976" s="126"/>
      <c r="HM976" s="126"/>
      <c r="HN976" s="126"/>
      <c r="HO976" s="126"/>
      <c r="HP976" s="126"/>
      <c r="HQ976" s="126"/>
      <c r="HR976" s="126"/>
      <c r="HS976" s="126"/>
      <c r="HT976" s="126"/>
      <c r="HU976" s="126"/>
      <c r="HV976" s="126"/>
      <c r="HW976" s="126"/>
      <c r="HX976" s="126"/>
      <c r="HY976" s="126"/>
      <c r="HZ976" s="126"/>
      <c r="IA976" s="126"/>
      <c r="IB976" s="126"/>
    </row>
    <row r="977" spans="1:236" s="127" customFormat="1">
      <c r="A977" s="121"/>
      <c r="B977" s="67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  <c r="BR977" s="126"/>
      <c r="BS977" s="126"/>
      <c r="BT977" s="126"/>
      <c r="BU977" s="126"/>
      <c r="BV977" s="126"/>
      <c r="BW977" s="126"/>
      <c r="BX977" s="126"/>
      <c r="BY977" s="126"/>
      <c r="BZ977" s="126"/>
      <c r="CA977" s="126"/>
      <c r="CB977" s="126"/>
      <c r="CC977" s="126"/>
      <c r="CD977" s="126"/>
      <c r="CE977" s="126"/>
      <c r="CF977" s="126"/>
      <c r="CG977" s="126"/>
      <c r="CH977" s="126"/>
      <c r="CI977" s="126"/>
      <c r="CJ977" s="126"/>
      <c r="CK977" s="126"/>
      <c r="CL977" s="126"/>
      <c r="CM977" s="126"/>
      <c r="CN977" s="126"/>
      <c r="CO977" s="126"/>
      <c r="CP977" s="126"/>
      <c r="CQ977" s="126"/>
      <c r="CR977" s="126"/>
      <c r="CS977" s="126"/>
      <c r="CT977" s="126"/>
      <c r="CU977" s="126"/>
      <c r="CV977" s="126"/>
      <c r="CW977" s="126"/>
      <c r="CX977" s="126"/>
      <c r="CY977" s="126"/>
      <c r="CZ977" s="126"/>
      <c r="DA977" s="126"/>
      <c r="DB977" s="126"/>
      <c r="DC977" s="126"/>
      <c r="DD977" s="126"/>
      <c r="DE977" s="126"/>
      <c r="DF977" s="126"/>
      <c r="DG977" s="126"/>
      <c r="DH977" s="126"/>
      <c r="DI977" s="126"/>
      <c r="DJ977" s="126"/>
      <c r="DK977" s="126"/>
      <c r="DL977" s="126"/>
      <c r="DM977" s="126"/>
      <c r="DN977" s="126"/>
      <c r="DO977" s="126"/>
      <c r="DP977" s="126"/>
      <c r="DQ977" s="126"/>
      <c r="DR977" s="126"/>
      <c r="DS977" s="126"/>
      <c r="DT977" s="126"/>
      <c r="DU977" s="126"/>
      <c r="DV977" s="126"/>
      <c r="DW977" s="126"/>
      <c r="DX977" s="126"/>
      <c r="DY977" s="126"/>
      <c r="DZ977" s="126"/>
      <c r="EA977" s="126"/>
      <c r="EB977" s="126"/>
      <c r="EC977" s="126"/>
      <c r="ED977" s="126"/>
      <c r="EE977" s="126"/>
      <c r="EF977" s="126"/>
      <c r="EG977" s="126"/>
      <c r="EH977" s="126"/>
      <c r="EI977" s="126"/>
      <c r="EJ977" s="126"/>
      <c r="EK977" s="126"/>
      <c r="EL977" s="126"/>
      <c r="EM977" s="126"/>
      <c r="EN977" s="126"/>
      <c r="EO977" s="126"/>
      <c r="EP977" s="126"/>
      <c r="EQ977" s="126"/>
      <c r="ER977" s="126"/>
      <c r="ES977" s="126"/>
      <c r="ET977" s="126"/>
      <c r="EU977" s="126"/>
      <c r="EV977" s="126"/>
      <c r="EW977" s="126"/>
      <c r="EX977" s="126"/>
      <c r="EY977" s="126"/>
      <c r="EZ977" s="126"/>
      <c r="FA977" s="126"/>
      <c r="FB977" s="126"/>
      <c r="FC977" s="126"/>
      <c r="FD977" s="126"/>
      <c r="FE977" s="126"/>
      <c r="FF977" s="126"/>
      <c r="FG977" s="126"/>
      <c r="FH977" s="126"/>
      <c r="FI977" s="126"/>
      <c r="FJ977" s="126"/>
      <c r="FK977" s="126"/>
      <c r="FL977" s="126"/>
      <c r="FM977" s="126"/>
      <c r="FN977" s="126"/>
      <c r="FO977" s="126"/>
      <c r="FP977" s="126"/>
      <c r="FQ977" s="126"/>
      <c r="FR977" s="126"/>
      <c r="FS977" s="126"/>
      <c r="FT977" s="126"/>
      <c r="FU977" s="126"/>
      <c r="FV977" s="126"/>
      <c r="FW977" s="126"/>
      <c r="FX977" s="126"/>
      <c r="FY977" s="126"/>
      <c r="FZ977" s="126"/>
      <c r="GA977" s="126"/>
      <c r="GB977" s="126"/>
      <c r="GC977" s="126"/>
      <c r="GD977" s="126"/>
      <c r="GE977" s="126"/>
      <c r="GF977" s="126"/>
      <c r="GG977" s="126"/>
      <c r="GH977" s="126"/>
      <c r="GI977" s="126"/>
      <c r="GJ977" s="126"/>
      <c r="GK977" s="126"/>
      <c r="GL977" s="126"/>
      <c r="GM977" s="126"/>
      <c r="GN977" s="126"/>
      <c r="GO977" s="126"/>
      <c r="GP977" s="126"/>
      <c r="GQ977" s="126"/>
      <c r="GR977" s="126"/>
      <c r="GS977" s="126"/>
      <c r="GT977" s="126"/>
      <c r="GU977" s="126"/>
      <c r="GV977" s="126"/>
      <c r="GW977" s="126"/>
      <c r="GX977" s="126"/>
      <c r="GY977" s="126"/>
      <c r="GZ977" s="126"/>
      <c r="HA977" s="126"/>
      <c r="HB977" s="126"/>
      <c r="HC977" s="126"/>
      <c r="HD977" s="126"/>
      <c r="HE977" s="126"/>
      <c r="HF977" s="126"/>
      <c r="HG977" s="126"/>
      <c r="HH977" s="126"/>
      <c r="HI977" s="126"/>
      <c r="HJ977" s="126"/>
      <c r="HK977" s="126"/>
      <c r="HL977" s="126"/>
      <c r="HM977" s="126"/>
      <c r="HN977" s="126"/>
      <c r="HO977" s="126"/>
      <c r="HP977" s="126"/>
      <c r="HQ977" s="126"/>
      <c r="HR977" s="126"/>
      <c r="HS977" s="126"/>
      <c r="HT977" s="126"/>
      <c r="HU977" s="126"/>
      <c r="HV977" s="126"/>
      <c r="HW977" s="126"/>
      <c r="HX977" s="126"/>
      <c r="HY977" s="126"/>
      <c r="HZ977" s="126"/>
      <c r="IA977" s="126"/>
      <c r="IB977" s="126"/>
    </row>
    <row r="978" spans="1:236" s="127" customFormat="1">
      <c r="A978" s="121"/>
      <c r="B978" s="67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  <c r="BI978" s="126"/>
      <c r="BJ978" s="126"/>
      <c r="BK978" s="126"/>
      <c r="BL978" s="126"/>
      <c r="BM978" s="126"/>
      <c r="BN978" s="126"/>
      <c r="BO978" s="126"/>
      <c r="BP978" s="126"/>
      <c r="BQ978" s="126"/>
      <c r="BR978" s="126"/>
      <c r="BS978" s="126"/>
      <c r="BT978" s="126"/>
      <c r="BU978" s="126"/>
      <c r="BV978" s="126"/>
      <c r="BW978" s="126"/>
      <c r="BX978" s="126"/>
      <c r="BY978" s="126"/>
      <c r="BZ978" s="126"/>
      <c r="CA978" s="126"/>
      <c r="CB978" s="126"/>
      <c r="CC978" s="126"/>
      <c r="CD978" s="126"/>
      <c r="CE978" s="126"/>
      <c r="CF978" s="126"/>
      <c r="CG978" s="126"/>
      <c r="CH978" s="126"/>
      <c r="CI978" s="126"/>
      <c r="CJ978" s="126"/>
      <c r="CK978" s="126"/>
      <c r="CL978" s="126"/>
      <c r="CM978" s="126"/>
      <c r="CN978" s="126"/>
      <c r="CO978" s="126"/>
      <c r="CP978" s="126"/>
      <c r="CQ978" s="126"/>
      <c r="CR978" s="126"/>
      <c r="CS978" s="126"/>
      <c r="CT978" s="126"/>
      <c r="CU978" s="126"/>
      <c r="CV978" s="126"/>
      <c r="CW978" s="126"/>
      <c r="CX978" s="126"/>
      <c r="CY978" s="126"/>
      <c r="CZ978" s="126"/>
      <c r="DA978" s="126"/>
      <c r="DB978" s="126"/>
      <c r="DC978" s="126"/>
      <c r="DD978" s="126"/>
      <c r="DE978" s="126"/>
      <c r="DF978" s="126"/>
      <c r="DG978" s="126"/>
      <c r="DH978" s="126"/>
      <c r="DI978" s="126"/>
      <c r="DJ978" s="126"/>
      <c r="DK978" s="126"/>
      <c r="DL978" s="126"/>
      <c r="DM978" s="126"/>
      <c r="DN978" s="126"/>
      <c r="DO978" s="126"/>
      <c r="DP978" s="126"/>
      <c r="DQ978" s="126"/>
      <c r="DR978" s="126"/>
      <c r="DS978" s="126"/>
      <c r="DT978" s="126"/>
      <c r="DU978" s="126"/>
      <c r="DV978" s="126"/>
      <c r="DW978" s="126"/>
      <c r="DX978" s="126"/>
      <c r="DY978" s="126"/>
      <c r="DZ978" s="126"/>
      <c r="EA978" s="126"/>
      <c r="EB978" s="126"/>
      <c r="EC978" s="126"/>
      <c r="ED978" s="126"/>
      <c r="EE978" s="126"/>
      <c r="EF978" s="126"/>
      <c r="EG978" s="126"/>
      <c r="EH978" s="126"/>
      <c r="EI978" s="126"/>
      <c r="EJ978" s="126"/>
      <c r="EK978" s="126"/>
      <c r="EL978" s="126"/>
      <c r="EM978" s="126"/>
      <c r="EN978" s="126"/>
      <c r="EO978" s="126"/>
      <c r="EP978" s="126"/>
      <c r="EQ978" s="126"/>
      <c r="ER978" s="126"/>
      <c r="ES978" s="126"/>
      <c r="ET978" s="126"/>
      <c r="EU978" s="126"/>
      <c r="EV978" s="126"/>
      <c r="EW978" s="126"/>
      <c r="EX978" s="126"/>
      <c r="EY978" s="126"/>
      <c r="EZ978" s="126"/>
      <c r="FA978" s="126"/>
      <c r="FB978" s="126"/>
      <c r="FC978" s="126"/>
      <c r="FD978" s="126"/>
      <c r="FE978" s="126"/>
      <c r="FF978" s="126"/>
      <c r="FG978" s="126"/>
      <c r="FH978" s="126"/>
      <c r="FI978" s="126"/>
      <c r="FJ978" s="126"/>
      <c r="FK978" s="126"/>
      <c r="FL978" s="126"/>
      <c r="FM978" s="126"/>
      <c r="FN978" s="126"/>
      <c r="FO978" s="126"/>
      <c r="FP978" s="126"/>
      <c r="FQ978" s="126"/>
      <c r="FR978" s="126"/>
      <c r="FS978" s="126"/>
      <c r="FT978" s="126"/>
      <c r="FU978" s="126"/>
      <c r="FV978" s="126"/>
      <c r="FW978" s="126"/>
      <c r="FX978" s="126"/>
      <c r="FY978" s="126"/>
      <c r="FZ978" s="126"/>
      <c r="GA978" s="126"/>
      <c r="GB978" s="126"/>
      <c r="GC978" s="126"/>
      <c r="GD978" s="126"/>
      <c r="GE978" s="126"/>
      <c r="GF978" s="126"/>
      <c r="GG978" s="126"/>
      <c r="GH978" s="126"/>
      <c r="GI978" s="126"/>
      <c r="GJ978" s="126"/>
      <c r="GK978" s="126"/>
      <c r="GL978" s="126"/>
      <c r="GM978" s="126"/>
      <c r="GN978" s="126"/>
      <c r="GO978" s="126"/>
      <c r="GP978" s="126"/>
      <c r="GQ978" s="126"/>
      <c r="GR978" s="126"/>
      <c r="GS978" s="126"/>
      <c r="GT978" s="126"/>
      <c r="GU978" s="126"/>
      <c r="GV978" s="126"/>
      <c r="GW978" s="126"/>
      <c r="GX978" s="126"/>
      <c r="GY978" s="126"/>
      <c r="GZ978" s="126"/>
      <c r="HA978" s="126"/>
      <c r="HB978" s="126"/>
      <c r="HC978" s="126"/>
      <c r="HD978" s="126"/>
      <c r="HE978" s="126"/>
      <c r="HF978" s="126"/>
      <c r="HG978" s="126"/>
      <c r="HH978" s="126"/>
      <c r="HI978" s="126"/>
      <c r="HJ978" s="126"/>
      <c r="HK978" s="126"/>
      <c r="HL978" s="126"/>
      <c r="HM978" s="126"/>
      <c r="HN978" s="126"/>
      <c r="HO978" s="126"/>
      <c r="HP978" s="126"/>
      <c r="HQ978" s="126"/>
      <c r="HR978" s="126"/>
      <c r="HS978" s="126"/>
      <c r="HT978" s="126"/>
      <c r="HU978" s="126"/>
      <c r="HV978" s="126"/>
      <c r="HW978" s="126"/>
      <c r="HX978" s="126"/>
      <c r="HY978" s="126"/>
      <c r="HZ978" s="126"/>
      <c r="IA978" s="126"/>
      <c r="IB978" s="126"/>
    </row>
    <row r="979" spans="1:236" s="127" customFormat="1">
      <c r="A979" s="121"/>
      <c r="B979" s="67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  <c r="BI979" s="126"/>
      <c r="BJ979" s="126"/>
      <c r="BK979" s="126"/>
      <c r="BL979" s="126"/>
      <c r="BM979" s="126"/>
      <c r="BN979" s="126"/>
      <c r="BO979" s="126"/>
      <c r="BP979" s="126"/>
      <c r="BQ979" s="126"/>
      <c r="BR979" s="126"/>
      <c r="BS979" s="126"/>
      <c r="BT979" s="126"/>
      <c r="BU979" s="126"/>
      <c r="BV979" s="126"/>
      <c r="BW979" s="126"/>
      <c r="BX979" s="126"/>
      <c r="BY979" s="126"/>
      <c r="BZ979" s="126"/>
      <c r="CA979" s="126"/>
      <c r="CB979" s="126"/>
      <c r="CC979" s="126"/>
      <c r="CD979" s="126"/>
      <c r="CE979" s="126"/>
      <c r="CF979" s="126"/>
      <c r="CG979" s="126"/>
      <c r="CH979" s="126"/>
      <c r="CI979" s="126"/>
      <c r="CJ979" s="126"/>
      <c r="CK979" s="126"/>
      <c r="CL979" s="126"/>
      <c r="CM979" s="126"/>
      <c r="CN979" s="126"/>
      <c r="CO979" s="126"/>
      <c r="CP979" s="126"/>
      <c r="CQ979" s="126"/>
      <c r="CR979" s="126"/>
      <c r="CS979" s="126"/>
      <c r="CT979" s="126"/>
      <c r="CU979" s="126"/>
      <c r="CV979" s="126"/>
      <c r="CW979" s="126"/>
      <c r="CX979" s="126"/>
      <c r="CY979" s="126"/>
      <c r="CZ979" s="126"/>
      <c r="DA979" s="126"/>
      <c r="DB979" s="126"/>
      <c r="DC979" s="126"/>
      <c r="DD979" s="126"/>
      <c r="DE979" s="126"/>
      <c r="DF979" s="126"/>
      <c r="DG979" s="126"/>
      <c r="DH979" s="126"/>
      <c r="DI979" s="126"/>
      <c r="DJ979" s="126"/>
      <c r="DK979" s="126"/>
      <c r="DL979" s="126"/>
      <c r="DM979" s="126"/>
      <c r="DN979" s="126"/>
      <c r="DO979" s="126"/>
      <c r="DP979" s="126"/>
      <c r="DQ979" s="126"/>
      <c r="DR979" s="126"/>
      <c r="DS979" s="126"/>
      <c r="DT979" s="126"/>
      <c r="DU979" s="126"/>
      <c r="DV979" s="126"/>
      <c r="DW979" s="126"/>
      <c r="DX979" s="126"/>
      <c r="DY979" s="126"/>
      <c r="DZ979" s="126"/>
      <c r="EA979" s="126"/>
      <c r="EB979" s="126"/>
      <c r="EC979" s="126"/>
      <c r="ED979" s="126"/>
      <c r="EE979" s="126"/>
      <c r="EF979" s="126"/>
      <c r="EG979" s="126"/>
      <c r="EH979" s="126"/>
      <c r="EI979" s="126"/>
      <c r="EJ979" s="126"/>
      <c r="EK979" s="126"/>
      <c r="EL979" s="126"/>
      <c r="EM979" s="126"/>
      <c r="EN979" s="126"/>
      <c r="EO979" s="126"/>
      <c r="EP979" s="126"/>
      <c r="EQ979" s="126"/>
      <c r="ER979" s="126"/>
      <c r="ES979" s="126"/>
      <c r="ET979" s="126"/>
      <c r="EU979" s="126"/>
      <c r="EV979" s="126"/>
      <c r="EW979" s="126"/>
      <c r="EX979" s="126"/>
      <c r="EY979" s="126"/>
      <c r="EZ979" s="126"/>
      <c r="FA979" s="126"/>
      <c r="FB979" s="126"/>
      <c r="FC979" s="126"/>
      <c r="FD979" s="126"/>
      <c r="FE979" s="126"/>
      <c r="FF979" s="126"/>
      <c r="FG979" s="126"/>
      <c r="FH979" s="126"/>
      <c r="FI979" s="126"/>
      <c r="FJ979" s="126"/>
      <c r="FK979" s="126"/>
      <c r="FL979" s="126"/>
      <c r="FM979" s="126"/>
      <c r="FN979" s="126"/>
      <c r="FO979" s="126"/>
      <c r="FP979" s="126"/>
      <c r="FQ979" s="126"/>
      <c r="FR979" s="126"/>
      <c r="FS979" s="126"/>
      <c r="FT979" s="126"/>
      <c r="FU979" s="126"/>
      <c r="FV979" s="126"/>
      <c r="FW979" s="126"/>
      <c r="FX979" s="126"/>
      <c r="FY979" s="126"/>
      <c r="FZ979" s="126"/>
      <c r="GA979" s="126"/>
      <c r="GB979" s="126"/>
      <c r="GC979" s="126"/>
      <c r="GD979" s="126"/>
      <c r="GE979" s="126"/>
      <c r="GF979" s="126"/>
      <c r="GG979" s="126"/>
      <c r="GH979" s="126"/>
      <c r="GI979" s="126"/>
      <c r="GJ979" s="126"/>
      <c r="GK979" s="126"/>
      <c r="GL979" s="126"/>
      <c r="GM979" s="126"/>
      <c r="GN979" s="126"/>
      <c r="GO979" s="126"/>
      <c r="GP979" s="126"/>
      <c r="GQ979" s="126"/>
      <c r="GR979" s="126"/>
      <c r="GS979" s="126"/>
      <c r="GT979" s="126"/>
      <c r="GU979" s="126"/>
      <c r="GV979" s="126"/>
      <c r="GW979" s="126"/>
      <c r="GX979" s="126"/>
      <c r="GY979" s="126"/>
      <c r="GZ979" s="126"/>
      <c r="HA979" s="126"/>
      <c r="HB979" s="126"/>
      <c r="HC979" s="126"/>
      <c r="HD979" s="126"/>
      <c r="HE979" s="126"/>
      <c r="HF979" s="126"/>
      <c r="HG979" s="126"/>
      <c r="HH979" s="126"/>
      <c r="HI979" s="126"/>
      <c r="HJ979" s="126"/>
      <c r="HK979" s="126"/>
      <c r="HL979" s="126"/>
      <c r="HM979" s="126"/>
      <c r="HN979" s="126"/>
      <c r="HO979" s="126"/>
      <c r="HP979" s="126"/>
      <c r="HQ979" s="126"/>
      <c r="HR979" s="126"/>
      <c r="HS979" s="126"/>
      <c r="HT979" s="126"/>
      <c r="HU979" s="126"/>
      <c r="HV979" s="126"/>
      <c r="HW979" s="126"/>
      <c r="HX979" s="126"/>
      <c r="HY979" s="126"/>
      <c r="HZ979" s="126"/>
      <c r="IA979" s="126"/>
      <c r="IB979" s="126"/>
    </row>
    <row r="980" spans="1:236" s="127" customFormat="1">
      <c r="A980" s="121"/>
      <c r="B980" s="67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  <c r="BI980" s="126"/>
      <c r="BJ980" s="126"/>
      <c r="BK980" s="126"/>
      <c r="BL980" s="126"/>
      <c r="BM980" s="126"/>
      <c r="BN980" s="126"/>
      <c r="BO980" s="126"/>
      <c r="BP980" s="126"/>
      <c r="BQ980" s="126"/>
      <c r="BR980" s="126"/>
      <c r="BS980" s="126"/>
      <c r="BT980" s="126"/>
      <c r="BU980" s="126"/>
      <c r="BV980" s="126"/>
      <c r="BW980" s="126"/>
      <c r="BX980" s="126"/>
      <c r="BY980" s="126"/>
      <c r="BZ980" s="126"/>
      <c r="CA980" s="126"/>
      <c r="CB980" s="126"/>
      <c r="CC980" s="126"/>
      <c r="CD980" s="126"/>
      <c r="CE980" s="126"/>
      <c r="CF980" s="126"/>
      <c r="CG980" s="126"/>
      <c r="CH980" s="126"/>
      <c r="CI980" s="126"/>
      <c r="CJ980" s="126"/>
      <c r="CK980" s="126"/>
      <c r="CL980" s="126"/>
      <c r="CM980" s="126"/>
      <c r="CN980" s="126"/>
      <c r="CO980" s="126"/>
      <c r="CP980" s="126"/>
      <c r="CQ980" s="126"/>
      <c r="CR980" s="126"/>
      <c r="CS980" s="126"/>
      <c r="CT980" s="126"/>
      <c r="CU980" s="126"/>
      <c r="CV980" s="126"/>
      <c r="CW980" s="126"/>
      <c r="CX980" s="126"/>
      <c r="CY980" s="126"/>
      <c r="CZ980" s="126"/>
      <c r="DA980" s="126"/>
      <c r="DB980" s="126"/>
      <c r="DC980" s="126"/>
      <c r="DD980" s="126"/>
      <c r="DE980" s="126"/>
      <c r="DF980" s="126"/>
      <c r="DG980" s="126"/>
      <c r="DH980" s="126"/>
      <c r="DI980" s="126"/>
      <c r="DJ980" s="126"/>
      <c r="DK980" s="126"/>
      <c r="DL980" s="126"/>
      <c r="DM980" s="126"/>
      <c r="DN980" s="126"/>
      <c r="DO980" s="126"/>
      <c r="DP980" s="126"/>
      <c r="DQ980" s="126"/>
      <c r="DR980" s="126"/>
      <c r="DS980" s="126"/>
      <c r="DT980" s="126"/>
      <c r="DU980" s="126"/>
      <c r="DV980" s="126"/>
      <c r="DW980" s="126"/>
      <c r="DX980" s="126"/>
      <c r="DY980" s="126"/>
      <c r="DZ980" s="126"/>
      <c r="EA980" s="126"/>
      <c r="EB980" s="126"/>
      <c r="EC980" s="126"/>
      <c r="ED980" s="126"/>
      <c r="EE980" s="126"/>
      <c r="EF980" s="126"/>
      <c r="EG980" s="126"/>
      <c r="EH980" s="126"/>
      <c r="EI980" s="126"/>
      <c r="EJ980" s="126"/>
      <c r="EK980" s="126"/>
      <c r="EL980" s="126"/>
      <c r="EM980" s="126"/>
      <c r="EN980" s="126"/>
      <c r="EO980" s="126"/>
      <c r="EP980" s="126"/>
      <c r="EQ980" s="126"/>
      <c r="ER980" s="126"/>
      <c r="ES980" s="126"/>
      <c r="ET980" s="126"/>
      <c r="EU980" s="126"/>
      <c r="EV980" s="126"/>
      <c r="EW980" s="126"/>
      <c r="EX980" s="126"/>
      <c r="EY980" s="126"/>
      <c r="EZ980" s="126"/>
      <c r="FA980" s="126"/>
      <c r="FB980" s="126"/>
      <c r="FC980" s="126"/>
      <c r="FD980" s="126"/>
      <c r="FE980" s="126"/>
      <c r="FF980" s="126"/>
      <c r="FG980" s="126"/>
      <c r="FH980" s="126"/>
      <c r="FI980" s="126"/>
      <c r="FJ980" s="126"/>
      <c r="FK980" s="126"/>
      <c r="FL980" s="126"/>
      <c r="FM980" s="126"/>
      <c r="FN980" s="126"/>
      <c r="FO980" s="126"/>
      <c r="FP980" s="126"/>
      <c r="FQ980" s="126"/>
      <c r="FR980" s="126"/>
      <c r="FS980" s="126"/>
      <c r="FT980" s="126"/>
      <c r="FU980" s="126"/>
      <c r="FV980" s="126"/>
      <c r="FW980" s="126"/>
      <c r="FX980" s="126"/>
      <c r="FY980" s="126"/>
      <c r="FZ980" s="126"/>
      <c r="GA980" s="126"/>
      <c r="GB980" s="126"/>
      <c r="GC980" s="126"/>
      <c r="GD980" s="126"/>
      <c r="GE980" s="126"/>
      <c r="GF980" s="126"/>
      <c r="GG980" s="126"/>
      <c r="GH980" s="126"/>
      <c r="GI980" s="126"/>
      <c r="GJ980" s="126"/>
      <c r="GK980" s="126"/>
      <c r="GL980" s="126"/>
      <c r="GM980" s="126"/>
      <c r="GN980" s="126"/>
      <c r="GO980" s="126"/>
      <c r="GP980" s="126"/>
      <c r="GQ980" s="126"/>
      <c r="GR980" s="126"/>
      <c r="GS980" s="126"/>
      <c r="GT980" s="126"/>
      <c r="GU980" s="126"/>
      <c r="GV980" s="126"/>
      <c r="GW980" s="126"/>
      <c r="GX980" s="126"/>
      <c r="GY980" s="126"/>
      <c r="GZ980" s="126"/>
      <c r="HA980" s="126"/>
      <c r="HB980" s="126"/>
      <c r="HC980" s="126"/>
      <c r="HD980" s="126"/>
      <c r="HE980" s="126"/>
      <c r="HF980" s="126"/>
      <c r="HG980" s="126"/>
      <c r="HH980" s="126"/>
      <c r="HI980" s="126"/>
      <c r="HJ980" s="126"/>
      <c r="HK980" s="126"/>
      <c r="HL980" s="126"/>
      <c r="HM980" s="126"/>
      <c r="HN980" s="126"/>
      <c r="HO980" s="126"/>
      <c r="HP980" s="126"/>
      <c r="HQ980" s="126"/>
      <c r="HR980" s="126"/>
      <c r="HS980" s="126"/>
      <c r="HT980" s="126"/>
      <c r="HU980" s="126"/>
      <c r="HV980" s="126"/>
      <c r="HW980" s="126"/>
      <c r="HX980" s="126"/>
      <c r="HY980" s="126"/>
      <c r="HZ980" s="126"/>
      <c r="IA980" s="126"/>
      <c r="IB980" s="126"/>
    </row>
    <row r="981" spans="1:236" s="127" customFormat="1">
      <c r="A981" s="121"/>
      <c r="B981" s="67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  <c r="BI981" s="126"/>
      <c r="BJ981" s="126"/>
      <c r="BK981" s="126"/>
      <c r="BL981" s="126"/>
      <c r="BM981" s="126"/>
      <c r="BN981" s="126"/>
      <c r="BO981" s="126"/>
      <c r="BP981" s="126"/>
      <c r="BQ981" s="126"/>
      <c r="BR981" s="126"/>
      <c r="BS981" s="126"/>
      <c r="BT981" s="126"/>
      <c r="BU981" s="126"/>
      <c r="BV981" s="126"/>
      <c r="BW981" s="126"/>
      <c r="BX981" s="126"/>
      <c r="BY981" s="126"/>
      <c r="BZ981" s="126"/>
      <c r="CA981" s="126"/>
      <c r="CB981" s="126"/>
      <c r="CC981" s="126"/>
      <c r="CD981" s="126"/>
      <c r="CE981" s="126"/>
      <c r="CF981" s="126"/>
      <c r="CG981" s="126"/>
      <c r="CH981" s="126"/>
      <c r="CI981" s="126"/>
      <c r="CJ981" s="126"/>
      <c r="CK981" s="126"/>
      <c r="CL981" s="126"/>
      <c r="CM981" s="126"/>
      <c r="CN981" s="126"/>
      <c r="CO981" s="126"/>
      <c r="CP981" s="126"/>
      <c r="CQ981" s="126"/>
      <c r="CR981" s="126"/>
      <c r="CS981" s="126"/>
      <c r="CT981" s="126"/>
      <c r="CU981" s="126"/>
      <c r="CV981" s="126"/>
      <c r="CW981" s="126"/>
      <c r="CX981" s="126"/>
      <c r="CY981" s="126"/>
      <c r="CZ981" s="126"/>
      <c r="DA981" s="126"/>
      <c r="DB981" s="126"/>
      <c r="DC981" s="126"/>
      <c r="DD981" s="126"/>
      <c r="DE981" s="126"/>
      <c r="DF981" s="126"/>
      <c r="DG981" s="126"/>
      <c r="DH981" s="126"/>
      <c r="DI981" s="126"/>
      <c r="DJ981" s="126"/>
      <c r="DK981" s="126"/>
      <c r="DL981" s="126"/>
      <c r="DM981" s="126"/>
      <c r="DN981" s="126"/>
      <c r="DO981" s="126"/>
      <c r="DP981" s="126"/>
      <c r="DQ981" s="126"/>
      <c r="DR981" s="126"/>
      <c r="DS981" s="126"/>
      <c r="DT981" s="126"/>
      <c r="DU981" s="126"/>
      <c r="DV981" s="126"/>
      <c r="DW981" s="126"/>
      <c r="DX981" s="126"/>
      <c r="DY981" s="126"/>
      <c r="DZ981" s="126"/>
      <c r="EA981" s="126"/>
      <c r="EB981" s="126"/>
      <c r="EC981" s="126"/>
      <c r="ED981" s="126"/>
      <c r="EE981" s="126"/>
      <c r="EF981" s="126"/>
      <c r="EG981" s="126"/>
      <c r="EH981" s="126"/>
      <c r="EI981" s="126"/>
      <c r="EJ981" s="126"/>
      <c r="EK981" s="126"/>
      <c r="EL981" s="126"/>
      <c r="EM981" s="126"/>
      <c r="EN981" s="126"/>
      <c r="EO981" s="126"/>
      <c r="EP981" s="126"/>
      <c r="EQ981" s="126"/>
      <c r="ER981" s="126"/>
      <c r="ES981" s="126"/>
      <c r="ET981" s="126"/>
      <c r="EU981" s="126"/>
      <c r="EV981" s="126"/>
      <c r="EW981" s="126"/>
      <c r="EX981" s="126"/>
      <c r="EY981" s="126"/>
      <c r="EZ981" s="126"/>
      <c r="FA981" s="126"/>
      <c r="FB981" s="126"/>
      <c r="FC981" s="126"/>
      <c r="FD981" s="126"/>
      <c r="FE981" s="126"/>
      <c r="FF981" s="126"/>
      <c r="FG981" s="126"/>
      <c r="FH981" s="126"/>
      <c r="FI981" s="126"/>
      <c r="FJ981" s="126"/>
      <c r="FK981" s="126"/>
      <c r="FL981" s="126"/>
      <c r="FM981" s="126"/>
      <c r="FN981" s="126"/>
      <c r="FO981" s="126"/>
      <c r="FP981" s="126"/>
      <c r="FQ981" s="126"/>
      <c r="FR981" s="126"/>
      <c r="FS981" s="126"/>
      <c r="FT981" s="126"/>
      <c r="FU981" s="126"/>
      <c r="FV981" s="126"/>
      <c r="FW981" s="126"/>
      <c r="FX981" s="126"/>
      <c r="FY981" s="126"/>
      <c r="FZ981" s="126"/>
      <c r="GA981" s="126"/>
      <c r="GB981" s="126"/>
      <c r="GC981" s="126"/>
      <c r="GD981" s="126"/>
      <c r="GE981" s="126"/>
      <c r="GF981" s="126"/>
      <c r="GG981" s="126"/>
      <c r="GH981" s="126"/>
      <c r="GI981" s="126"/>
      <c r="GJ981" s="126"/>
      <c r="GK981" s="126"/>
      <c r="GL981" s="126"/>
      <c r="GM981" s="126"/>
      <c r="GN981" s="126"/>
      <c r="GO981" s="126"/>
      <c r="GP981" s="126"/>
      <c r="GQ981" s="126"/>
      <c r="GR981" s="126"/>
      <c r="GS981" s="126"/>
      <c r="GT981" s="126"/>
      <c r="GU981" s="126"/>
      <c r="GV981" s="126"/>
      <c r="GW981" s="126"/>
      <c r="GX981" s="126"/>
      <c r="GY981" s="126"/>
      <c r="GZ981" s="126"/>
      <c r="HA981" s="126"/>
      <c r="HB981" s="126"/>
      <c r="HC981" s="126"/>
      <c r="HD981" s="126"/>
      <c r="HE981" s="126"/>
      <c r="HF981" s="126"/>
      <c r="HG981" s="126"/>
      <c r="HH981" s="126"/>
      <c r="HI981" s="126"/>
      <c r="HJ981" s="126"/>
      <c r="HK981" s="126"/>
      <c r="HL981" s="126"/>
      <c r="HM981" s="126"/>
      <c r="HN981" s="126"/>
      <c r="HO981" s="126"/>
      <c r="HP981" s="126"/>
      <c r="HQ981" s="126"/>
      <c r="HR981" s="126"/>
      <c r="HS981" s="126"/>
      <c r="HT981" s="126"/>
      <c r="HU981" s="126"/>
      <c r="HV981" s="126"/>
      <c r="HW981" s="126"/>
      <c r="HX981" s="126"/>
      <c r="HY981" s="126"/>
      <c r="HZ981" s="126"/>
      <c r="IA981" s="126"/>
      <c r="IB981" s="126"/>
    </row>
    <row r="982" spans="1:236" s="127" customFormat="1">
      <c r="A982" s="121"/>
      <c r="B982" s="67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  <c r="BI982" s="126"/>
      <c r="BJ982" s="126"/>
      <c r="BK982" s="126"/>
      <c r="BL982" s="126"/>
      <c r="BM982" s="126"/>
      <c r="BN982" s="126"/>
      <c r="BO982" s="126"/>
      <c r="BP982" s="126"/>
      <c r="BQ982" s="126"/>
      <c r="BR982" s="126"/>
      <c r="BS982" s="126"/>
      <c r="BT982" s="126"/>
      <c r="BU982" s="126"/>
      <c r="BV982" s="126"/>
      <c r="BW982" s="126"/>
      <c r="BX982" s="126"/>
      <c r="BY982" s="126"/>
      <c r="BZ982" s="126"/>
      <c r="CA982" s="126"/>
      <c r="CB982" s="126"/>
      <c r="CC982" s="126"/>
      <c r="CD982" s="126"/>
      <c r="CE982" s="126"/>
      <c r="CF982" s="126"/>
      <c r="CG982" s="126"/>
      <c r="CH982" s="126"/>
      <c r="CI982" s="126"/>
      <c r="CJ982" s="126"/>
      <c r="CK982" s="126"/>
      <c r="CL982" s="126"/>
      <c r="CM982" s="126"/>
      <c r="CN982" s="126"/>
      <c r="CO982" s="126"/>
      <c r="CP982" s="126"/>
      <c r="CQ982" s="126"/>
      <c r="CR982" s="126"/>
      <c r="CS982" s="126"/>
      <c r="CT982" s="126"/>
      <c r="CU982" s="126"/>
      <c r="CV982" s="126"/>
      <c r="CW982" s="126"/>
      <c r="CX982" s="126"/>
      <c r="CY982" s="126"/>
      <c r="CZ982" s="126"/>
      <c r="DA982" s="126"/>
      <c r="DB982" s="126"/>
      <c r="DC982" s="126"/>
      <c r="DD982" s="126"/>
      <c r="DE982" s="126"/>
      <c r="DF982" s="126"/>
      <c r="DG982" s="126"/>
      <c r="DH982" s="126"/>
      <c r="DI982" s="126"/>
      <c r="DJ982" s="126"/>
      <c r="DK982" s="126"/>
      <c r="DL982" s="126"/>
      <c r="DM982" s="126"/>
      <c r="DN982" s="126"/>
      <c r="DO982" s="126"/>
      <c r="DP982" s="126"/>
      <c r="DQ982" s="126"/>
      <c r="DR982" s="126"/>
      <c r="DS982" s="126"/>
      <c r="DT982" s="126"/>
      <c r="DU982" s="126"/>
      <c r="DV982" s="126"/>
      <c r="DW982" s="126"/>
      <c r="DX982" s="126"/>
      <c r="DY982" s="126"/>
      <c r="DZ982" s="126"/>
      <c r="EA982" s="126"/>
      <c r="EB982" s="126"/>
      <c r="EC982" s="126"/>
      <c r="ED982" s="126"/>
      <c r="EE982" s="126"/>
      <c r="EF982" s="126"/>
      <c r="EG982" s="126"/>
      <c r="EH982" s="126"/>
      <c r="EI982" s="126"/>
      <c r="EJ982" s="126"/>
      <c r="EK982" s="126"/>
      <c r="EL982" s="126"/>
      <c r="EM982" s="126"/>
      <c r="EN982" s="126"/>
      <c r="EO982" s="126"/>
      <c r="EP982" s="126"/>
      <c r="EQ982" s="126"/>
      <c r="ER982" s="126"/>
      <c r="ES982" s="126"/>
      <c r="ET982" s="126"/>
      <c r="EU982" s="126"/>
      <c r="EV982" s="126"/>
      <c r="EW982" s="126"/>
      <c r="EX982" s="126"/>
      <c r="EY982" s="126"/>
      <c r="EZ982" s="126"/>
      <c r="FA982" s="126"/>
      <c r="FB982" s="126"/>
      <c r="FC982" s="126"/>
      <c r="FD982" s="126"/>
      <c r="FE982" s="126"/>
      <c r="FF982" s="126"/>
      <c r="FG982" s="126"/>
      <c r="FH982" s="126"/>
      <c r="FI982" s="126"/>
      <c r="FJ982" s="126"/>
      <c r="FK982" s="126"/>
      <c r="FL982" s="126"/>
      <c r="FM982" s="126"/>
      <c r="FN982" s="126"/>
      <c r="FO982" s="126"/>
      <c r="FP982" s="126"/>
      <c r="FQ982" s="126"/>
      <c r="FR982" s="126"/>
      <c r="FS982" s="126"/>
      <c r="FT982" s="126"/>
      <c r="FU982" s="126"/>
      <c r="FV982" s="126"/>
      <c r="FW982" s="126"/>
      <c r="FX982" s="126"/>
      <c r="FY982" s="126"/>
      <c r="FZ982" s="126"/>
      <c r="GA982" s="126"/>
      <c r="GB982" s="126"/>
      <c r="GC982" s="126"/>
      <c r="GD982" s="126"/>
      <c r="GE982" s="126"/>
      <c r="GF982" s="126"/>
      <c r="GG982" s="126"/>
      <c r="GH982" s="126"/>
      <c r="GI982" s="126"/>
      <c r="GJ982" s="126"/>
      <c r="GK982" s="126"/>
      <c r="GL982" s="126"/>
      <c r="GM982" s="126"/>
      <c r="GN982" s="126"/>
      <c r="GO982" s="126"/>
      <c r="GP982" s="126"/>
      <c r="GQ982" s="126"/>
      <c r="GR982" s="126"/>
      <c r="GS982" s="126"/>
      <c r="GT982" s="126"/>
      <c r="GU982" s="126"/>
      <c r="GV982" s="126"/>
      <c r="GW982" s="126"/>
      <c r="GX982" s="126"/>
      <c r="GY982" s="126"/>
      <c r="GZ982" s="126"/>
      <c r="HA982" s="126"/>
      <c r="HB982" s="126"/>
      <c r="HC982" s="126"/>
      <c r="HD982" s="126"/>
      <c r="HE982" s="126"/>
      <c r="HF982" s="126"/>
      <c r="HG982" s="126"/>
      <c r="HH982" s="126"/>
      <c r="HI982" s="126"/>
      <c r="HJ982" s="126"/>
      <c r="HK982" s="126"/>
      <c r="HL982" s="126"/>
      <c r="HM982" s="126"/>
      <c r="HN982" s="126"/>
      <c r="HO982" s="126"/>
      <c r="HP982" s="126"/>
      <c r="HQ982" s="126"/>
      <c r="HR982" s="126"/>
      <c r="HS982" s="126"/>
      <c r="HT982" s="126"/>
      <c r="HU982" s="126"/>
      <c r="HV982" s="126"/>
      <c r="HW982" s="126"/>
      <c r="HX982" s="126"/>
      <c r="HY982" s="126"/>
      <c r="HZ982" s="126"/>
      <c r="IA982" s="126"/>
      <c r="IB982" s="126"/>
    </row>
    <row r="983" spans="1:236" s="127" customFormat="1">
      <c r="A983" s="121"/>
      <c r="B983" s="67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  <c r="BI983" s="126"/>
      <c r="BJ983" s="126"/>
      <c r="BK983" s="126"/>
      <c r="BL983" s="126"/>
      <c r="BM983" s="126"/>
      <c r="BN983" s="126"/>
      <c r="BO983" s="126"/>
      <c r="BP983" s="126"/>
      <c r="BQ983" s="126"/>
      <c r="BR983" s="126"/>
      <c r="BS983" s="126"/>
      <c r="BT983" s="126"/>
      <c r="BU983" s="126"/>
      <c r="BV983" s="126"/>
      <c r="BW983" s="126"/>
      <c r="BX983" s="126"/>
      <c r="BY983" s="126"/>
      <c r="BZ983" s="126"/>
      <c r="CA983" s="126"/>
      <c r="CB983" s="126"/>
      <c r="CC983" s="126"/>
      <c r="CD983" s="126"/>
      <c r="CE983" s="126"/>
      <c r="CF983" s="126"/>
      <c r="CG983" s="126"/>
      <c r="CH983" s="126"/>
      <c r="CI983" s="126"/>
      <c r="CJ983" s="126"/>
      <c r="CK983" s="126"/>
      <c r="CL983" s="126"/>
      <c r="CM983" s="126"/>
      <c r="CN983" s="126"/>
      <c r="CO983" s="126"/>
      <c r="CP983" s="126"/>
      <c r="CQ983" s="126"/>
      <c r="CR983" s="126"/>
      <c r="CS983" s="126"/>
      <c r="CT983" s="126"/>
      <c r="CU983" s="126"/>
      <c r="CV983" s="126"/>
      <c r="CW983" s="126"/>
      <c r="CX983" s="126"/>
      <c r="CY983" s="126"/>
      <c r="CZ983" s="126"/>
      <c r="DA983" s="126"/>
      <c r="DB983" s="126"/>
      <c r="DC983" s="126"/>
      <c r="DD983" s="126"/>
      <c r="DE983" s="126"/>
      <c r="DF983" s="126"/>
      <c r="DG983" s="126"/>
      <c r="DH983" s="126"/>
      <c r="DI983" s="126"/>
      <c r="DJ983" s="126"/>
      <c r="DK983" s="126"/>
      <c r="DL983" s="126"/>
      <c r="DM983" s="126"/>
      <c r="DN983" s="126"/>
      <c r="DO983" s="126"/>
      <c r="DP983" s="126"/>
      <c r="DQ983" s="126"/>
      <c r="DR983" s="126"/>
      <c r="DS983" s="126"/>
      <c r="DT983" s="126"/>
      <c r="DU983" s="126"/>
      <c r="DV983" s="126"/>
      <c r="DW983" s="126"/>
      <c r="DX983" s="126"/>
      <c r="DY983" s="126"/>
      <c r="DZ983" s="126"/>
      <c r="EA983" s="126"/>
      <c r="EB983" s="126"/>
      <c r="EC983" s="126"/>
      <c r="ED983" s="126"/>
      <c r="EE983" s="126"/>
      <c r="EF983" s="126"/>
      <c r="EG983" s="126"/>
      <c r="EH983" s="126"/>
      <c r="EI983" s="126"/>
      <c r="EJ983" s="126"/>
      <c r="EK983" s="126"/>
      <c r="EL983" s="126"/>
      <c r="EM983" s="126"/>
      <c r="EN983" s="126"/>
      <c r="EO983" s="126"/>
      <c r="EP983" s="126"/>
      <c r="EQ983" s="126"/>
      <c r="ER983" s="126"/>
      <c r="ES983" s="126"/>
      <c r="ET983" s="126"/>
      <c r="EU983" s="126"/>
      <c r="EV983" s="126"/>
      <c r="EW983" s="126"/>
      <c r="EX983" s="126"/>
      <c r="EY983" s="126"/>
      <c r="EZ983" s="126"/>
      <c r="FA983" s="126"/>
      <c r="FB983" s="126"/>
      <c r="FC983" s="126"/>
      <c r="FD983" s="126"/>
      <c r="FE983" s="126"/>
      <c r="FF983" s="126"/>
      <c r="FG983" s="126"/>
      <c r="FH983" s="126"/>
      <c r="FI983" s="126"/>
      <c r="FJ983" s="126"/>
      <c r="FK983" s="126"/>
      <c r="FL983" s="126"/>
      <c r="FM983" s="126"/>
      <c r="FN983" s="126"/>
      <c r="FO983" s="126"/>
      <c r="FP983" s="126"/>
      <c r="FQ983" s="126"/>
      <c r="FR983" s="126"/>
      <c r="FS983" s="126"/>
      <c r="FT983" s="126"/>
      <c r="FU983" s="126"/>
      <c r="FV983" s="126"/>
      <c r="FW983" s="126"/>
      <c r="FX983" s="126"/>
      <c r="FY983" s="126"/>
      <c r="FZ983" s="126"/>
      <c r="GA983" s="126"/>
      <c r="GB983" s="126"/>
      <c r="GC983" s="126"/>
      <c r="GD983" s="126"/>
      <c r="GE983" s="126"/>
      <c r="GF983" s="126"/>
      <c r="GG983" s="126"/>
      <c r="GH983" s="126"/>
      <c r="GI983" s="126"/>
      <c r="GJ983" s="126"/>
      <c r="GK983" s="126"/>
      <c r="GL983" s="126"/>
      <c r="GM983" s="126"/>
      <c r="GN983" s="126"/>
      <c r="GO983" s="126"/>
      <c r="GP983" s="126"/>
      <c r="GQ983" s="126"/>
      <c r="GR983" s="126"/>
      <c r="GS983" s="126"/>
      <c r="GT983" s="126"/>
      <c r="GU983" s="126"/>
      <c r="GV983" s="126"/>
      <c r="GW983" s="126"/>
      <c r="GX983" s="126"/>
      <c r="GY983" s="126"/>
      <c r="GZ983" s="126"/>
      <c r="HA983" s="126"/>
      <c r="HB983" s="126"/>
      <c r="HC983" s="126"/>
      <c r="HD983" s="126"/>
      <c r="HE983" s="126"/>
      <c r="HF983" s="126"/>
      <c r="HG983" s="126"/>
      <c r="HH983" s="126"/>
      <c r="HI983" s="126"/>
      <c r="HJ983" s="126"/>
      <c r="HK983" s="126"/>
      <c r="HL983" s="126"/>
      <c r="HM983" s="126"/>
      <c r="HN983" s="126"/>
      <c r="HO983" s="126"/>
      <c r="HP983" s="126"/>
      <c r="HQ983" s="126"/>
      <c r="HR983" s="126"/>
      <c r="HS983" s="126"/>
      <c r="HT983" s="126"/>
      <c r="HU983" s="126"/>
      <c r="HV983" s="126"/>
      <c r="HW983" s="126"/>
      <c r="HX983" s="126"/>
      <c r="HY983" s="126"/>
      <c r="HZ983" s="126"/>
      <c r="IA983" s="126"/>
      <c r="IB983" s="126"/>
    </row>
    <row r="984" spans="1:236" s="127" customFormat="1">
      <c r="A984" s="121"/>
      <c r="B984" s="67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  <c r="BI984" s="126"/>
      <c r="BJ984" s="126"/>
      <c r="BK984" s="126"/>
      <c r="BL984" s="126"/>
      <c r="BM984" s="126"/>
      <c r="BN984" s="126"/>
      <c r="BO984" s="126"/>
      <c r="BP984" s="126"/>
      <c r="BQ984" s="126"/>
      <c r="BR984" s="126"/>
      <c r="BS984" s="126"/>
      <c r="BT984" s="126"/>
      <c r="BU984" s="126"/>
      <c r="BV984" s="126"/>
      <c r="BW984" s="126"/>
      <c r="BX984" s="126"/>
      <c r="BY984" s="126"/>
      <c r="BZ984" s="126"/>
      <c r="CA984" s="126"/>
      <c r="CB984" s="126"/>
      <c r="CC984" s="126"/>
      <c r="CD984" s="126"/>
      <c r="CE984" s="126"/>
      <c r="CF984" s="126"/>
      <c r="CG984" s="126"/>
      <c r="CH984" s="126"/>
      <c r="CI984" s="126"/>
      <c r="CJ984" s="126"/>
      <c r="CK984" s="126"/>
      <c r="CL984" s="126"/>
      <c r="CM984" s="126"/>
      <c r="CN984" s="126"/>
      <c r="CO984" s="126"/>
      <c r="CP984" s="126"/>
      <c r="CQ984" s="126"/>
      <c r="CR984" s="126"/>
      <c r="CS984" s="126"/>
      <c r="CT984" s="126"/>
      <c r="CU984" s="126"/>
      <c r="CV984" s="126"/>
      <c r="CW984" s="126"/>
      <c r="CX984" s="126"/>
      <c r="CY984" s="126"/>
      <c r="CZ984" s="126"/>
      <c r="DA984" s="126"/>
      <c r="DB984" s="126"/>
      <c r="DC984" s="126"/>
      <c r="DD984" s="126"/>
      <c r="DE984" s="126"/>
      <c r="DF984" s="126"/>
      <c r="DG984" s="126"/>
      <c r="DH984" s="126"/>
      <c r="DI984" s="126"/>
      <c r="DJ984" s="126"/>
      <c r="DK984" s="126"/>
      <c r="DL984" s="126"/>
      <c r="DM984" s="126"/>
      <c r="DN984" s="126"/>
      <c r="DO984" s="126"/>
      <c r="DP984" s="126"/>
      <c r="DQ984" s="126"/>
      <c r="DR984" s="126"/>
      <c r="DS984" s="126"/>
      <c r="DT984" s="126"/>
      <c r="DU984" s="126"/>
      <c r="DV984" s="126"/>
      <c r="DW984" s="126"/>
      <c r="DX984" s="126"/>
      <c r="DY984" s="126"/>
      <c r="DZ984" s="126"/>
      <c r="EA984" s="126"/>
      <c r="EB984" s="126"/>
      <c r="EC984" s="126"/>
      <c r="ED984" s="126"/>
      <c r="EE984" s="126"/>
      <c r="EF984" s="126"/>
      <c r="EG984" s="126"/>
      <c r="EH984" s="126"/>
      <c r="EI984" s="126"/>
      <c r="EJ984" s="126"/>
      <c r="EK984" s="126"/>
      <c r="EL984" s="126"/>
      <c r="EM984" s="126"/>
      <c r="EN984" s="126"/>
      <c r="EO984" s="126"/>
      <c r="EP984" s="126"/>
      <c r="EQ984" s="126"/>
      <c r="ER984" s="126"/>
      <c r="ES984" s="126"/>
      <c r="ET984" s="126"/>
      <c r="EU984" s="126"/>
      <c r="EV984" s="126"/>
      <c r="EW984" s="126"/>
      <c r="EX984" s="126"/>
      <c r="EY984" s="126"/>
      <c r="EZ984" s="126"/>
      <c r="FA984" s="126"/>
      <c r="FB984" s="126"/>
      <c r="FC984" s="126"/>
      <c r="FD984" s="126"/>
      <c r="FE984" s="126"/>
      <c r="FF984" s="126"/>
      <c r="FG984" s="126"/>
      <c r="FH984" s="126"/>
      <c r="FI984" s="126"/>
      <c r="FJ984" s="126"/>
      <c r="FK984" s="126"/>
      <c r="FL984" s="126"/>
      <c r="FM984" s="126"/>
      <c r="FN984" s="126"/>
      <c r="FO984" s="126"/>
      <c r="FP984" s="126"/>
      <c r="FQ984" s="126"/>
      <c r="FR984" s="126"/>
      <c r="FS984" s="126"/>
      <c r="FT984" s="126"/>
      <c r="FU984" s="126"/>
      <c r="FV984" s="126"/>
      <c r="FW984" s="126"/>
      <c r="FX984" s="126"/>
      <c r="FY984" s="126"/>
      <c r="FZ984" s="126"/>
      <c r="GA984" s="126"/>
      <c r="GB984" s="126"/>
      <c r="GC984" s="126"/>
      <c r="GD984" s="126"/>
      <c r="GE984" s="126"/>
      <c r="GF984" s="126"/>
      <c r="GG984" s="126"/>
      <c r="GH984" s="126"/>
      <c r="GI984" s="126"/>
      <c r="GJ984" s="126"/>
      <c r="GK984" s="126"/>
      <c r="GL984" s="126"/>
      <c r="GM984" s="126"/>
      <c r="GN984" s="126"/>
      <c r="GO984" s="126"/>
      <c r="GP984" s="126"/>
      <c r="GQ984" s="126"/>
      <c r="GR984" s="126"/>
      <c r="GS984" s="126"/>
      <c r="GT984" s="126"/>
      <c r="GU984" s="126"/>
      <c r="GV984" s="126"/>
      <c r="GW984" s="126"/>
      <c r="GX984" s="126"/>
      <c r="GY984" s="126"/>
      <c r="GZ984" s="126"/>
      <c r="HA984" s="126"/>
      <c r="HB984" s="126"/>
      <c r="HC984" s="126"/>
      <c r="HD984" s="126"/>
      <c r="HE984" s="126"/>
      <c r="HF984" s="126"/>
      <c r="HG984" s="126"/>
      <c r="HH984" s="126"/>
      <c r="HI984" s="126"/>
      <c r="HJ984" s="126"/>
      <c r="HK984" s="126"/>
      <c r="HL984" s="126"/>
      <c r="HM984" s="126"/>
      <c r="HN984" s="126"/>
      <c r="HO984" s="126"/>
      <c r="HP984" s="126"/>
      <c r="HQ984" s="126"/>
      <c r="HR984" s="126"/>
      <c r="HS984" s="126"/>
      <c r="HT984" s="126"/>
      <c r="HU984" s="126"/>
      <c r="HV984" s="126"/>
      <c r="HW984" s="126"/>
      <c r="HX984" s="126"/>
      <c r="HY984" s="126"/>
      <c r="HZ984" s="126"/>
      <c r="IA984" s="126"/>
      <c r="IB984" s="126"/>
    </row>
    <row r="985" spans="1:236" s="127" customFormat="1">
      <c r="A985" s="121"/>
      <c r="B985" s="67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  <c r="BI985" s="126"/>
      <c r="BJ985" s="126"/>
      <c r="BK985" s="126"/>
      <c r="BL985" s="126"/>
      <c r="BM985" s="126"/>
      <c r="BN985" s="126"/>
      <c r="BO985" s="126"/>
      <c r="BP985" s="126"/>
      <c r="BQ985" s="126"/>
      <c r="BR985" s="126"/>
      <c r="BS985" s="126"/>
      <c r="BT985" s="126"/>
      <c r="BU985" s="126"/>
      <c r="BV985" s="126"/>
      <c r="BW985" s="126"/>
      <c r="BX985" s="126"/>
      <c r="BY985" s="126"/>
      <c r="BZ985" s="126"/>
      <c r="CA985" s="126"/>
      <c r="CB985" s="126"/>
      <c r="CC985" s="126"/>
      <c r="CD985" s="126"/>
      <c r="CE985" s="126"/>
      <c r="CF985" s="126"/>
      <c r="CG985" s="126"/>
      <c r="CH985" s="126"/>
      <c r="CI985" s="126"/>
      <c r="CJ985" s="126"/>
      <c r="CK985" s="126"/>
      <c r="CL985" s="126"/>
      <c r="CM985" s="126"/>
      <c r="CN985" s="126"/>
      <c r="CO985" s="126"/>
      <c r="CP985" s="126"/>
      <c r="CQ985" s="126"/>
      <c r="CR985" s="126"/>
      <c r="CS985" s="126"/>
      <c r="CT985" s="126"/>
      <c r="CU985" s="126"/>
      <c r="CV985" s="126"/>
      <c r="CW985" s="126"/>
      <c r="CX985" s="126"/>
      <c r="CY985" s="126"/>
      <c r="CZ985" s="126"/>
      <c r="DA985" s="126"/>
      <c r="DB985" s="126"/>
      <c r="DC985" s="126"/>
      <c r="DD985" s="126"/>
      <c r="DE985" s="126"/>
      <c r="DF985" s="126"/>
      <c r="DG985" s="126"/>
      <c r="DH985" s="126"/>
      <c r="DI985" s="126"/>
      <c r="DJ985" s="126"/>
      <c r="DK985" s="126"/>
      <c r="DL985" s="126"/>
      <c r="DM985" s="126"/>
      <c r="DN985" s="126"/>
      <c r="DO985" s="126"/>
      <c r="DP985" s="126"/>
      <c r="DQ985" s="126"/>
      <c r="DR985" s="126"/>
      <c r="DS985" s="126"/>
      <c r="DT985" s="126"/>
      <c r="DU985" s="126"/>
      <c r="DV985" s="126"/>
      <c r="DW985" s="126"/>
      <c r="DX985" s="126"/>
      <c r="DY985" s="126"/>
      <c r="DZ985" s="126"/>
      <c r="EA985" s="126"/>
      <c r="EB985" s="126"/>
      <c r="EC985" s="126"/>
      <c r="ED985" s="126"/>
      <c r="EE985" s="126"/>
      <c r="EF985" s="126"/>
      <c r="EG985" s="126"/>
      <c r="EH985" s="126"/>
      <c r="EI985" s="126"/>
      <c r="EJ985" s="126"/>
      <c r="EK985" s="126"/>
      <c r="EL985" s="126"/>
      <c r="EM985" s="126"/>
      <c r="EN985" s="126"/>
      <c r="EO985" s="126"/>
      <c r="EP985" s="126"/>
      <c r="EQ985" s="126"/>
      <c r="ER985" s="126"/>
      <c r="ES985" s="126"/>
      <c r="ET985" s="126"/>
      <c r="EU985" s="126"/>
      <c r="EV985" s="126"/>
      <c r="EW985" s="126"/>
      <c r="EX985" s="126"/>
      <c r="EY985" s="126"/>
      <c r="EZ985" s="126"/>
      <c r="FA985" s="126"/>
      <c r="FB985" s="126"/>
      <c r="FC985" s="126"/>
      <c r="FD985" s="126"/>
      <c r="FE985" s="126"/>
      <c r="FF985" s="126"/>
      <c r="FG985" s="126"/>
      <c r="FH985" s="126"/>
      <c r="FI985" s="126"/>
      <c r="FJ985" s="126"/>
      <c r="FK985" s="126"/>
      <c r="FL985" s="126"/>
      <c r="FM985" s="126"/>
      <c r="FN985" s="126"/>
      <c r="FO985" s="126"/>
      <c r="FP985" s="126"/>
      <c r="FQ985" s="126"/>
      <c r="FR985" s="126"/>
      <c r="FS985" s="126"/>
      <c r="FT985" s="126"/>
      <c r="FU985" s="126"/>
      <c r="FV985" s="126"/>
      <c r="FW985" s="126"/>
      <c r="FX985" s="126"/>
      <c r="FY985" s="126"/>
      <c r="FZ985" s="126"/>
      <c r="GA985" s="126"/>
      <c r="GB985" s="126"/>
      <c r="GC985" s="126"/>
      <c r="GD985" s="126"/>
      <c r="GE985" s="126"/>
      <c r="GF985" s="126"/>
      <c r="GG985" s="126"/>
      <c r="GH985" s="126"/>
      <c r="GI985" s="126"/>
      <c r="GJ985" s="126"/>
      <c r="GK985" s="126"/>
      <c r="GL985" s="126"/>
      <c r="GM985" s="126"/>
      <c r="GN985" s="126"/>
      <c r="GO985" s="126"/>
      <c r="GP985" s="126"/>
      <c r="GQ985" s="126"/>
      <c r="GR985" s="126"/>
      <c r="GS985" s="126"/>
      <c r="GT985" s="126"/>
      <c r="GU985" s="126"/>
      <c r="GV985" s="126"/>
      <c r="GW985" s="126"/>
      <c r="GX985" s="126"/>
      <c r="GY985" s="126"/>
      <c r="GZ985" s="126"/>
      <c r="HA985" s="126"/>
      <c r="HB985" s="126"/>
      <c r="HC985" s="126"/>
      <c r="HD985" s="126"/>
      <c r="HE985" s="126"/>
      <c r="HF985" s="126"/>
      <c r="HG985" s="126"/>
      <c r="HH985" s="126"/>
      <c r="HI985" s="126"/>
      <c r="HJ985" s="126"/>
      <c r="HK985" s="126"/>
      <c r="HL985" s="126"/>
      <c r="HM985" s="126"/>
      <c r="HN985" s="126"/>
      <c r="HO985" s="126"/>
      <c r="HP985" s="126"/>
      <c r="HQ985" s="126"/>
      <c r="HR985" s="126"/>
      <c r="HS985" s="126"/>
      <c r="HT985" s="126"/>
      <c r="HU985" s="126"/>
      <c r="HV985" s="126"/>
      <c r="HW985" s="126"/>
      <c r="HX985" s="126"/>
      <c r="HY985" s="126"/>
      <c r="HZ985" s="126"/>
      <c r="IA985" s="126"/>
      <c r="IB985" s="126"/>
    </row>
    <row r="986" spans="1:236" s="127" customFormat="1">
      <c r="A986" s="121"/>
      <c r="B986" s="67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  <c r="BR986" s="126"/>
      <c r="BS986" s="126"/>
      <c r="BT986" s="126"/>
      <c r="BU986" s="126"/>
      <c r="BV986" s="126"/>
      <c r="BW986" s="126"/>
      <c r="BX986" s="126"/>
      <c r="BY986" s="126"/>
      <c r="BZ986" s="126"/>
      <c r="CA986" s="126"/>
      <c r="CB986" s="126"/>
      <c r="CC986" s="126"/>
      <c r="CD986" s="126"/>
      <c r="CE986" s="126"/>
      <c r="CF986" s="126"/>
      <c r="CG986" s="126"/>
      <c r="CH986" s="126"/>
      <c r="CI986" s="126"/>
      <c r="CJ986" s="126"/>
      <c r="CK986" s="126"/>
      <c r="CL986" s="126"/>
      <c r="CM986" s="126"/>
      <c r="CN986" s="126"/>
      <c r="CO986" s="126"/>
      <c r="CP986" s="126"/>
      <c r="CQ986" s="126"/>
      <c r="CR986" s="126"/>
      <c r="CS986" s="126"/>
      <c r="CT986" s="126"/>
      <c r="CU986" s="126"/>
      <c r="CV986" s="126"/>
      <c r="CW986" s="126"/>
      <c r="CX986" s="126"/>
      <c r="CY986" s="126"/>
      <c r="CZ986" s="126"/>
      <c r="DA986" s="126"/>
      <c r="DB986" s="126"/>
      <c r="DC986" s="126"/>
      <c r="DD986" s="126"/>
      <c r="DE986" s="126"/>
      <c r="DF986" s="126"/>
      <c r="DG986" s="126"/>
      <c r="DH986" s="126"/>
      <c r="DI986" s="126"/>
      <c r="DJ986" s="126"/>
      <c r="DK986" s="126"/>
      <c r="DL986" s="126"/>
      <c r="DM986" s="126"/>
      <c r="DN986" s="126"/>
      <c r="DO986" s="126"/>
      <c r="DP986" s="126"/>
      <c r="DQ986" s="126"/>
      <c r="DR986" s="126"/>
      <c r="DS986" s="126"/>
      <c r="DT986" s="126"/>
      <c r="DU986" s="126"/>
      <c r="DV986" s="126"/>
      <c r="DW986" s="126"/>
      <c r="DX986" s="126"/>
      <c r="DY986" s="126"/>
      <c r="DZ986" s="126"/>
      <c r="EA986" s="126"/>
      <c r="EB986" s="126"/>
      <c r="EC986" s="126"/>
      <c r="ED986" s="126"/>
      <c r="EE986" s="126"/>
      <c r="EF986" s="126"/>
      <c r="EG986" s="126"/>
      <c r="EH986" s="126"/>
      <c r="EI986" s="126"/>
      <c r="EJ986" s="126"/>
      <c r="EK986" s="126"/>
      <c r="EL986" s="126"/>
      <c r="EM986" s="126"/>
      <c r="EN986" s="126"/>
      <c r="EO986" s="126"/>
      <c r="EP986" s="126"/>
      <c r="EQ986" s="126"/>
      <c r="ER986" s="126"/>
      <c r="ES986" s="126"/>
      <c r="ET986" s="126"/>
      <c r="EU986" s="126"/>
      <c r="EV986" s="126"/>
      <c r="EW986" s="126"/>
      <c r="EX986" s="126"/>
      <c r="EY986" s="126"/>
      <c r="EZ986" s="126"/>
      <c r="FA986" s="126"/>
      <c r="FB986" s="126"/>
      <c r="FC986" s="126"/>
      <c r="FD986" s="126"/>
      <c r="FE986" s="126"/>
      <c r="FF986" s="126"/>
      <c r="FG986" s="126"/>
      <c r="FH986" s="126"/>
      <c r="FI986" s="126"/>
      <c r="FJ986" s="126"/>
      <c r="FK986" s="126"/>
      <c r="FL986" s="126"/>
      <c r="FM986" s="126"/>
      <c r="FN986" s="126"/>
      <c r="FO986" s="126"/>
      <c r="FP986" s="126"/>
      <c r="FQ986" s="126"/>
      <c r="FR986" s="126"/>
      <c r="FS986" s="126"/>
      <c r="FT986" s="126"/>
      <c r="FU986" s="126"/>
      <c r="FV986" s="126"/>
      <c r="FW986" s="126"/>
      <c r="FX986" s="126"/>
      <c r="FY986" s="126"/>
      <c r="FZ986" s="126"/>
      <c r="GA986" s="126"/>
      <c r="GB986" s="126"/>
      <c r="GC986" s="126"/>
      <c r="GD986" s="126"/>
      <c r="GE986" s="126"/>
      <c r="GF986" s="126"/>
      <c r="GG986" s="126"/>
      <c r="GH986" s="126"/>
      <c r="GI986" s="126"/>
      <c r="GJ986" s="126"/>
      <c r="GK986" s="126"/>
      <c r="GL986" s="126"/>
      <c r="GM986" s="126"/>
      <c r="GN986" s="126"/>
      <c r="GO986" s="126"/>
      <c r="GP986" s="126"/>
      <c r="GQ986" s="126"/>
      <c r="GR986" s="126"/>
      <c r="GS986" s="126"/>
      <c r="GT986" s="126"/>
      <c r="GU986" s="126"/>
      <c r="GV986" s="126"/>
      <c r="GW986" s="126"/>
      <c r="GX986" s="126"/>
      <c r="GY986" s="126"/>
      <c r="GZ986" s="126"/>
      <c r="HA986" s="126"/>
      <c r="HB986" s="126"/>
      <c r="HC986" s="126"/>
      <c r="HD986" s="126"/>
      <c r="HE986" s="126"/>
      <c r="HF986" s="126"/>
      <c r="HG986" s="126"/>
      <c r="HH986" s="126"/>
      <c r="HI986" s="126"/>
      <c r="HJ986" s="126"/>
      <c r="HK986" s="126"/>
      <c r="HL986" s="126"/>
      <c r="HM986" s="126"/>
      <c r="HN986" s="126"/>
      <c r="HO986" s="126"/>
      <c r="HP986" s="126"/>
      <c r="HQ986" s="126"/>
      <c r="HR986" s="126"/>
      <c r="HS986" s="126"/>
      <c r="HT986" s="126"/>
      <c r="HU986" s="126"/>
      <c r="HV986" s="126"/>
      <c r="HW986" s="126"/>
      <c r="HX986" s="126"/>
      <c r="HY986" s="126"/>
      <c r="HZ986" s="126"/>
      <c r="IA986" s="126"/>
      <c r="IB986" s="126"/>
    </row>
    <row r="987" spans="1:236" s="127" customFormat="1">
      <c r="A987" s="121"/>
      <c r="B987" s="67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  <c r="BR987" s="126"/>
      <c r="BS987" s="126"/>
      <c r="BT987" s="126"/>
      <c r="BU987" s="126"/>
      <c r="BV987" s="126"/>
      <c r="BW987" s="126"/>
      <c r="BX987" s="126"/>
      <c r="BY987" s="126"/>
      <c r="BZ987" s="126"/>
      <c r="CA987" s="126"/>
      <c r="CB987" s="126"/>
      <c r="CC987" s="126"/>
      <c r="CD987" s="126"/>
      <c r="CE987" s="126"/>
      <c r="CF987" s="126"/>
      <c r="CG987" s="126"/>
      <c r="CH987" s="126"/>
      <c r="CI987" s="126"/>
      <c r="CJ987" s="126"/>
      <c r="CK987" s="126"/>
      <c r="CL987" s="126"/>
      <c r="CM987" s="126"/>
      <c r="CN987" s="126"/>
      <c r="CO987" s="126"/>
      <c r="CP987" s="126"/>
      <c r="CQ987" s="126"/>
      <c r="CR987" s="126"/>
      <c r="CS987" s="126"/>
      <c r="CT987" s="126"/>
      <c r="CU987" s="126"/>
      <c r="CV987" s="126"/>
      <c r="CW987" s="126"/>
      <c r="CX987" s="126"/>
      <c r="CY987" s="126"/>
      <c r="CZ987" s="126"/>
      <c r="DA987" s="126"/>
      <c r="DB987" s="126"/>
      <c r="DC987" s="126"/>
      <c r="DD987" s="126"/>
      <c r="DE987" s="126"/>
      <c r="DF987" s="126"/>
      <c r="DG987" s="126"/>
      <c r="DH987" s="126"/>
      <c r="DI987" s="126"/>
      <c r="DJ987" s="126"/>
      <c r="DK987" s="126"/>
      <c r="DL987" s="126"/>
      <c r="DM987" s="126"/>
      <c r="DN987" s="126"/>
      <c r="DO987" s="126"/>
      <c r="DP987" s="126"/>
      <c r="DQ987" s="126"/>
      <c r="DR987" s="126"/>
      <c r="DS987" s="126"/>
      <c r="DT987" s="126"/>
      <c r="DU987" s="126"/>
      <c r="DV987" s="126"/>
      <c r="DW987" s="126"/>
      <c r="DX987" s="126"/>
      <c r="DY987" s="126"/>
      <c r="DZ987" s="126"/>
      <c r="EA987" s="126"/>
      <c r="EB987" s="126"/>
      <c r="EC987" s="126"/>
      <c r="ED987" s="126"/>
      <c r="EE987" s="126"/>
      <c r="EF987" s="126"/>
      <c r="EG987" s="126"/>
      <c r="EH987" s="126"/>
      <c r="EI987" s="126"/>
      <c r="EJ987" s="126"/>
      <c r="EK987" s="126"/>
      <c r="EL987" s="126"/>
      <c r="EM987" s="126"/>
      <c r="EN987" s="126"/>
      <c r="EO987" s="126"/>
      <c r="EP987" s="126"/>
      <c r="EQ987" s="126"/>
      <c r="ER987" s="126"/>
      <c r="ES987" s="126"/>
      <c r="ET987" s="126"/>
      <c r="EU987" s="126"/>
      <c r="EV987" s="126"/>
      <c r="EW987" s="126"/>
      <c r="EX987" s="126"/>
      <c r="EY987" s="126"/>
      <c r="EZ987" s="126"/>
      <c r="FA987" s="126"/>
      <c r="FB987" s="126"/>
      <c r="FC987" s="126"/>
      <c r="FD987" s="126"/>
      <c r="FE987" s="126"/>
      <c r="FF987" s="126"/>
      <c r="FG987" s="126"/>
      <c r="FH987" s="126"/>
      <c r="FI987" s="126"/>
      <c r="FJ987" s="126"/>
      <c r="FK987" s="126"/>
      <c r="FL987" s="126"/>
      <c r="FM987" s="126"/>
      <c r="FN987" s="126"/>
      <c r="FO987" s="126"/>
      <c r="FP987" s="126"/>
      <c r="FQ987" s="126"/>
      <c r="FR987" s="126"/>
      <c r="FS987" s="126"/>
      <c r="FT987" s="126"/>
      <c r="FU987" s="126"/>
      <c r="FV987" s="126"/>
      <c r="FW987" s="126"/>
      <c r="FX987" s="126"/>
      <c r="FY987" s="126"/>
      <c r="FZ987" s="126"/>
      <c r="GA987" s="126"/>
      <c r="GB987" s="126"/>
      <c r="GC987" s="126"/>
      <c r="GD987" s="126"/>
      <c r="GE987" s="126"/>
      <c r="GF987" s="126"/>
      <c r="GG987" s="126"/>
      <c r="GH987" s="126"/>
      <c r="GI987" s="126"/>
      <c r="GJ987" s="126"/>
      <c r="GK987" s="126"/>
      <c r="GL987" s="126"/>
      <c r="GM987" s="126"/>
      <c r="GN987" s="126"/>
      <c r="GO987" s="126"/>
      <c r="GP987" s="126"/>
      <c r="GQ987" s="126"/>
      <c r="GR987" s="126"/>
      <c r="GS987" s="126"/>
      <c r="GT987" s="126"/>
      <c r="GU987" s="126"/>
      <c r="GV987" s="126"/>
      <c r="GW987" s="126"/>
      <c r="GX987" s="126"/>
      <c r="GY987" s="126"/>
      <c r="GZ987" s="126"/>
      <c r="HA987" s="126"/>
      <c r="HB987" s="126"/>
      <c r="HC987" s="126"/>
      <c r="HD987" s="126"/>
      <c r="HE987" s="126"/>
      <c r="HF987" s="126"/>
      <c r="HG987" s="126"/>
      <c r="HH987" s="126"/>
      <c r="HI987" s="126"/>
      <c r="HJ987" s="126"/>
      <c r="HK987" s="126"/>
      <c r="HL987" s="126"/>
      <c r="HM987" s="126"/>
      <c r="HN987" s="126"/>
      <c r="HO987" s="126"/>
      <c r="HP987" s="126"/>
      <c r="HQ987" s="126"/>
      <c r="HR987" s="126"/>
      <c r="HS987" s="126"/>
      <c r="HT987" s="126"/>
      <c r="HU987" s="126"/>
      <c r="HV987" s="126"/>
      <c r="HW987" s="126"/>
      <c r="HX987" s="126"/>
      <c r="HY987" s="126"/>
      <c r="HZ987" s="126"/>
      <c r="IA987" s="126"/>
      <c r="IB987" s="126"/>
    </row>
    <row r="988" spans="1:236" s="127" customFormat="1">
      <c r="A988" s="121"/>
      <c r="B988" s="67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  <c r="BR988" s="126"/>
      <c r="BS988" s="126"/>
      <c r="BT988" s="126"/>
      <c r="BU988" s="126"/>
      <c r="BV988" s="126"/>
      <c r="BW988" s="126"/>
      <c r="BX988" s="126"/>
      <c r="BY988" s="126"/>
      <c r="BZ988" s="126"/>
      <c r="CA988" s="126"/>
      <c r="CB988" s="126"/>
      <c r="CC988" s="126"/>
      <c r="CD988" s="126"/>
      <c r="CE988" s="126"/>
      <c r="CF988" s="126"/>
      <c r="CG988" s="126"/>
      <c r="CH988" s="126"/>
      <c r="CI988" s="126"/>
      <c r="CJ988" s="126"/>
      <c r="CK988" s="126"/>
      <c r="CL988" s="126"/>
      <c r="CM988" s="126"/>
      <c r="CN988" s="126"/>
      <c r="CO988" s="126"/>
      <c r="CP988" s="126"/>
      <c r="CQ988" s="126"/>
      <c r="CR988" s="126"/>
      <c r="CS988" s="126"/>
      <c r="CT988" s="126"/>
      <c r="CU988" s="126"/>
      <c r="CV988" s="126"/>
      <c r="CW988" s="126"/>
      <c r="CX988" s="126"/>
      <c r="CY988" s="126"/>
      <c r="CZ988" s="126"/>
      <c r="DA988" s="126"/>
      <c r="DB988" s="126"/>
      <c r="DC988" s="126"/>
      <c r="DD988" s="126"/>
      <c r="DE988" s="126"/>
      <c r="DF988" s="126"/>
      <c r="DG988" s="126"/>
      <c r="DH988" s="126"/>
      <c r="DI988" s="126"/>
      <c r="DJ988" s="126"/>
      <c r="DK988" s="126"/>
      <c r="DL988" s="126"/>
      <c r="DM988" s="126"/>
      <c r="DN988" s="126"/>
      <c r="DO988" s="126"/>
      <c r="DP988" s="126"/>
      <c r="DQ988" s="126"/>
      <c r="DR988" s="126"/>
      <c r="DS988" s="126"/>
      <c r="DT988" s="126"/>
      <c r="DU988" s="126"/>
      <c r="DV988" s="126"/>
      <c r="DW988" s="126"/>
      <c r="DX988" s="126"/>
      <c r="DY988" s="126"/>
      <c r="DZ988" s="126"/>
      <c r="EA988" s="126"/>
      <c r="EB988" s="126"/>
      <c r="EC988" s="126"/>
      <c r="ED988" s="126"/>
      <c r="EE988" s="126"/>
      <c r="EF988" s="126"/>
      <c r="EG988" s="126"/>
      <c r="EH988" s="126"/>
      <c r="EI988" s="126"/>
      <c r="EJ988" s="126"/>
      <c r="EK988" s="126"/>
      <c r="EL988" s="126"/>
      <c r="EM988" s="126"/>
      <c r="EN988" s="126"/>
      <c r="EO988" s="126"/>
      <c r="EP988" s="126"/>
      <c r="EQ988" s="126"/>
      <c r="ER988" s="126"/>
      <c r="ES988" s="126"/>
      <c r="ET988" s="126"/>
      <c r="EU988" s="126"/>
      <c r="EV988" s="126"/>
      <c r="EW988" s="126"/>
      <c r="EX988" s="126"/>
      <c r="EY988" s="126"/>
      <c r="EZ988" s="126"/>
      <c r="FA988" s="126"/>
      <c r="FB988" s="126"/>
      <c r="FC988" s="126"/>
      <c r="FD988" s="126"/>
      <c r="FE988" s="126"/>
      <c r="FF988" s="126"/>
      <c r="FG988" s="126"/>
      <c r="FH988" s="126"/>
      <c r="FI988" s="126"/>
      <c r="FJ988" s="126"/>
      <c r="FK988" s="126"/>
      <c r="FL988" s="126"/>
      <c r="FM988" s="126"/>
      <c r="FN988" s="126"/>
      <c r="FO988" s="126"/>
      <c r="FP988" s="126"/>
      <c r="FQ988" s="126"/>
      <c r="FR988" s="126"/>
      <c r="FS988" s="126"/>
      <c r="FT988" s="126"/>
      <c r="FU988" s="126"/>
      <c r="FV988" s="126"/>
      <c r="FW988" s="126"/>
      <c r="FX988" s="126"/>
      <c r="FY988" s="126"/>
      <c r="FZ988" s="126"/>
      <c r="GA988" s="126"/>
      <c r="GB988" s="126"/>
      <c r="GC988" s="126"/>
      <c r="GD988" s="126"/>
      <c r="GE988" s="126"/>
      <c r="GF988" s="126"/>
      <c r="GG988" s="126"/>
      <c r="GH988" s="126"/>
      <c r="GI988" s="126"/>
      <c r="GJ988" s="126"/>
      <c r="GK988" s="126"/>
      <c r="GL988" s="126"/>
      <c r="GM988" s="126"/>
      <c r="GN988" s="126"/>
      <c r="GO988" s="126"/>
      <c r="GP988" s="126"/>
      <c r="GQ988" s="126"/>
      <c r="GR988" s="126"/>
      <c r="GS988" s="126"/>
      <c r="GT988" s="126"/>
      <c r="GU988" s="126"/>
      <c r="GV988" s="126"/>
      <c r="GW988" s="126"/>
      <c r="GX988" s="126"/>
      <c r="GY988" s="126"/>
      <c r="GZ988" s="126"/>
      <c r="HA988" s="126"/>
      <c r="HB988" s="126"/>
      <c r="HC988" s="126"/>
      <c r="HD988" s="126"/>
      <c r="HE988" s="126"/>
      <c r="HF988" s="126"/>
      <c r="HG988" s="126"/>
      <c r="HH988" s="126"/>
      <c r="HI988" s="126"/>
      <c r="HJ988" s="126"/>
      <c r="HK988" s="126"/>
      <c r="HL988" s="126"/>
      <c r="HM988" s="126"/>
      <c r="HN988" s="126"/>
      <c r="HO988" s="126"/>
      <c r="HP988" s="126"/>
      <c r="HQ988" s="126"/>
      <c r="HR988" s="126"/>
      <c r="HS988" s="126"/>
      <c r="HT988" s="126"/>
      <c r="HU988" s="126"/>
      <c r="HV988" s="126"/>
      <c r="HW988" s="126"/>
      <c r="HX988" s="126"/>
      <c r="HY988" s="126"/>
      <c r="HZ988" s="126"/>
      <c r="IA988" s="126"/>
      <c r="IB988" s="126"/>
    </row>
    <row r="989" spans="1:236" s="127" customFormat="1">
      <c r="A989" s="121"/>
      <c r="B989" s="67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  <c r="BR989" s="126"/>
      <c r="BS989" s="126"/>
      <c r="BT989" s="126"/>
      <c r="BU989" s="126"/>
      <c r="BV989" s="126"/>
      <c r="BW989" s="126"/>
      <c r="BX989" s="126"/>
      <c r="BY989" s="126"/>
      <c r="BZ989" s="126"/>
      <c r="CA989" s="126"/>
      <c r="CB989" s="126"/>
      <c r="CC989" s="126"/>
      <c r="CD989" s="126"/>
      <c r="CE989" s="126"/>
      <c r="CF989" s="126"/>
      <c r="CG989" s="126"/>
      <c r="CH989" s="126"/>
      <c r="CI989" s="126"/>
      <c r="CJ989" s="126"/>
      <c r="CK989" s="126"/>
      <c r="CL989" s="126"/>
      <c r="CM989" s="126"/>
      <c r="CN989" s="126"/>
      <c r="CO989" s="126"/>
      <c r="CP989" s="126"/>
      <c r="CQ989" s="126"/>
      <c r="CR989" s="126"/>
      <c r="CS989" s="126"/>
      <c r="CT989" s="126"/>
      <c r="CU989" s="126"/>
      <c r="CV989" s="126"/>
      <c r="CW989" s="126"/>
      <c r="CX989" s="126"/>
      <c r="CY989" s="126"/>
      <c r="CZ989" s="126"/>
      <c r="DA989" s="126"/>
      <c r="DB989" s="126"/>
      <c r="DC989" s="126"/>
      <c r="DD989" s="126"/>
      <c r="DE989" s="126"/>
      <c r="DF989" s="126"/>
      <c r="DG989" s="126"/>
      <c r="DH989" s="126"/>
      <c r="DI989" s="126"/>
      <c r="DJ989" s="126"/>
      <c r="DK989" s="126"/>
      <c r="DL989" s="126"/>
      <c r="DM989" s="126"/>
      <c r="DN989" s="126"/>
      <c r="DO989" s="126"/>
      <c r="DP989" s="126"/>
      <c r="DQ989" s="126"/>
      <c r="DR989" s="126"/>
      <c r="DS989" s="126"/>
      <c r="DT989" s="126"/>
      <c r="DU989" s="126"/>
      <c r="DV989" s="126"/>
      <c r="DW989" s="126"/>
      <c r="DX989" s="126"/>
      <c r="DY989" s="126"/>
      <c r="DZ989" s="126"/>
      <c r="EA989" s="126"/>
      <c r="EB989" s="126"/>
      <c r="EC989" s="126"/>
      <c r="ED989" s="126"/>
      <c r="EE989" s="126"/>
      <c r="EF989" s="126"/>
      <c r="EG989" s="126"/>
      <c r="EH989" s="126"/>
      <c r="EI989" s="126"/>
      <c r="EJ989" s="126"/>
      <c r="EK989" s="126"/>
      <c r="EL989" s="126"/>
      <c r="EM989" s="126"/>
      <c r="EN989" s="126"/>
      <c r="EO989" s="126"/>
      <c r="EP989" s="126"/>
      <c r="EQ989" s="126"/>
      <c r="ER989" s="126"/>
      <c r="ES989" s="126"/>
      <c r="ET989" s="126"/>
      <c r="EU989" s="126"/>
      <c r="EV989" s="126"/>
      <c r="EW989" s="126"/>
      <c r="EX989" s="126"/>
      <c r="EY989" s="126"/>
      <c r="EZ989" s="126"/>
      <c r="FA989" s="126"/>
      <c r="FB989" s="126"/>
      <c r="FC989" s="126"/>
      <c r="FD989" s="126"/>
      <c r="FE989" s="126"/>
      <c r="FF989" s="126"/>
      <c r="FG989" s="126"/>
      <c r="FH989" s="126"/>
      <c r="FI989" s="126"/>
      <c r="FJ989" s="126"/>
      <c r="FK989" s="126"/>
      <c r="FL989" s="126"/>
      <c r="FM989" s="126"/>
      <c r="FN989" s="126"/>
      <c r="FO989" s="126"/>
      <c r="FP989" s="126"/>
      <c r="FQ989" s="126"/>
      <c r="FR989" s="126"/>
      <c r="FS989" s="126"/>
      <c r="FT989" s="126"/>
      <c r="FU989" s="126"/>
      <c r="FV989" s="126"/>
      <c r="FW989" s="126"/>
      <c r="FX989" s="126"/>
      <c r="FY989" s="126"/>
      <c r="FZ989" s="126"/>
      <c r="GA989" s="126"/>
      <c r="GB989" s="126"/>
      <c r="GC989" s="126"/>
      <c r="GD989" s="126"/>
      <c r="GE989" s="126"/>
      <c r="GF989" s="126"/>
      <c r="GG989" s="126"/>
      <c r="GH989" s="126"/>
      <c r="GI989" s="126"/>
      <c r="GJ989" s="126"/>
      <c r="GK989" s="126"/>
      <c r="GL989" s="126"/>
      <c r="GM989" s="126"/>
      <c r="GN989" s="126"/>
      <c r="GO989" s="126"/>
      <c r="GP989" s="126"/>
      <c r="GQ989" s="126"/>
      <c r="GR989" s="126"/>
      <c r="GS989" s="126"/>
      <c r="GT989" s="126"/>
      <c r="GU989" s="126"/>
      <c r="GV989" s="126"/>
      <c r="GW989" s="126"/>
      <c r="GX989" s="126"/>
      <c r="GY989" s="126"/>
      <c r="GZ989" s="126"/>
      <c r="HA989" s="126"/>
      <c r="HB989" s="126"/>
      <c r="HC989" s="126"/>
      <c r="HD989" s="126"/>
      <c r="HE989" s="126"/>
      <c r="HF989" s="126"/>
      <c r="HG989" s="126"/>
      <c r="HH989" s="126"/>
      <c r="HI989" s="126"/>
      <c r="HJ989" s="126"/>
      <c r="HK989" s="126"/>
      <c r="HL989" s="126"/>
      <c r="HM989" s="126"/>
      <c r="HN989" s="126"/>
      <c r="HO989" s="126"/>
      <c r="HP989" s="126"/>
      <c r="HQ989" s="126"/>
      <c r="HR989" s="126"/>
      <c r="HS989" s="126"/>
      <c r="HT989" s="126"/>
      <c r="HU989" s="126"/>
      <c r="HV989" s="126"/>
      <c r="HW989" s="126"/>
      <c r="HX989" s="126"/>
      <c r="HY989" s="126"/>
      <c r="HZ989" s="126"/>
      <c r="IA989" s="126"/>
      <c r="IB989" s="126"/>
    </row>
    <row r="990" spans="1:236" s="127" customFormat="1">
      <c r="A990" s="121"/>
      <c r="B990" s="67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  <c r="BR990" s="126"/>
      <c r="BS990" s="126"/>
      <c r="BT990" s="126"/>
      <c r="BU990" s="126"/>
      <c r="BV990" s="126"/>
      <c r="BW990" s="126"/>
      <c r="BX990" s="126"/>
      <c r="BY990" s="126"/>
      <c r="BZ990" s="126"/>
      <c r="CA990" s="126"/>
      <c r="CB990" s="126"/>
      <c r="CC990" s="126"/>
      <c r="CD990" s="126"/>
      <c r="CE990" s="126"/>
      <c r="CF990" s="126"/>
      <c r="CG990" s="126"/>
      <c r="CH990" s="126"/>
      <c r="CI990" s="126"/>
      <c r="CJ990" s="126"/>
      <c r="CK990" s="126"/>
      <c r="CL990" s="126"/>
      <c r="CM990" s="126"/>
      <c r="CN990" s="126"/>
      <c r="CO990" s="126"/>
      <c r="CP990" s="126"/>
      <c r="CQ990" s="126"/>
      <c r="CR990" s="126"/>
      <c r="CS990" s="126"/>
      <c r="CT990" s="126"/>
      <c r="CU990" s="126"/>
      <c r="CV990" s="126"/>
      <c r="CW990" s="126"/>
      <c r="CX990" s="126"/>
      <c r="CY990" s="126"/>
      <c r="CZ990" s="126"/>
      <c r="DA990" s="126"/>
      <c r="DB990" s="126"/>
      <c r="DC990" s="126"/>
      <c r="DD990" s="126"/>
      <c r="DE990" s="126"/>
      <c r="DF990" s="126"/>
      <c r="DG990" s="126"/>
      <c r="DH990" s="126"/>
      <c r="DI990" s="126"/>
      <c r="DJ990" s="126"/>
      <c r="DK990" s="126"/>
      <c r="DL990" s="126"/>
      <c r="DM990" s="126"/>
      <c r="DN990" s="126"/>
      <c r="DO990" s="126"/>
      <c r="DP990" s="126"/>
      <c r="DQ990" s="126"/>
      <c r="DR990" s="126"/>
      <c r="DS990" s="126"/>
      <c r="DT990" s="126"/>
      <c r="DU990" s="126"/>
      <c r="DV990" s="126"/>
      <c r="DW990" s="126"/>
      <c r="DX990" s="126"/>
      <c r="DY990" s="126"/>
      <c r="DZ990" s="126"/>
      <c r="EA990" s="126"/>
      <c r="EB990" s="126"/>
      <c r="EC990" s="126"/>
      <c r="ED990" s="126"/>
      <c r="EE990" s="126"/>
      <c r="EF990" s="126"/>
      <c r="EG990" s="126"/>
      <c r="EH990" s="126"/>
      <c r="EI990" s="126"/>
      <c r="EJ990" s="126"/>
      <c r="EK990" s="126"/>
      <c r="EL990" s="126"/>
      <c r="EM990" s="126"/>
      <c r="EN990" s="126"/>
      <c r="EO990" s="126"/>
      <c r="EP990" s="126"/>
      <c r="EQ990" s="126"/>
      <c r="ER990" s="126"/>
      <c r="ES990" s="126"/>
      <c r="ET990" s="126"/>
      <c r="EU990" s="126"/>
      <c r="EV990" s="126"/>
      <c r="EW990" s="126"/>
      <c r="EX990" s="126"/>
      <c r="EY990" s="126"/>
      <c r="EZ990" s="126"/>
      <c r="FA990" s="126"/>
      <c r="FB990" s="126"/>
      <c r="FC990" s="126"/>
      <c r="FD990" s="126"/>
      <c r="FE990" s="126"/>
      <c r="FF990" s="126"/>
      <c r="FG990" s="126"/>
      <c r="FH990" s="126"/>
      <c r="FI990" s="126"/>
      <c r="FJ990" s="126"/>
      <c r="FK990" s="126"/>
      <c r="FL990" s="126"/>
      <c r="FM990" s="126"/>
      <c r="FN990" s="126"/>
      <c r="FO990" s="126"/>
      <c r="FP990" s="126"/>
      <c r="FQ990" s="126"/>
      <c r="FR990" s="126"/>
      <c r="FS990" s="126"/>
      <c r="FT990" s="126"/>
      <c r="FU990" s="126"/>
      <c r="FV990" s="126"/>
      <c r="FW990" s="126"/>
      <c r="FX990" s="126"/>
      <c r="FY990" s="126"/>
      <c r="FZ990" s="126"/>
      <c r="GA990" s="126"/>
      <c r="GB990" s="126"/>
      <c r="GC990" s="126"/>
      <c r="GD990" s="126"/>
      <c r="GE990" s="126"/>
      <c r="GF990" s="126"/>
      <c r="GG990" s="126"/>
      <c r="GH990" s="126"/>
      <c r="GI990" s="126"/>
      <c r="GJ990" s="126"/>
      <c r="GK990" s="126"/>
      <c r="GL990" s="126"/>
      <c r="GM990" s="126"/>
      <c r="GN990" s="126"/>
      <c r="GO990" s="126"/>
      <c r="GP990" s="126"/>
      <c r="GQ990" s="126"/>
      <c r="GR990" s="126"/>
      <c r="GS990" s="126"/>
      <c r="GT990" s="126"/>
      <c r="GU990" s="126"/>
      <c r="GV990" s="126"/>
      <c r="GW990" s="126"/>
      <c r="GX990" s="126"/>
      <c r="GY990" s="126"/>
      <c r="GZ990" s="126"/>
      <c r="HA990" s="126"/>
      <c r="HB990" s="126"/>
      <c r="HC990" s="126"/>
      <c r="HD990" s="126"/>
      <c r="HE990" s="126"/>
      <c r="HF990" s="126"/>
      <c r="HG990" s="126"/>
      <c r="HH990" s="126"/>
      <c r="HI990" s="126"/>
      <c r="HJ990" s="126"/>
      <c r="HK990" s="126"/>
      <c r="HL990" s="126"/>
      <c r="HM990" s="126"/>
      <c r="HN990" s="126"/>
      <c r="HO990" s="126"/>
      <c r="HP990" s="126"/>
      <c r="HQ990" s="126"/>
      <c r="HR990" s="126"/>
      <c r="HS990" s="126"/>
      <c r="HT990" s="126"/>
      <c r="HU990" s="126"/>
      <c r="HV990" s="126"/>
      <c r="HW990" s="126"/>
      <c r="HX990" s="126"/>
      <c r="HY990" s="126"/>
      <c r="HZ990" s="126"/>
      <c r="IA990" s="126"/>
      <c r="IB990" s="126"/>
    </row>
    <row r="991" spans="1:236" s="127" customFormat="1">
      <c r="A991" s="121"/>
      <c r="B991" s="67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  <c r="BI991" s="126"/>
      <c r="BJ991" s="126"/>
      <c r="BK991" s="126"/>
      <c r="BL991" s="126"/>
      <c r="BM991" s="126"/>
      <c r="BN991" s="126"/>
      <c r="BO991" s="126"/>
      <c r="BP991" s="126"/>
      <c r="BQ991" s="126"/>
      <c r="BR991" s="126"/>
      <c r="BS991" s="126"/>
      <c r="BT991" s="126"/>
      <c r="BU991" s="126"/>
      <c r="BV991" s="126"/>
      <c r="BW991" s="126"/>
      <c r="BX991" s="126"/>
      <c r="BY991" s="126"/>
      <c r="BZ991" s="126"/>
      <c r="CA991" s="126"/>
      <c r="CB991" s="126"/>
      <c r="CC991" s="126"/>
      <c r="CD991" s="126"/>
      <c r="CE991" s="126"/>
      <c r="CF991" s="126"/>
      <c r="CG991" s="126"/>
      <c r="CH991" s="126"/>
      <c r="CI991" s="126"/>
      <c r="CJ991" s="126"/>
      <c r="CK991" s="126"/>
      <c r="CL991" s="126"/>
      <c r="CM991" s="126"/>
      <c r="CN991" s="126"/>
      <c r="CO991" s="126"/>
      <c r="CP991" s="126"/>
      <c r="CQ991" s="126"/>
      <c r="CR991" s="126"/>
      <c r="CS991" s="126"/>
      <c r="CT991" s="126"/>
      <c r="CU991" s="126"/>
      <c r="CV991" s="126"/>
      <c r="CW991" s="126"/>
      <c r="CX991" s="126"/>
      <c r="CY991" s="126"/>
      <c r="CZ991" s="126"/>
      <c r="DA991" s="126"/>
      <c r="DB991" s="126"/>
      <c r="DC991" s="126"/>
      <c r="DD991" s="126"/>
      <c r="DE991" s="126"/>
      <c r="DF991" s="126"/>
      <c r="DG991" s="126"/>
      <c r="DH991" s="126"/>
      <c r="DI991" s="126"/>
      <c r="DJ991" s="126"/>
      <c r="DK991" s="126"/>
      <c r="DL991" s="126"/>
      <c r="DM991" s="126"/>
      <c r="DN991" s="126"/>
      <c r="DO991" s="126"/>
      <c r="DP991" s="126"/>
      <c r="DQ991" s="126"/>
      <c r="DR991" s="126"/>
      <c r="DS991" s="126"/>
      <c r="DT991" s="126"/>
      <c r="DU991" s="126"/>
      <c r="DV991" s="126"/>
      <c r="DW991" s="126"/>
      <c r="DX991" s="126"/>
      <c r="DY991" s="126"/>
      <c r="DZ991" s="126"/>
      <c r="EA991" s="126"/>
      <c r="EB991" s="126"/>
      <c r="EC991" s="126"/>
      <c r="ED991" s="126"/>
      <c r="EE991" s="126"/>
      <c r="EF991" s="126"/>
      <c r="EG991" s="126"/>
      <c r="EH991" s="126"/>
      <c r="EI991" s="126"/>
      <c r="EJ991" s="126"/>
      <c r="EK991" s="126"/>
      <c r="EL991" s="126"/>
      <c r="EM991" s="126"/>
      <c r="EN991" s="126"/>
      <c r="EO991" s="126"/>
      <c r="EP991" s="126"/>
      <c r="EQ991" s="126"/>
      <c r="ER991" s="126"/>
      <c r="ES991" s="126"/>
      <c r="ET991" s="126"/>
      <c r="EU991" s="126"/>
      <c r="EV991" s="126"/>
      <c r="EW991" s="126"/>
      <c r="EX991" s="126"/>
      <c r="EY991" s="126"/>
      <c r="EZ991" s="126"/>
      <c r="FA991" s="126"/>
      <c r="FB991" s="126"/>
      <c r="FC991" s="126"/>
      <c r="FD991" s="126"/>
      <c r="FE991" s="126"/>
      <c r="FF991" s="126"/>
      <c r="FG991" s="126"/>
      <c r="FH991" s="126"/>
      <c r="FI991" s="126"/>
      <c r="FJ991" s="126"/>
      <c r="FK991" s="126"/>
      <c r="FL991" s="126"/>
      <c r="FM991" s="126"/>
      <c r="FN991" s="126"/>
      <c r="FO991" s="126"/>
      <c r="FP991" s="126"/>
      <c r="FQ991" s="126"/>
      <c r="FR991" s="126"/>
      <c r="FS991" s="126"/>
      <c r="FT991" s="126"/>
      <c r="FU991" s="126"/>
      <c r="FV991" s="126"/>
      <c r="FW991" s="126"/>
      <c r="FX991" s="126"/>
      <c r="FY991" s="126"/>
      <c r="FZ991" s="126"/>
      <c r="GA991" s="126"/>
      <c r="GB991" s="126"/>
      <c r="GC991" s="126"/>
      <c r="GD991" s="126"/>
      <c r="GE991" s="126"/>
      <c r="GF991" s="126"/>
      <c r="GG991" s="126"/>
      <c r="GH991" s="126"/>
      <c r="GI991" s="126"/>
      <c r="GJ991" s="126"/>
      <c r="GK991" s="126"/>
      <c r="GL991" s="126"/>
      <c r="GM991" s="126"/>
      <c r="GN991" s="126"/>
      <c r="GO991" s="126"/>
      <c r="GP991" s="126"/>
      <c r="GQ991" s="126"/>
      <c r="GR991" s="126"/>
      <c r="GS991" s="126"/>
      <c r="GT991" s="126"/>
      <c r="GU991" s="126"/>
      <c r="GV991" s="126"/>
      <c r="GW991" s="126"/>
      <c r="GX991" s="126"/>
      <c r="GY991" s="126"/>
      <c r="GZ991" s="126"/>
      <c r="HA991" s="126"/>
      <c r="HB991" s="126"/>
      <c r="HC991" s="126"/>
      <c r="HD991" s="126"/>
      <c r="HE991" s="126"/>
      <c r="HF991" s="126"/>
      <c r="HG991" s="126"/>
      <c r="HH991" s="126"/>
      <c r="HI991" s="126"/>
      <c r="HJ991" s="126"/>
      <c r="HK991" s="126"/>
      <c r="HL991" s="126"/>
      <c r="HM991" s="126"/>
      <c r="HN991" s="126"/>
      <c r="HO991" s="126"/>
      <c r="HP991" s="126"/>
      <c r="HQ991" s="126"/>
      <c r="HR991" s="126"/>
      <c r="HS991" s="126"/>
      <c r="HT991" s="126"/>
      <c r="HU991" s="126"/>
      <c r="HV991" s="126"/>
      <c r="HW991" s="126"/>
      <c r="HX991" s="126"/>
      <c r="HY991" s="126"/>
      <c r="HZ991" s="126"/>
      <c r="IA991" s="126"/>
      <c r="IB991" s="126"/>
    </row>
    <row r="992" spans="1:236" s="127" customFormat="1">
      <c r="A992" s="121"/>
      <c r="B992" s="67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  <c r="BI992" s="126"/>
      <c r="BJ992" s="126"/>
      <c r="BK992" s="126"/>
      <c r="BL992" s="126"/>
      <c r="BM992" s="126"/>
      <c r="BN992" s="126"/>
      <c r="BO992" s="126"/>
      <c r="BP992" s="126"/>
      <c r="BQ992" s="126"/>
      <c r="BR992" s="126"/>
      <c r="BS992" s="126"/>
      <c r="BT992" s="126"/>
      <c r="BU992" s="126"/>
      <c r="BV992" s="126"/>
      <c r="BW992" s="126"/>
      <c r="BX992" s="126"/>
      <c r="BY992" s="126"/>
      <c r="BZ992" s="126"/>
      <c r="CA992" s="126"/>
      <c r="CB992" s="126"/>
      <c r="CC992" s="126"/>
      <c r="CD992" s="126"/>
      <c r="CE992" s="126"/>
      <c r="CF992" s="126"/>
      <c r="CG992" s="126"/>
      <c r="CH992" s="126"/>
      <c r="CI992" s="126"/>
      <c r="CJ992" s="126"/>
      <c r="CK992" s="126"/>
      <c r="CL992" s="126"/>
      <c r="CM992" s="126"/>
      <c r="CN992" s="126"/>
      <c r="CO992" s="126"/>
      <c r="CP992" s="126"/>
      <c r="CQ992" s="126"/>
      <c r="CR992" s="126"/>
      <c r="CS992" s="126"/>
      <c r="CT992" s="126"/>
      <c r="CU992" s="126"/>
      <c r="CV992" s="126"/>
      <c r="CW992" s="126"/>
      <c r="CX992" s="126"/>
      <c r="CY992" s="126"/>
      <c r="CZ992" s="126"/>
      <c r="DA992" s="126"/>
      <c r="DB992" s="126"/>
      <c r="DC992" s="126"/>
      <c r="DD992" s="126"/>
      <c r="DE992" s="126"/>
      <c r="DF992" s="126"/>
      <c r="DG992" s="126"/>
      <c r="DH992" s="126"/>
      <c r="DI992" s="126"/>
      <c r="DJ992" s="126"/>
      <c r="DK992" s="126"/>
      <c r="DL992" s="126"/>
      <c r="DM992" s="126"/>
      <c r="DN992" s="126"/>
      <c r="DO992" s="126"/>
      <c r="DP992" s="126"/>
      <c r="DQ992" s="126"/>
      <c r="DR992" s="126"/>
      <c r="DS992" s="126"/>
      <c r="DT992" s="126"/>
      <c r="DU992" s="126"/>
      <c r="DV992" s="126"/>
      <c r="DW992" s="126"/>
      <c r="DX992" s="126"/>
      <c r="DY992" s="126"/>
      <c r="DZ992" s="126"/>
      <c r="EA992" s="126"/>
      <c r="EB992" s="126"/>
      <c r="EC992" s="126"/>
      <c r="ED992" s="126"/>
      <c r="EE992" s="126"/>
      <c r="EF992" s="126"/>
      <c r="EG992" s="126"/>
      <c r="EH992" s="126"/>
      <c r="EI992" s="126"/>
      <c r="EJ992" s="126"/>
      <c r="EK992" s="126"/>
      <c r="EL992" s="126"/>
      <c r="EM992" s="126"/>
      <c r="EN992" s="126"/>
      <c r="EO992" s="126"/>
      <c r="EP992" s="126"/>
      <c r="EQ992" s="126"/>
      <c r="ER992" s="126"/>
      <c r="ES992" s="126"/>
      <c r="ET992" s="126"/>
      <c r="EU992" s="126"/>
      <c r="EV992" s="126"/>
      <c r="EW992" s="126"/>
      <c r="EX992" s="126"/>
      <c r="EY992" s="126"/>
      <c r="EZ992" s="126"/>
      <c r="FA992" s="126"/>
      <c r="FB992" s="126"/>
      <c r="FC992" s="126"/>
      <c r="FD992" s="126"/>
      <c r="FE992" s="126"/>
      <c r="FF992" s="126"/>
      <c r="FG992" s="126"/>
      <c r="FH992" s="126"/>
      <c r="FI992" s="126"/>
      <c r="FJ992" s="126"/>
      <c r="FK992" s="126"/>
      <c r="FL992" s="126"/>
      <c r="FM992" s="126"/>
      <c r="FN992" s="126"/>
      <c r="FO992" s="126"/>
      <c r="FP992" s="126"/>
      <c r="FQ992" s="126"/>
      <c r="FR992" s="126"/>
      <c r="FS992" s="126"/>
      <c r="FT992" s="126"/>
      <c r="FU992" s="126"/>
      <c r="FV992" s="126"/>
      <c r="FW992" s="126"/>
      <c r="FX992" s="126"/>
      <c r="FY992" s="126"/>
      <c r="FZ992" s="126"/>
      <c r="GA992" s="126"/>
      <c r="GB992" s="126"/>
      <c r="GC992" s="126"/>
      <c r="GD992" s="126"/>
      <c r="GE992" s="126"/>
      <c r="GF992" s="126"/>
      <c r="GG992" s="126"/>
      <c r="GH992" s="126"/>
      <c r="GI992" s="126"/>
      <c r="GJ992" s="126"/>
      <c r="GK992" s="126"/>
      <c r="GL992" s="126"/>
      <c r="GM992" s="126"/>
      <c r="GN992" s="126"/>
      <c r="GO992" s="126"/>
      <c r="GP992" s="126"/>
      <c r="GQ992" s="126"/>
      <c r="GR992" s="126"/>
      <c r="GS992" s="126"/>
      <c r="GT992" s="126"/>
      <c r="GU992" s="126"/>
      <c r="GV992" s="126"/>
      <c r="GW992" s="126"/>
      <c r="GX992" s="126"/>
      <c r="GY992" s="126"/>
      <c r="GZ992" s="126"/>
      <c r="HA992" s="126"/>
      <c r="HB992" s="126"/>
      <c r="HC992" s="126"/>
      <c r="HD992" s="126"/>
      <c r="HE992" s="126"/>
      <c r="HF992" s="126"/>
      <c r="HG992" s="126"/>
      <c r="HH992" s="126"/>
      <c r="HI992" s="126"/>
      <c r="HJ992" s="126"/>
      <c r="HK992" s="126"/>
      <c r="HL992" s="126"/>
      <c r="HM992" s="126"/>
      <c r="HN992" s="126"/>
      <c r="HO992" s="126"/>
      <c r="HP992" s="126"/>
      <c r="HQ992" s="126"/>
      <c r="HR992" s="126"/>
      <c r="HS992" s="126"/>
      <c r="HT992" s="126"/>
      <c r="HU992" s="126"/>
      <c r="HV992" s="126"/>
      <c r="HW992" s="126"/>
      <c r="HX992" s="126"/>
      <c r="HY992" s="126"/>
      <c r="HZ992" s="126"/>
      <c r="IA992" s="126"/>
      <c r="IB992" s="126"/>
    </row>
    <row r="993" spans="1:236" s="127" customFormat="1">
      <c r="A993" s="121"/>
      <c r="B993" s="67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  <c r="BI993" s="126"/>
      <c r="BJ993" s="126"/>
      <c r="BK993" s="126"/>
      <c r="BL993" s="126"/>
      <c r="BM993" s="126"/>
      <c r="BN993" s="126"/>
      <c r="BO993" s="126"/>
      <c r="BP993" s="126"/>
      <c r="BQ993" s="126"/>
      <c r="BR993" s="126"/>
      <c r="BS993" s="126"/>
      <c r="BT993" s="126"/>
      <c r="BU993" s="126"/>
      <c r="BV993" s="126"/>
      <c r="BW993" s="126"/>
      <c r="BX993" s="126"/>
      <c r="BY993" s="126"/>
      <c r="BZ993" s="126"/>
      <c r="CA993" s="126"/>
      <c r="CB993" s="126"/>
      <c r="CC993" s="126"/>
      <c r="CD993" s="126"/>
      <c r="CE993" s="126"/>
      <c r="CF993" s="126"/>
      <c r="CG993" s="126"/>
      <c r="CH993" s="126"/>
      <c r="CI993" s="126"/>
      <c r="CJ993" s="126"/>
      <c r="CK993" s="126"/>
      <c r="CL993" s="126"/>
      <c r="CM993" s="126"/>
      <c r="CN993" s="126"/>
      <c r="CO993" s="126"/>
      <c r="CP993" s="126"/>
      <c r="CQ993" s="126"/>
      <c r="CR993" s="126"/>
      <c r="CS993" s="126"/>
      <c r="CT993" s="126"/>
      <c r="CU993" s="126"/>
      <c r="CV993" s="126"/>
      <c r="CW993" s="126"/>
      <c r="CX993" s="126"/>
      <c r="CY993" s="126"/>
      <c r="CZ993" s="126"/>
      <c r="DA993" s="126"/>
      <c r="DB993" s="126"/>
      <c r="DC993" s="126"/>
      <c r="DD993" s="126"/>
      <c r="DE993" s="126"/>
      <c r="DF993" s="126"/>
      <c r="DG993" s="126"/>
      <c r="DH993" s="126"/>
      <c r="DI993" s="126"/>
      <c r="DJ993" s="126"/>
      <c r="DK993" s="126"/>
      <c r="DL993" s="126"/>
      <c r="DM993" s="126"/>
      <c r="DN993" s="126"/>
      <c r="DO993" s="126"/>
      <c r="DP993" s="126"/>
      <c r="DQ993" s="126"/>
      <c r="DR993" s="126"/>
      <c r="DS993" s="126"/>
      <c r="DT993" s="126"/>
      <c r="DU993" s="126"/>
      <c r="DV993" s="126"/>
      <c r="DW993" s="126"/>
      <c r="DX993" s="126"/>
      <c r="DY993" s="126"/>
      <c r="DZ993" s="126"/>
      <c r="EA993" s="126"/>
      <c r="EB993" s="126"/>
      <c r="EC993" s="126"/>
      <c r="ED993" s="126"/>
      <c r="EE993" s="126"/>
      <c r="EF993" s="126"/>
      <c r="EG993" s="126"/>
      <c r="EH993" s="126"/>
      <c r="EI993" s="126"/>
      <c r="EJ993" s="126"/>
      <c r="EK993" s="126"/>
      <c r="EL993" s="126"/>
      <c r="EM993" s="126"/>
      <c r="EN993" s="126"/>
      <c r="EO993" s="126"/>
      <c r="EP993" s="126"/>
      <c r="EQ993" s="126"/>
      <c r="ER993" s="126"/>
      <c r="ES993" s="126"/>
      <c r="ET993" s="126"/>
      <c r="EU993" s="126"/>
      <c r="EV993" s="126"/>
      <c r="EW993" s="126"/>
      <c r="EX993" s="126"/>
      <c r="EY993" s="126"/>
      <c r="EZ993" s="126"/>
      <c r="FA993" s="126"/>
      <c r="FB993" s="126"/>
      <c r="FC993" s="126"/>
      <c r="FD993" s="126"/>
      <c r="FE993" s="126"/>
      <c r="FF993" s="126"/>
      <c r="FG993" s="126"/>
      <c r="FH993" s="126"/>
      <c r="FI993" s="126"/>
      <c r="FJ993" s="126"/>
      <c r="FK993" s="126"/>
      <c r="FL993" s="126"/>
      <c r="FM993" s="126"/>
      <c r="FN993" s="126"/>
      <c r="FO993" s="126"/>
      <c r="FP993" s="126"/>
      <c r="FQ993" s="126"/>
      <c r="FR993" s="126"/>
      <c r="FS993" s="126"/>
      <c r="FT993" s="126"/>
      <c r="FU993" s="126"/>
      <c r="FV993" s="126"/>
      <c r="FW993" s="126"/>
      <c r="FX993" s="126"/>
      <c r="FY993" s="126"/>
      <c r="FZ993" s="126"/>
      <c r="GA993" s="126"/>
      <c r="GB993" s="126"/>
      <c r="GC993" s="126"/>
      <c r="GD993" s="126"/>
      <c r="GE993" s="126"/>
      <c r="GF993" s="126"/>
      <c r="GG993" s="126"/>
      <c r="GH993" s="126"/>
      <c r="GI993" s="126"/>
      <c r="GJ993" s="126"/>
      <c r="GK993" s="126"/>
      <c r="GL993" s="126"/>
      <c r="GM993" s="126"/>
      <c r="GN993" s="126"/>
      <c r="GO993" s="126"/>
      <c r="GP993" s="126"/>
      <c r="GQ993" s="126"/>
      <c r="GR993" s="126"/>
      <c r="GS993" s="126"/>
      <c r="GT993" s="126"/>
      <c r="GU993" s="126"/>
      <c r="GV993" s="126"/>
      <c r="GW993" s="126"/>
      <c r="GX993" s="126"/>
      <c r="GY993" s="126"/>
      <c r="GZ993" s="126"/>
      <c r="HA993" s="126"/>
      <c r="HB993" s="126"/>
      <c r="HC993" s="126"/>
      <c r="HD993" s="126"/>
      <c r="HE993" s="126"/>
      <c r="HF993" s="126"/>
      <c r="HG993" s="126"/>
      <c r="HH993" s="126"/>
      <c r="HI993" s="126"/>
      <c r="HJ993" s="126"/>
      <c r="HK993" s="126"/>
      <c r="HL993" s="126"/>
      <c r="HM993" s="126"/>
      <c r="HN993" s="126"/>
      <c r="HO993" s="126"/>
      <c r="HP993" s="126"/>
      <c r="HQ993" s="126"/>
      <c r="HR993" s="126"/>
      <c r="HS993" s="126"/>
      <c r="HT993" s="126"/>
      <c r="HU993" s="126"/>
      <c r="HV993" s="126"/>
      <c r="HW993" s="126"/>
      <c r="HX993" s="126"/>
      <c r="HY993" s="126"/>
      <c r="HZ993" s="126"/>
      <c r="IA993" s="126"/>
      <c r="IB993" s="126"/>
    </row>
    <row r="994" spans="1:236" s="127" customFormat="1">
      <c r="A994" s="121"/>
      <c r="B994" s="67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  <c r="BI994" s="126"/>
      <c r="BJ994" s="126"/>
      <c r="BK994" s="126"/>
      <c r="BL994" s="126"/>
      <c r="BM994" s="126"/>
      <c r="BN994" s="126"/>
      <c r="BO994" s="126"/>
      <c r="BP994" s="126"/>
      <c r="BQ994" s="126"/>
      <c r="BR994" s="126"/>
      <c r="BS994" s="126"/>
      <c r="BT994" s="126"/>
      <c r="BU994" s="126"/>
      <c r="BV994" s="126"/>
      <c r="BW994" s="126"/>
      <c r="BX994" s="126"/>
      <c r="BY994" s="126"/>
      <c r="BZ994" s="126"/>
      <c r="CA994" s="126"/>
      <c r="CB994" s="126"/>
      <c r="CC994" s="126"/>
      <c r="CD994" s="126"/>
      <c r="CE994" s="126"/>
      <c r="CF994" s="126"/>
      <c r="CG994" s="126"/>
      <c r="CH994" s="126"/>
      <c r="CI994" s="126"/>
      <c r="CJ994" s="126"/>
      <c r="CK994" s="126"/>
      <c r="CL994" s="126"/>
      <c r="CM994" s="126"/>
      <c r="CN994" s="126"/>
      <c r="CO994" s="126"/>
      <c r="CP994" s="126"/>
      <c r="CQ994" s="126"/>
      <c r="CR994" s="126"/>
      <c r="CS994" s="126"/>
      <c r="CT994" s="126"/>
      <c r="CU994" s="126"/>
      <c r="CV994" s="126"/>
      <c r="CW994" s="126"/>
      <c r="CX994" s="126"/>
      <c r="CY994" s="126"/>
      <c r="CZ994" s="126"/>
      <c r="DA994" s="126"/>
      <c r="DB994" s="126"/>
      <c r="DC994" s="126"/>
      <c r="DD994" s="126"/>
      <c r="DE994" s="126"/>
      <c r="DF994" s="126"/>
      <c r="DG994" s="126"/>
      <c r="DH994" s="126"/>
      <c r="DI994" s="126"/>
      <c r="DJ994" s="126"/>
      <c r="DK994" s="126"/>
      <c r="DL994" s="126"/>
      <c r="DM994" s="126"/>
      <c r="DN994" s="126"/>
      <c r="DO994" s="126"/>
      <c r="DP994" s="126"/>
      <c r="DQ994" s="126"/>
      <c r="DR994" s="126"/>
      <c r="DS994" s="126"/>
      <c r="DT994" s="126"/>
      <c r="DU994" s="126"/>
      <c r="DV994" s="126"/>
      <c r="DW994" s="126"/>
      <c r="DX994" s="126"/>
      <c r="DY994" s="126"/>
      <c r="DZ994" s="126"/>
      <c r="EA994" s="126"/>
      <c r="EB994" s="126"/>
      <c r="EC994" s="126"/>
      <c r="ED994" s="126"/>
      <c r="EE994" s="126"/>
      <c r="EF994" s="126"/>
      <c r="EG994" s="126"/>
      <c r="EH994" s="126"/>
      <c r="EI994" s="126"/>
      <c r="EJ994" s="126"/>
      <c r="EK994" s="126"/>
      <c r="EL994" s="126"/>
      <c r="EM994" s="126"/>
      <c r="EN994" s="126"/>
      <c r="EO994" s="126"/>
      <c r="EP994" s="126"/>
      <c r="EQ994" s="126"/>
      <c r="ER994" s="126"/>
      <c r="ES994" s="126"/>
      <c r="ET994" s="126"/>
      <c r="EU994" s="126"/>
      <c r="EV994" s="126"/>
      <c r="EW994" s="126"/>
      <c r="EX994" s="126"/>
      <c r="EY994" s="126"/>
      <c r="EZ994" s="126"/>
      <c r="FA994" s="126"/>
      <c r="FB994" s="126"/>
      <c r="FC994" s="126"/>
      <c r="FD994" s="126"/>
      <c r="FE994" s="126"/>
      <c r="FF994" s="126"/>
      <c r="FG994" s="126"/>
      <c r="FH994" s="126"/>
      <c r="FI994" s="126"/>
      <c r="FJ994" s="126"/>
      <c r="FK994" s="126"/>
      <c r="FL994" s="126"/>
      <c r="FM994" s="126"/>
      <c r="FN994" s="126"/>
      <c r="FO994" s="126"/>
      <c r="FP994" s="126"/>
      <c r="FQ994" s="126"/>
      <c r="FR994" s="126"/>
      <c r="FS994" s="126"/>
      <c r="FT994" s="126"/>
      <c r="FU994" s="126"/>
      <c r="FV994" s="126"/>
      <c r="FW994" s="126"/>
      <c r="FX994" s="126"/>
      <c r="FY994" s="126"/>
      <c r="FZ994" s="126"/>
      <c r="GA994" s="126"/>
      <c r="GB994" s="126"/>
      <c r="GC994" s="126"/>
      <c r="GD994" s="126"/>
      <c r="GE994" s="126"/>
      <c r="GF994" s="126"/>
      <c r="GG994" s="126"/>
      <c r="GH994" s="126"/>
      <c r="GI994" s="126"/>
      <c r="GJ994" s="126"/>
      <c r="GK994" s="126"/>
      <c r="GL994" s="126"/>
      <c r="GM994" s="126"/>
      <c r="GN994" s="126"/>
      <c r="GO994" s="126"/>
      <c r="GP994" s="126"/>
      <c r="GQ994" s="126"/>
      <c r="GR994" s="126"/>
      <c r="GS994" s="126"/>
      <c r="GT994" s="126"/>
      <c r="GU994" s="126"/>
      <c r="GV994" s="126"/>
      <c r="GW994" s="126"/>
      <c r="GX994" s="126"/>
      <c r="GY994" s="126"/>
      <c r="GZ994" s="126"/>
      <c r="HA994" s="126"/>
      <c r="HB994" s="126"/>
      <c r="HC994" s="126"/>
      <c r="HD994" s="126"/>
      <c r="HE994" s="126"/>
      <c r="HF994" s="126"/>
      <c r="HG994" s="126"/>
      <c r="HH994" s="126"/>
      <c r="HI994" s="126"/>
      <c r="HJ994" s="126"/>
      <c r="HK994" s="126"/>
      <c r="HL994" s="126"/>
      <c r="HM994" s="126"/>
      <c r="HN994" s="126"/>
      <c r="HO994" s="126"/>
      <c r="HP994" s="126"/>
      <c r="HQ994" s="126"/>
      <c r="HR994" s="126"/>
      <c r="HS994" s="126"/>
      <c r="HT994" s="126"/>
      <c r="HU994" s="126"/>
      <c r="HV994" s="126"/>
      <c r="HW994" s="126"/>
      <c r="HX994" s="126"/>
      <c r="HY994" s="126"/>
      <c r="HZ994" s="126"/>
      <c r="IA994" s="126"/>
      <c r="IB994" s="126"/>
    </row>
    <row r="995" spans="1:236" s="127" customFormat="1">
      <c r="A995" s="121"/>
      <c r="B995" s="67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  <c r="BI995" s="126"/>
      <c r="BJ995" s="126"/>
      <c r="BK995" s="126"/>
      <c r="BL995" s="126"/>
      <c r="BM995" s="126"/>
      <c r="BN995" s="126"/>
      <c r="BO995" s="126"/>
      <c r="BP995" s="126"/>
      <c r="BQ995" s="126"/>
      <c r="BR995" s="126"/>
      <c r="BS995" s="126"/>
      <c r="BT995" s="126"/>
      <c r="BU995" s="126"/>
      <c r="BV995" s="126"/>
      <c r="BW995" s="126"/>
      <c r="BX995" s="126"/>
      <c r="BY995" s="126"/>
      <c r="BZ995" s="126"/>
      <c r="CA995" s="126"/>
      <c r="CB995" s="126"/>
      <c r="CC995" s="126"/>
      <c r="CD995" s="126"/>
      <c r="CE995" s="126"/>
      <c r="CF995" s="126"/>
      <c r="CG995" s="126"/>
      <c r="CH995" s="126"/>
      <c r="CI995" s="126"/>
      <c r="CJ995" s="126"/>
      <c r="CK995" s="126"/>
      <c r="CL995" s="126"/>
      <c r="CM995" s="126"/>
      <c r="CN995" s="126"/>
      <c r="CO995" s="126"/>
      <c r="CP995" s="126"/>
      <c r="CQ995" s="126"/>
      <c r="CR995" s="126"/>
      <c r="CS995" s="126"/>
      <c r="CT995" s="126"/>
      <c r="CU995" s="126"/>
      <c r="CV995" s="126"/>
      <c r="CW995" s="126"/>
      <c r="CX995" s="126"/>
      <c r="CY995" s="126"/>
      <c r="CZ995" s="126"/>
      <c r="DA995" s="126"/>
      <c r="DB995" s="126"/>
      <c r="DC995" s="126"/>
      <c r="DD995" s="126"/>
      <c r="DE995" s="126"/>
      <c r="DF995" s="126"/>
      <c r="DG995" s="126"/>
      <c r="DH995" s="126"/>
      <c r="DI995" s="126"/>
      <c r="DJ995" s="126"/>
      <c r="DK995" s="126"/>
      <c r="DL995" s="126"/>
      <c r="DM995" s="126"/>
      <c r="DN995" s="126"/>
      <c r="DO995" s="126"/>
      <c r="DP995" s="126"/>
      <c r="DQ995" s="126"/>
      <c r="DR995" s="126"/>
      <c r="DS995" s="126"/>
      <c r="DT995" s="126"/>
      <c r="DU995" s="126"/>
      <c r="DV995" s="126"/>
      <c r="DW995" s="126"/>
      <c r="DX995" s="126"/>
      <c r="DY995" s="126"/>
      <c r="DZ995" s="126"/>
      <c r="EA995" s="126"/>
      <c r="EB995" s="126"/>
      <c r="EC995" s="126"/>
      <c r="ED995" s="126"/>
      <c r="EE995" s="126"/>
      <c r="EF995" s="126"/>
      <c r="EG995" s="126"/>
      <c r="EH995" s="126"/>
      <c r="EI995" s="126"/>
      <c r="EJ995" s="126"/>
      <c r="EK995" s="126"/>
      <c r="EL995" s="126"/>
      <c r="EM995" s="126"/>
      <c r="EN995" s="126"/>
      <c r="EO995" s="126"/>
      <c r="EP995" s="126"/>
      <c r="EQ995" s="126"/>
      <c r="ER995" s="126"/>
      <c r="ES995" s="126"/>
      <c r="ET995" s="126"/>
      <c r="EU995" s="126"/>
      <c r="EV995" s="126"/>
      <c r="EW995" s="126"/>
      <c r="EX995" s="126"/>
      <c r="EY995" s="126"/>
      <c r="EZ995" s="126"/>
      <c r="FA995" s="126"/>
      <c r="FB995" s="126"/>
      <c r="FC995" s="126"/>
      <c r="FD995" s="126"/>
      <c r="FE995" s="126"/>
      <c r="FF995" s="126"/>
      <c r="FG995" s="126"/>
      <c r="FH995" s="126"/>
      <c r="FI995" s="126"/>
      <c r="FJ995" s="126"/>
      <c r="FK995" s="126"/>
      <c r="FL995" s="126"/>
      <c r="FM995" s="126"/>
      <c r="FN995" s="126"/>
      <c r="FO995" s="126"/>
      <c r="FP995" s="126"/>
      <c r="FQ995" s="126"/>
      <c r="FR995" s="126"/>
      <c r="FS995" s="126"/>
      <c r="FT995" s="126"/>
      <c r="FU995" s="126"/>
      <c r="FV995" s="126"/>
      <c r="FW995" s="126"/>
      <c r="FX995" s="126"/>
      <c r="FY995" s="126"/>
      <c r="FZ995" s="126"/>
      <c r="GA995" s="126"/>
      <c r="GB995" s="126"/>
      <c r="GC995" s="126"/>
      <c r="GD995" s="126"/>
      <c r="GE995" s="126"/>
      <c r="GF995" s="126"/>
      <c r="GG995" s="126"/>
      <c r="GH995" s="126"/>
      <c r="GI995" s="126"/>
      <c r="GJ995" s="126"/>
      <c r="GK995" s="126"/>
      <c r="GL995" s="126"/>
      <c r="GM995" s="126"/>
      <c r="GN995" s="126"/>
      <c r="GO995" s="126"/>
      <c r="GP995" s="126"/>
      <c r="GQ995" s="126"/>
      <c r="GR995" s="126"/>
      <c r="GS995" s="126"/>
      <c r="GT995" s="126"/>
      <c r="GU995" s="126"/>
      <c r="GV995" s="126"/>
      <c r="GW995" s="126"/>
      <c r="GX995" s="126"/>
      <c r="GY995" s="126"/>
      <c r="GZ995" s="126"/>
      <c r="HA995" s="126"/>
      <c r="HB995" s="126"/>
      <c r="HC995" s="126"/>
      <c r="HD995" s="126"/>
      <c r="HE995" s="126"/>
      <c r="HF995" s="126"/>
      <c r="HG995" s="126"/>
      <c r="HH995" s="126"/>
      <c r="HI995" s="126"/>
      <c r="HJ995" s="126"/>
      <c r="HK995" s="126"/>
      <c r="HL995" s="126"/>
      <c r="HM995" s="126"/>
      <c r="HN995" s="126"/>
      <c r="HO995" s="126"/>
      <c r="HP995" s="126"/>
      <c r="HQ995" s="126"/>
      <c r="HR995" s="126"/>
      <c r="HS995" s="126"/>
      <c r="HT995" s="126"/>
      <c r="HU995" s="126"/>
      <c r="HV995" s="126"/>
      <c r="HW995" s="126"/>
      <c r="HX995" s="126"/>
      <c r="HY995" s="126"/>
      <c r="HZ995" s="126"/>
      <c r="IA995" s="126"/>
      <c r="IB995" s="126"/>
    </row>
    <row r="996" spans="1:236" s="127" customFormat="1">
      <c r="A996" s="121"/>
      <c r="B996" s="67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  <c r="BI996" s="126"/>
      <c r="BJ996" s="126"/>
      <c r="BK996" s="126"/>
      <c r="BL996" s="126"/>
      <c r="BM996" s="126"/>
      <c r="BN996" s="126"/>
      <c r="BO996" s="126"/>
      <c r="BP996" s="126"/>
      <c r="BQ996" s="126"/>
      <c r="BR996" s="126"/>
      <c r="BS996" s="126"/>
      <c r="BT996" s="126"/>
      <c r="BU996" s="126"/>
      <c r="BV996" s="126"/>
      <c r="BW996" s="126"/>
      <c r="BX996" s="126"/>
      <c r="BY996" s="126"/>
      <c r="BZ996" s="126"/>
      <c r="CA996" s="126"/>
      <c r="CB996" s="126"/>
      <c r="CC996" s="126"/>
      <c r="CD996" s="126"/>
      <c r="CE996" s="126"/>
      <c r="CF996" s="126"/>
      <c r="CG996" s="126"/>
      <c r="CH996" s="126"/>
      <c r="CI996" s="126"/>
      <c r="CJ996" s="126"/>
      <c r="CK996" s="126"/>
      <c r="CL996" s="126"/>
      <c r="CM996" s="126"/>
      <c r="CN996" s="126"/>
      <c r="CO996" s="126"/>
      <c r="CP996" s="126"/>
      <c r="CQ996" s="126"/>
      <c r="CR996" s="126"/>
      <c r="CS996" s="126"/>
      <c r="CT996" s="126"/>
      <c r="CU996" s="126"/>
      <c r="CV996" s="126"/>
      <c r="CW996" s="126"/>
      <c r="CX996" s="126"/>
      <c r="CY996" s="126"/>
      <c r="CZ996" s="126"/>
      <c r="DA996" s="126"/>
      <c r="DB996" s="126"/>
      <c r="DC996" s="126"/>
      <c r="DD996" s="126"/>
      <c r="DE996" s="126"/>
      <c r="DF996" s="126"/>
      <c r="DG996" s="126"/>
      <c r="DH996" s="126"/>
      <c r="DI996" s="126"/>
      <c r="DJ996" s="126"/>
      <c r="DK996" s="126"/>
      <c r="DL996" s="126"/>
      <c r="DM996" s="126"/>
      <c r="DN996" s="126"/>
      <c r="DO996" s="126"/>
      <c r="DP996" s="126"/>
      <c r="DQ996" s="126"/>
      <c r="DR996" s="126"/>
      <c r="DS996" s="126"/>
      <c r="DT996" s="126"/>
      <c r="DU996" s="126"/>
      <c r="DV996" s="126"/>
      <c r="DW996" s="126"/>
      <c r="DX996" s="126"/>
      <c r="DY996" s="126"/>
      <c r="DZ996" s="126"/>
      <c r="EA996" s="126"/>
      <c r="EB996" s="126"/>
      <c r="EC996" s="126"/>
      <c r="ED996" s="126"/>
      <c r="EE996" s="126"/>
      <c r="EF996" s="126"/>
      <c r="EG996" s="126"/>
      <c r="EH996" s="126"/>
      <c r="EI996" s="126"/>
      <c r="EJ996" s="126"/>
      <c r="EK996" s="126"/>
      <c r="EL996" s="126"/>
      <c r="EM996" s="126"/>
      <c r="EN996" s="126"/>
      <c r="EO996" s="126"/>
      <c r="EP996" s="126"/>
      <c r="EQ996" s="126"/>
      <c r="ER996" s="126"/>
      <c r="ES996" s="126"/>
      <c r="ET996" s="126"/>
      <c r="EU996" s="126"/>
      <c r="EV996" s="126"/>
      <c r="EW996" s="126"/>
      <c r="EX996" s="126"/>
      <c r="EY996" s="126"/>
      <c r="EZ996" s="126"/>
      <c r="FA996" s="126"/>
      <c r="FB996" s="126"/>
      <c r="FC996" s="126"/>
      <c r="FD996" s="126"/>
      <c r="FE996" s="126"/>
      <c r="FF996" s="126"/>
      <c r="FG996" s="126"/>
      <c r="FH996" s="126"/>
      <c r="FI996" s="126"/>
      <c r="FJ996" s="126"/>
      <c r="FK996" s="126"/>
      <c r="FL996" s="126"/>
      <c r="FM996" s="126"/>
      <c r="FN996" s="126"/>
      <c r="FO996" s="126"/>
      <c r="FP996" s="126"/>
      <c r="FQ996" s="126"/>
      <c r="FR996" s="126"/>
      <c r="FS996" s="126"/>
      <c r="FT996" s="126"/>
      <c r="FU996" s="126"/>
      <c r="FV996" s="126"/>
      <c r="FW996" s="126"/>
      <c r="FX996" s="126"/>
      <c r="FY996" s="126"/>
      <c r="FZ996" s="126"/>
      <c r="GA996" s="126"/>
      <c r="GB996" s="126"/>
      <c r="GC996" s="126"/>
      <c r="GD996" s="126"/>
      <c r="GE996" s="126"/>
      <c r="GF996" s="126"/>
      <c r="GG996" s="126"/>
      <c r="GH996" s="126"/>
      <c r="GI996" s="126"/>
      <c r="GJ996" s="126"/>
      <c r="GK996" s="126"/>
      <c r="GL996" s="126"/>
      <c r="GM996" s="126"/>
      <c r="GN996" s="126"/>
      <c r="GO996" s="126"/>
      <c r="GP996" s="126"/>
      <c r="GQ996" s="126"/>
      <c r="GR996" s="126"/>
      <c r="GS996" s="126"/>
      <c r="GT996" s="126"/>
      <c r="GU996" s="126"/>
      <c r="GV996" s="126"/>
      <c r="GW996" s="126"/>
      <c r="GX996" s="126"/>
      <c r="GY996" s="126"/>
      <c r="GZ996" s="126"/>
      <c r="HA996" s="126"/>
      <c r="HB996" s="126"/>
      <c r="HC996" s="126"/>
      <c r="HD996" s="126"/>
      <c r="HE996" s="126"/>
      <c r="HF996" s="126"/>
      <c r="HG996" s="126"/>
      <c r="HH996" s="126"/>
      <c r="HI996" s="126"/>
      <c r="HJ996" s="126"/>
      <c r="HK996" s="126"/>
      <c r="HL996" s="126"/>
      <c r="HM996" s="126"/>
      <c r="HN996" s="126"/>
      <c r="HO996" s="126"/>
      <c r="HP996" s="126"/>
      <c r="HQ996" s="126"/>
      <c r="HR996" s="126"/>
      <c r="HS996" s="126"/>
      <c r="HT996" s="126"/>
      <c r="HU996" s="126"/>
      <c r="HV996" s="126"/>
      <c r="HW996" s="126"/>
      <c r="HX996" s="126"/>
      <c r="HY996" s="126"/>
      <c r="HZ996" s="126"/>
      <c r="IA996" s="126"/>
      <c r="IB996" s="126"/>
    </row>
    <row r="997" spans="1:236" s="127" customFormat="1">
      <c r="A997" s="121"/>
      <c r="B997" s="67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  <c r="BI997" s="126"/>
      <c r="BJ997" s="126"/>
      <c r="BK997" s="126"/>
      <c r="BL997" s="126"/>
      <c r="BM997" s="126"/>
      <c r="BN997" s="126"/>
      <c r="BO997" s="126"/>
      <c r="BP997" s="126"/>
      <c r="BQ997" s="126"/>
      <c r="BR997" s="126"/>
      <c r="BS997" s="126"/>
      <c r="BT997" s="126"/>
      <c r="BU997" s="126"/>
      <c r="BV997" s="126"/>
      <c r="BW997" s="126"/>
      <c r="BX997" s="126"/>
      <c r="BY997" s="126"/>
      <c r="BZ997" s="126"/>
      <c r="CA997" s="126"/>
      <c r="CB997" s="126"/>
      <c r="CC997" s="126"/>
      <c r="CD997" s="126"/>
      <c r="CE997" s="126"/>
      <c r="CF997" s="126"/>
      <c r="CG997" s="126"/>
      <c r="CH997" s="126"/>
      <c r="CI997" s="126"/>
      <c r="CJ997" s="126"/>
      <c r="CK997" s="126"/>
      <c r="CL997" s="126"/>
      <c r="CM997" s="126"/>
      <c r="CN997" s="126"/>
      <c r="CO997" s="126"/>
      <c r="CP997" s="126"/>
      <c r="CQ997" s="126"/>
      <c r="CR997" s="126"/>
      <c r="CS997" s="126"/>
      <c r="CT997" s="126"/>
      <c r="CU997" s="126"/>
      <c r="CV997" s="126"/>
      <c r="CW997" s="126"/>
      <c r="CX997" s="126"/>
      <c r="CY997" s="126"/>
      <c r="CZ997" s="126"/>
      <c r="DA997" s="126"/>
      <c r="DB997" s="126"/>
      <c r="DC997" s="126"/>
      <c r="DD997" s="126"/>
      <c r="DE997" s="126"/>
      <c r="DF997" s="126"/>
      <c r="DG997" s="126"/>
      <c r="DH997" s="126"/>
      <c r="DI997" s="126"/>
      <c r="DJ997" s="126"/>
      <c r="DK997" s="126"/>
      <c r="DL997" s="126"/>
      <c r="DM997" s="126"/>
      <c r="DN997" s="126"/>
      <c r="DO997" s="126"/>
      <c r="DP997" s="126"/>
      <c r="DQ997" s="126"/>
      <c r="DR997" s="126"/>
      <c r="DS997" s="126"/>
      <c r="DT997" s="126"/>
      <c r="DU997" s="126"/>
      <c r="DV997" s="126"/>
      <c r="DW997" s="126"/>
      <c r="DX997" s="126"/>
      <c r="DY997" s="126"/>
      <c r="DZ997" s="126"/>
      <c r="EA997" s="126"/>
      <c r="EB997" s="126"/>
      <c r="EC997" s="126"/>
      <c r="ED997" s="126"/>
      <c r="EE997" s="126"/>
      <c r="EF997" s="126"/>
      <c r="EG997" s="126"/>
      <c r="EH997" s="126"/>
      <c r="EI997" s="126"/>
      <c r="EJ997" s="126"/>
      <c r="EK997" s="126"/>
      <c r="EL997" s="126"/>
      <c r="EM997" s="126"/>
      <c r="EN997" s="126"/>
      <c r="EO997" s="126"/>
      <c r="EP997" s="126"/>
      <c r="EQ997" s="126"/>
      <c r="ER997" s="126"/>
      <c r="ES997" s="126"/>
      <c r="ET997" s="126"/>
      <c r="EU997" s="126"/>
      <c r="EV997" s="126"/>
      <c r="EW997" s="126"/>
      <c r="EX997" s="126"/>
      <c r="EY997" s="126"/>
      <c r="EZ997" s="126"/>
      <c r="FA997" s="126"/>
      <c r="FB997" s="126"/>
      <c r="FC997" s="126"/>
      <c r="FD997" s="126"/>
      <c r="FE997" s="126"/>
      <c r="FF997" s="126"/>
      <c r="FG997" s="126"/>
      <c r="FH997" s="126"/>
      <c r="FI997" s="126"/>
      <c r="FJ997" s="126"/>
      <c r="FK997" s="126"/>
      <c r="FL997" s="126"/>
      <c r="FM997" s="126"/>
      <c r="FN997" s="126"/>
      <c r="FO997" s="126"/>
      <c r="FP997" s="126"/>
      <c r="FQ997" s="126"/>
      <c r="FR997" s="126"/>
      <c r="FS997" s="126"/>
      <c r="FT997" s="126"/>
      <c r="FU997" s="126"/>
      <c r="FV997" s="126"/>
      <c r="FW997" s="126"/>
      <c r="FX997" s="126"/>
      <c r="FY997" s="126"/>
      <c r="FZ997" s="126"/>
      <c r="GA997" s="126"/>
      <c r="GB997" s="126"/>
      <c r="GC997" s="126"/>
      <c r="GD997" s="126"/>
      <c r="GE997" s="126"/>
      <c r="GF997" s="126"/>
      <c r="GG997" s="126"/>
      <c r="GH997" s="126"/>
      <c r="GI997" s="126"/>
      <c r="GJ997" s="126"/>
      <c r="GK997" s="126"/>
      <c r="GL997" s="126"/>
      <c r="GM997" s="126"/>
      <c r="GN997" s="126"/>
      <c r="GO997" s="126"/>
      <c r="GP997" s="126"/>
      <c r="GQ997" s="126"/>
      <c r="GR997" s="126"/>
      <c r="GS997" s="126"/>
      <c r="GT997" s="126"/>
      <c r="GU997" s="126"/>
      <c r="GV997" s="126"/>
      <c r="GW997" s="126"/>
      <c r="GX997" s="126"/>
      <c r="GY997" s="126"/>
      <c r="GZ997" s="126"/>
      <c r="HA997" s="126"/>
      <c r="HB997" s="126"/>
      <c r="HC997" s="126"/>
      <c r="HD997" s="126"/>
      <c r="HE997" s="126"/>
      <c r="HF997" s="126"/>
      <c r="HG997" s="126"/>
      <c r="HH997" s="126"/>
      <c r="HI997" s="126"/>
      <c r="HJ997" s="126"/>
      <c r="HK997" s="126"/>
      <c r="HL997" s="126"/>
      <c r="HM997" s="126"/>
      <c r="HN997" s="126"/>
      <c r="HO997" s="126"/>
      <c r="HP997" s="126"/>
      <c r="HQ997" s="126"/>
      <c r="HR997" s="126"/>
      <c r="HS997" s="126"/>
      <c r="HT997" s="126"/>
      <c r="HU997" s="126"/>
      <c r="HV997" s="126"/>
      <c r="HW997" s="126"/>
      <c r="HX997" s="126"/>
      <c r="HY997" s="126"/>
      <c r="HZ997" s="126"/>
      <c r="IA997" s="126"/>
      <c r="IB997" s="126"/>
    </row>
    <row r="998" spans="1:236" s="127" customFormat="1">
      <c r="A998" s="121"/>
      <c r="B998" s="67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  <c r="BI998" s="126"/>
      <c r="BJ998" s="126"/>
      <c r="BK998" s="126"/>
      <c r="BL998" s="126"/>
      <c r="BM998" s="126"/>
      <c r="BN998" s="126"/>
      <c r="BO998" s="126"/>
      <c r="BP998" s="126"/>
      <c r="BQ998" s="126"/>
      <c r="BR998" s="126"/>
      <c r="BS998" s="126"/>
      <c r="BT998" s="126"/>
      <c r="BU998" s="126"/>
      <c r="BV998" s="126"/>
      <c r="BW998" s="126"/>
      <c r="BX998" s="126"/>
      <c r="BY998" s="126"/>
      <c r="BZ998" s="126"/>
      <c r="CA998" s="126"/>
      <c r="CB998" s="126"/>
      <c r="CC998" s="126"/>
      <c r="CD998" s="126"/>
      <c r="CE998" s="126"/>
      <c r="CF998" s="126"/>
      <c r="CG998" s="126"/>
      <c r="CH998" s="126"/>
      <c r="CI998" s="126"/>
      <c r="CJ998" s="126"/>
      <c r="CK998" s="126"/>
      <c r="CL998" s="126"/>
      <c r="CM998" s="126"/>
      <c r="CN998" s="126"/>
      <c r="CO998" s="126"/>
      <c r="CP998" s="126"/>
      <c r="CQ998" s="126"/>
      <c r="CR998" s="126"/>
      <c r="CS998" s="126"/>
      <c r="CT998" s="126"/>
      <c r="CU998" s="126"/>
      <c r="CV998" s="126"/>
      <c r="CW998" s="126"/>
      <c r="CX998" s="126"/>
      <c r="CY998" s="126"/>
      <c r="CZ998" s="126"/>
      <c r="DA998" s="126"/>
      <c r="DB998" s="126"/>
      <c r="DC998" s="126"/>
      <c r="DD998" s="126"/>
      <c r="DE998" s="126"/>
      <c r="DF998" s="126"/>
      <c r="DG998" s="126"/>
      <c r="DH998" s="126"/>
      <c r="DI998" s="126"/>
      <c r="DJ998" s="126"/>
      <c r="DK998" s="126"/>
      <c r="DL998" s="126"/>
      <c r="DM998" s="126"/>
      <c r="DN998" s="126"/>
      <c r="DO998" s="126"/>
      <c r="DP998" s="126"/>
      <c r="DQ998" s="126"/>
      <c r="DR998" s="126"/>
      <c r="DS998" s="126"/>
      <c r="DT998" s="126"/>
      <c r="DU998" s="126"/>
      <c r="DV998" s="126"/>
      <c r="DW998" s="126"/>
      <c r="DX998" s="126"/>
      <c r="DY998" s="126"/>
      <c r="DZ998" s="126"/>
      <c r="EA998" s="126"/>
      <c r="EB998" s="126"/>
      <c r="EC998" s="126"/>
      <c r="ED998" s="126"/>
      <c r="EE998" s="126"/>
      <c r="EF998" s="126"/>
      <c r="EG998" s="126"/>
      <c r="EH998" s="126"/>
      <c r="EI998" s="126"/>
      <c r="EJ998" s="126"/>
      <c r="EK998" s="126"/>
      <c r="EL998" s="126"/>
      <c r="EM998" s="126"/>
      <c r="EN998" s="126"/>
      <c r="EO998" s="126"/>
      <c r="EP998" s="126"/>
      <c r="EQ998" s="126"/>
      <c r="ER998" s="126"/>
      <c r="ES998" s="126"/>
      <c r="ET998" s="126"/>
      <c r="EU998" s="126"/>
      <c r="EV998" s="126"/>
      <c r="EW998" s="126"/>
      <c r="EX998" s="126"/>
      <c r="EY998" s="126"/>
      <c r="EZ998" s="126"/>
      <c r="FA998" s="126"/>
      <c r="FB998" s="126"/>
      <c r="FC998" s="126"/>
      <c r="FD998" s="126"/>
      <c r="FE998" s="126"/>
      <c r="FF998" s="126"/>
      <c r="FG998" s="126"/>
      <c r="FH998" s="126"/>
      <c r="FI998" s="126"/>
      <c r="FJ998" s="126"/>
      <c r="FK998" s="126"/>
      <c r="FL998" s="126"/>
      <c r="FM998" s="126"/>
      <c r="FN998" s="126"/>
      <c r="FO998" s="126"/>
      <c r="FP998" s="126"/>
      <c r="FQ998" s="126"/>
      <c r="FR998" s="126"/>
      <c r="FS998" s="126"/>
      <c r="FT998" s="126"/>
      <c r="FU998" s="126"/>
      <c r="FV998" s="126"/>
      <c r="FW998" s="126"/>
      <c r="FX998" s="126"/>
      <c r="FY998" s="126"/>
      <c r="FZ998" s="126"/>
      <c r="GA998" s="126"/>
      <c r="GB998" s="126"/>
      <c r="GC998" s="126"/>
      <c r="GD998" s="126"/>
      <c r="GE998" s="126"/>
      <c r="GF998" s="126"/>
      <c r="GG998" s="126"/>
      <c r="GH998" s="126"/>
      <c r="GI998" s="126"/>
      <c r="GJ998" s="126"/>
      <c r="GK998" s="126"/>
      <c r="GL998" s="126"/>
      <c r="GM998" s="126"/>
      <c r="GN998" s="126"/>
      <c r="GO998" s="126"/>
      <c r="GP998" s="126"/>
      <c r="GQ998" s="126"/>
      <c r="GR998" s="126"/>
      <c r="GS998" s="126"/>
      <c r="GT998" s="126"/>
      <c r="GU998" s="126"/>
      <c r="GV998" s="126"/>
      <c r="GW998" s="126"/>
      <c r="GX998" s="126"/>
      <c r="GY998" s="126"/>
      <c r="GZ998" s="126"/>
      <c r="HA998" s="126"/>
      <c r="HB998" s="126"/>
      <c r="HC998" s="126"/>
      <c r="HD998" s="126"/>
      <c r="HE998" s="126"/>
      <c r="HF998" s="126"/>
      <c r="HG998" s="126"/>
      <c r="HH998" s="126"/>
      <c r="HI998" s="126"/>
      <c r="HJ998" s="126"/>
      <c r="HK998" s="126"/>
      <c r="HL998" s="126"/>
      <c r="HM998" s="126"/>
      <c r="HN998" s="126"/>
      <c r="HO998" s="126"/>
      <c r="HP998" s="126"/>
      <c r="HQ998" s="126"/>
      <c r="HR998" s="126"/>
      <c r="HS998" s="126"/>
      <c r="HT998" s="126"/>
      <c r="HU998" s="126"/>
      <c r="HV998" s="126"/>
      <c r="HW998" s="126"/>
      <c r="HX998" s="126"/>
      <c r="HY998" s="126"/>
      <c r="HZ998" s="126"/>
      <c r="IA998" s="126"/>
      <c r="IB998" s="126"/>
    </row>
    <row r="999" spans="1:236" s="127" customFormat="1">
      <c r="A999" s="121"/>
      <c r="B999" s="67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  <c r="BI999" s="126"/>
      <c r="BJ999" s="126"/>
      <c r="BK999" s="126"/>
      <c r="BL999" s="126"/>
      <c r="BM999" s="126"/>
      <c r="BN999" s="126"/>
      <c r="BO999" s="126"/>
      <c r="BP999" s="126"/>
      <c r="BQ999" s="126"/>
      <c r="BR999" s="126"/>
      <c r="BS999" s="126"/>
      <c r="BT999" s="126"/>
      <c r="BU999" s="126"/>
      <c r="BV999" s="126"/>
      <c r="BW999" s="126"/>
      <c r="BX999" s="126"/>
      <c r="BY999" s="126"/>
      <c r="BZ999" s="126"/>
      <c r="CA999" s="126"/>
      <c r="CB999" s="126"/>
      <c r="CC999" s="126"/>
      <c r="CD999" s="126"/>
      <c r="CE999" s="126"/>
      <c r="CF999" s="126"/>
      <c r="CG999" s="126"/>
      <c r="CH999" s="126"/>
      <c r="CI999" s="126"/>
      <c r="CJ999" s="126"/>
      <c r="CK999" s="126"/>
      <c r="CL999" s="126"/>
      <c r="CM999" s="126"/>
      <c r="CN999" s="126"/>
      <c r="CO999" s="126"/>
      <c r="CP999" s="126"/>
      <c r="CQ999" s="126"/>
      <c r="CR999" s="126"/>
      <c r="CS999" s="126"/>
      <c r="CT999" s="126"/>
      <c r="CU999" s="126"/>
      <c r="CV999" s="126"/>
      <c r="CW999" s="126"/>
      <c r="CX999" s="126"/>
      <c r="CY999" s="126"/>
      <c r="CZ999" s="126"/>
      <c r="DA999" s="126"/>
      <c r="DB999" s="126"/>
      <c r="DC999" s="126"/>
      <c r="DD999" s="126"/>
      <c r="DE999" s="126"/>
      <c r="DF999" s="126"/>
      <c r="DG999" s="126"/>
      <c r="DH999" s="126"/>
      <c r="DI999" s="126"/>
      <c r="DJ999" s="126"/>
      <c r="DK999" s="126"/>
      <c r="DL999" s="126"/>
      <c r="DM999" s="126"/>
      <c r="DN999" s="126"/>
      <c r="DO999" s="126"/>
      <c r="DP999" s="126"/>
      <c r="DQ999" s="126"/>
      <c r="DR999" s="126"/>
      <c r="DS999" s="126"/>
      <c r="DT999" s="126"/>
      <c r="DU999" s="126"/>
      <c r="DV999" s="126"/>
      <c r="DW999" s="126"/>
      <c r="DX999" s="126"/>
      <c r="DY999" s="126"/>
      <c r="DZ999" s="126"/>
      <c r="EA999" s="126"/>
      <c r="EB999" s="126"/>
      <c r="EC999" s="126"/>
      <c r="ED999" s="126"/>
      <c r="EE999" s="126"/>
      <c r="EF999" s="126"/>
      <c r="EG999" s="126"/>
      <c r="EH999" s="126"/>
      <c r="EI999" s="126"/>
      <c r="EJ999" s="126"/>
      <c r="EK999" s="126"/>
      <c r="EL999" s="126"/>
      <c r="EM999" s="126"/>
      <c r="EN999" s="126"/>
      <c r="EO999" s="126"/>
      <c r="EP999" s="126"/>
      <c r="EQ999" s="126"/>
      <c r="ER999" s="126"/>
      <c r="ES999" s="126"/>
      <c r="ET999" s="126"/>
      <c r="EU999" s="126"/>
      <c r="EV999" s="126"/>
      <c r="EW999" s="126"/>
      <c r="EX999" s="126"/>
      <c r="EY999" s="126"/>
      <c r="EZ999" s="126"/>
      <c r="FA999" s="126"/>
      <c r="FB999" s="126"/>
      <c r="FC999" s="126"/>
      <c r="FD999" s="126"/>
      <c r="FE999" s="126"/>
      <c r="FF999" s="126"/>
      <c r="FG999" s="126"/>
      <c r="FH999" s="126"/>
      <c r="FI999" s="126"/>
      <c r="FJ999" s="126"/>
      <c r="FK999" s="126"/>
      <c r="FL999" s="126"/>
      <c r="FM999" s="126"/>
      <c r="FN999" s="126"/>
      <c r="FO999" s="126"/>
      <c r="FP999" s="126"/>
      <c r="FQ999" s="126"/>
      <c r="FR999" s="126"/>
      <c r="FS999" s="126"/>
      <c r="FT999" s="126"/>
      <c r="FU999" s="126"/>
      <c r="FV999" s="126"/>
      <c r="FW999" s="126"/>
      <c r="FX999" s="126"/>
      <c r="FY999" s="126"/>
      <c r="FZ999" s="126"/>
      <c r="GA999" s="126"/>
      <c r="GB999" s="126"/>
      <c r="GC999" s="126"/>
      <c r="GD999" s="126"/>
      <c r="GE999" s="126"/>
      <c r="GF999" s="126"/>
      <c r="GG999" s="126"/>
      <c r="GH999" s="126"/>
      <c r="GI999" s="126"/>
      <c r="GJ999" s="126"/>
      <c r="GK999" s="126"/>
      <c r="GL999" s="126"/>
      <c r="GM999" s="126"/>
      <c r="GN999" s="126"/>
      <c r="GO999" s="126"/>
      <c r="GP999" s="126"/>
      <c r="GQ999" s="126"/>
      <c r="GR999" s="126"/>
      <c r="GS999" s="126"/>
      <c r="GT999" s="126"/>
      <c r="GU999" s="126"/>
      <c r="GV999" s="126"/>
      <c r="GW999" s="126"/>
      <c r="GX999" s="126"/>
      <c r="GY999" s="126"/>
      <c r="GZ999" s="126"/>
      <c r="HA999" s="126"/>
      <c r="HB999" s="126"/>
      <c r="HC999" s="126"/>
      <c r="HD999" s="126"/>
      <c r="HE999" s="126"/>
      <c r="HF999" s="126"/>
      <c r="HG999" s="126"/>
      <c r="HH999" s="126"/>
      <c r="HI999" s="126"/>
      <c r="HJ999" s="126"/>
      <c r="HK999" s="126"/>
      <c r="HL999" s="126"/>
      <c r="HM999" s="126"/>
      <c r="HN999" s="126"/>
      <c r="HO999" s="126"/>
      <c r="HP999" s="126"/>
      <c r="HQ999" s="126"/>
      <c r="HR999" s="126"/>
      <c r="HS999" s="126"/>
      <c r="HT999" s="126"/>
      <c r="HU999" s="126"/>
      <c r="HV999" s="126"/>
      <c r="HW999" s="126"/>
      <c r="HX999" s="126"/>
      <c r="HY999" s="126"/>
      <c r="HZ999" s="126"/>
      <c r="IA999" s="126"/>
      <c r="IB999" s="126"/>
    </row>
    <row r="1000" spans="1:236" s="127" customFormat="1">
      <c r="A1000" s="121"/>
      <c r="B1000" s="67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  <c r="BI1000" s="126"/>
      <c r="BJ1000" s="126"/>
      <c r="BK1000" s="126"/>
      <c r="BL1000" s="126"/>
      <c r="BM1000" s="126"/>
      <c r="BN1000" s="126"/>
      <c r="BO1000" s="126"/>
      <c r="BP1000" s="126"/>
      <c r="BQ1000" s="126"/>
      <c r="BR1000" s="126"/>
      <c r="BS1000" s="126"/>
      <c r="BT1000" s="126"/>
      <c r="BU1000" s="126"/>
      <c r="BV1000" s="126"/>
      <c r="BW1000" s="126"/>
      <c r="BX1000" s="126"/>
      <c r="BY1000" s="126"/>
      <c r="BZ1000" s="126"/>
      <c r="CA1000" s="126"/>
      <c r="CB1000" s="126"/>
      <c r="CC1000" s="126"/>
      <c r="CD1000" s="126"/>
      <c r="CE1000" s="126"/>
      <c r="CF1000" s="126"/>
      <c r="CG1000" s="126"/>
      <c r="CH1000" s="126"/>
      <c r="CI1000" s="126"/>
      <c r="CJ1000" s="126"/>
      <c r="CK1000" s="126"/>
      <c r="CL1000" s="126"/>
      <c r="CM1000" s="126"/>
      <c r="CN1000" s="126"/>
      <c r="CO1000" s="126"/>
      <c r="CP1000" s="126"/>
      <c r="CQ1000" s="126"/>
      <c r="CR1000" s="126"/>
      <c r="CS1000" s="126"/>
      <c r="CT1000" s="126"/>
      <c r="CU1000" s="126"/>
      <c r="CV1000" s="126"/>
      <c r="CW1000" s="126"/>
      <c r="CX1000" s="126"/>
      <c r="CY1000" s="126"/>
      <c r="CZ1000" s="126"/>
      <c r="DA1000" s="126"/>
      <c r="DB1000" s="126"/>
      <c r="DC1000" s="126"/>
      <c r="DD1000" s="126"/>
      <c r="DE1000" s="126"/>
      <c r="DF1000" s="126"/>
      <c r="DG1000" s="126"/>
      <c r="DH1000" s="126"/>
      <c r="DI1000" s="126"/>
      <c r="DJ1000" s="126"/>
      <c r="DK1000" s="126"/>
      <c r="DL1000" s="126"/>
      <c r="DM1000" s="126"/>
      <c r="DN1000" s="126"/>
      <c r="DO1000" s="126"/>
      <c r="DP1000" s="126"/>
      <c r="DQ1000" s="126"/>
      <c r="DR1000" s="126"/>
      <c r="DS1000" s="126"/>
      <c r="DT1000" s="126"/>
      <c r="DU1000" s="126"/>
      <c r="DV1000" s="126"/>
      <c r="DW1000" s="126"/>
      <c r="DX1000" s="126"/>
      <c r="DY1000" s="126"/>
      <c r="DZ1000" s="126"/>
      <c r="EA1000" s="126"/>
      <c r="EB1000" s="126"/>
      <c r="EC1000" s="126"/>
      <c r="ED1000" s="126"/>
      <c r="EE1000" s="126"/>
      <c r="EF1000" s="126"/>
      <c r="EG1000" s="126"/>
      <c r="EH1000" s="126"/>
      <c r="EI1000" s="126"/>
      <c r="EJ1000" s="126"/>
      <c r="EK1000" s="126"/>
      <c r="EL1000" s="126"/>
      <c r="EM1000" s="126"/>
      <c r="EN1000" s="126"/>
      <c r="EO1000" s="126"/>
      <c r="EP1000" s="126"/>
      <c r="EQ1000" s="126"/>
      <c r="ER1000" s="126"/>
      <c r="ES1000" s="126"/>
      <c r="ET1000" s="126"/>
      <c r="EU1000" s="126"/>
      <c r="EV1000" s="126"/>
      <c r="EW1000" s="126"/>
      <c r="EX1000" s="126"/>
      <c r="EY1000" s="126"/>
      <c r="EZ1000" s="126"/>
      <c r="FA1000" s="126"/>
      <c r="FB1000" s="126"/>
      <c r="FC1000" s="126"/>
      <c r="FD1000" s="126"/>
      <c r="FE1000" s="126"/>
      <c r="FF1000" s="126"/>
      <c r="FG1000" s="126"/>
      <c r="FH1000" s="126"/>
      <c r="FI1000" s="126"/>
      <c r="FJ1000" s="126"/>
      <c r="FK1000" s="126"/>
      <c r="FL1000" s="126"/>
      <c r="FM1000" s="126"/>
      <c r="FN1000" s="126"/>
      <c r="FO1000" s="126"/>
      <c r="FP1000" s="126"/>
      <c r="FQ1000" s="126"/>
      <c r="FR1000" s="126"/>
      <c r="FS1000" s="126"/>
      <c r="FT1000" s="126"/>
      <c r="FU1000" s="126"/>
      <c r="FV1000" s="126"/>
      <c r="FW1000" s="126"/>
      <c r="FX1000" s="126"/>
      <c r="FY1000" s="126"/>
      <c r="FZ1000" s="126"/>
      <c r="GA1000" s="126"/>
      <c r="GB1000" s="126"/>
      <c r="GC1000" s="126"/>
      <c r="GD1000" s="126"/>
      <c r="GE1000" s="126"/>
      <c r="GF1000" s="126"/>
      <c r="GG1000" s="126"/>
      <c r="GH1000" s="126"/>
      <c r="GI1000" s="126"/>
      <c r="GJ1000" s="126"/>
      <c r="GK1000" s="126"/>
      <c r="GL1000" s="126"/>
      <c r="GM1000" s="126"/>
      <c r="GN1000" s="126"/>
      <c r="GO1000" s="126"/>
      <c r="GP1000" s="126"/>
      <c r="GQ1000" s="126"/>
      <c r="GR1000" s="126"/>
      <c r="GS1000" s="126"/>
      <c r="GT1000" s="126"/>
      <c r="GU1000" s="126"/>
      <c r="GV1000" s="126"/>
      <c r="GW1000" s="126"/>
      <c r="GX1000" s="126"/>
      <c r="GY1000" s="126"/>
      <c r="GZ1000" s="126"/>
      <c r="HA1000" s="126"/>
      <c r="HB1000" s="126"/>
      <c r="HC1000" s="126"/>
      <c r="HD1000" s="126"/>
      <c r="HE1000" s="126"/>
      <c r="HF1000" s="126"/>
      <c r="HG1000" s="126"/>
      <c r="HH1000" s="126"/>
      <c r="HI1000" s="126"/>
      <c r="HJ1000" s="126"/>
      <c r="HK1000" s="126"/>
      <c r="HL1000" s="126"/>
      <c r="HM1000" s="126"/>
      <c r="HN1000" s="126"/>
      <c r="HO1000" s="126"/>
      <c r="HP1000" s="126"/>
      <c r="HQ1000" s="126"/>
      <c r="HR1000" s="126"/>
      <c r="HS1000" s="126"/>
      <c r="HT1000" s="126"/>
      <c r="HU1000" s="126"/>
      <c r="HV1000" s="126"/>
      <c r="HW1000" s="126"/>
      <c r="HX1000" s="126"/>
      <c r="HY1000" s="126"/>
      <c r="HZ1000" s="126"/>
      <c r="IA1000" s="126"/>
      <c r="IB1000" s="126"/>
    </row>
    <row r="1001" spans="1:236" s="127" customFormat="1">
      <c r="A1001" s="121"/>
      <c r="B1001" s="67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  <c r="BI1001" s="126"/>
      <c r="BJ1001" s="126"/>
      <c r="BK1001" s="126"/>
      <c r="BL1001" s="126"/>
      <c r="BM1001" s="126"/>
      <c r="BN1001" s="126"/>
      <c r="BO1001" s="126"/>
      <c r="BP1001" s="126"/>
      <c r="BQ1001" s="126"/>
      <c r="BR1001" s="126"/>
      <c r="BS1001" s="126"/>
      <c r="BT1001" s="126"/>
      <c r="BU1001" s="126"/>
      <c r="BV1001" s="126"/>
      <c r="BW1001" s="126"/>
      <c r="BX1001" s="126"/>
      <c r="BY1001" s="126"/>
      <c r="BZ1001" s="126"/>
      <c r="CA1001" s="126"/>
      <c r="CB1001" s="126"/>
      <c r="CC1001" s="126"/>
      <c r="CD1001" s="126"/>
      <c r="CE1001" s="126"/>
      <c r="CF1001" s="126"/>
      <c r="CG1001" s="126"/>
      <c r="CH1001" s="126"/>
      <c r="CI1001" s="126"/>
      <c r="CJ1001" s="126"/>
      <c r="CK1001" s="126"/>
      <c r="CL1001" s="126"/>
      <c r="CM1001" s="126"/>
      <c r="CN1001" s="126"/>
      <c r="CO1001" s="126"/>
      <c r="CP1001" s="126"/>
      <c r="CQ1001" s="126"/>
      <c r="CR1001" s="126"/>
      <c r="CS1001" s="126"/>
      <c r="CT1001" s="126"/>
      <c r="CU1001" s="126"/>
      <c r="CV1001" s="126"/>
      <c r="CW1001" s="126"/>
      <c r="CX1001" s="126"/>
      <c r="CY1001" s="126"/>
      <c r="CZ1001" s="126"/>
      <c r="DA1001" s="126"/>
      <c r="DB1001" s="126"/>
      <c r="DC1001" s="126"/>
      <c r="DD1001" s="126"/>
      <c r="DE1001" s="126"/>
      <c r="DF1001" s="126"/>
      <c r="DG1001" s="126"/>
      <c r="DH1001" s="126"/>
      <c r="DI1001" s="126"/>
      <c r="DJ1001" s="126"/>
      <c r="DK1001" s="126"/>
      <c r="DL1001" s="126"/>
      <c r="DM1001" s="126"/>
      <c r="DN1001" s="126"/>
      <c r="DO1001" s="126"/>
      <c r="DP1001" s="126"/>
      <c r="DQ1001" s="126"/>
      <c r="DR1001" s="126"/>
      <c r="DS1001" s="126"/>
      <c r="DT1001" s="126"/>
      <c r="DU1001" s="126"/>
      <c r="DV1001" s="126"/>
      <c r="DW1001" s="126"/>
      <c r="DX1001" s="126"/>
      <c r="DY1001" s="126"/>
      <c r="DZ1001" s="126"/>
      <c r="EA1001" s="126"/>
      <c r="EB1001" s="126"/>
      <c r="EC1001" s="126"/>
      <c r="ED1001" s="126"/>
      <c r="EE1001" s="126"/>
      <c r="EF1001" s="126"/>
      <c r="EG1001" s="126"/>
      <c r="EH1001" s="126"/>
      <c r="EI1001" s="126"/>
      <c r="EJ1001" s="126"/>
      <c r="EK1001" s="126"/>
      <c r="EL1001" s="126"/>
      <c r="EM1001" s="126"/>
      <c r="EN1001" s="126"/>
      <c r="EO1001" s="126"/>
      <c r="EP1001" s="126"/>
      <c r="EQ1001" s="126"/>
      <c r="ER1001" s="126"/>
      <c r="ES1001" s="126"/>
      <c r="ET1001" s="126"/>
      <c r="EU1001" s="126"/>
      <c r="EV1001" s="126"/>
      <c r="EW1001" s="126"/>
      <c r="EX1001" s="126"/>
      <c r="EY1001" s="126"/>
      <c r="EZ1001" s="126"/>
      <c r="FA1001" s="126"/>
      <c r="FB1001" s="126"/>
      <c r="FC1001" s="126"/>
      <c r="FD1001" s="126"/>
      <c r="FE1001" s="126"/>
      <c r="FF1001" s="126"/>
      <c r="FG1001" s="126"/>
      <c r="FH1001" s="126"/>
      <c r="FI1001" s="126"/>
      <c r="FJ1001" s="126"/>
      <c r="FK1001" s="126"/>
      <c r="FL1001" s="126"/>
      <c r="FM1001" s="126"/>
      <c r="FN1001" s="126"/>
      <c r="FO1001" s="126"/>
      <c r="FP1001" s="126"/>
      <c r="FQ1001" s="126"/>
      <c r="FR1001" s="126"/>
      <c r="FS1001" s="126"/>
      <c r="FT1001" s="126"/>
      <c r="FU1001" s="126"/>
      <c r="FV1001" s="126"/>
      <c r="FW1001" s="126"/>
      <c r="FX1001" s="126"/>
      <c r="FY1001" s="126"/>
      <c r="FZ1001" s="126"/>
      <c r="GA1001" s="126"/>
      <c r="GB1001" s="126"/>
      <c r="GC1001" s="126"/>
      <c r="GD1001" s="126"/>
      <c r="GE1001" s="126"/>
      <c r="GF1001" s="126"/>
      <c r="GG1001" s="126"/>
      <c r="GH1001" s="126"/>
      <c r="GI1001" s="126"/>
      <c r="GJ1001" s="126"/>
      <c r="GK1001" s="126"/>
      <c r="GL1001" s="126"/>
      <c r="GM1001" s="126"/>
      <c r="GN1001" s="126"/>
      <c r="GO1001" s="126"/>
      <c r="GP1001" s="126"/>
      <c r="GQ1001" s="126"/>
      <c r="GR1001" s="126"/>
      <c r="GS1001" s="126"/>
      <c r="GT1001" s="126"/>
      <c r="GU1001" s="126"/>
      <c r="GV1001" s="126"/>
      <c r="GW1001" s="126"/>
      <c r="GX1001" s="126"/>
      <c r="GY1001" s="126"/>
      <c r="GZ1001" s="126"/>
      <c r="HA1001" s="126"/>
      <c r="HB1001" s="126"/>
      <c r="HC1001" s="126"/>
      <c r="HD1001" s="126"/>
      <c r="HE1001" s="126"/>
      <c r="HF1001" s="126"/>
      <c r="HG1001" s="126"/>
      <c r="HH1001" s="126"/>
      <c r="HI1001" s="126"/>
      <c r="HJ1001" s="126"/>
      <c r="HK1001" s="126"/>
      <c r="HL1001" s="126"/>
      <c r="HM1001" s="126"/>
      <c r="HN1001" s="126"/>
      <c r="HO1001" s="126"/>
      <c r="HP1001" s="126"/>
      <c r="HQ1001" s="126"/>
      <c r="HR1001" s="126"/>
      <c r="HS1001" s="126"/>
      <c r="HT1001" s="126"/>
      <c r="HU1001" s="126"/>
      <c r="HV1001" s="126"/>
      <c r="HW1001" s="126"/>
      <c r="HX1001" s="126"/>
      <c r="HY1001" s="126"/>
      <c r="HZ1001" s="126"/>
      <c r="IA1001" s="126"/>
      <c r="IB1001" s="126"/>
    </row>
    <row r="1002" spans="1:236" s="127" customFormat="1">
      <c r="A1002" s="121"/>
      <c r="B1002" s="67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  <c r="BI1002" s="126"/>
      <c r="BJ1002" s="126"/>
      <c r="BK1002" s="126"/>
      <c r="BL1002" s="126"/>
      <c r="BM1002" s="126"/>
      <c r="BN1002" s="126"/>
      <c r="BO1002" s="126"/>
      <c r="BP1002" s="126"/>
      <c r="BQ1002" s="126"/>
      <c r="BR1002" s="126"/>
      <c r="BS1002" s="126"/>
      <c r="BT1002" s="126"/>
      <c r="BU1002" s="126"/>
      <c r="BV1002" s="126"/>
      <c r="BW1002" s="126"/>
      <c r="BX1002" s="126"/>
      <c r="BY1002" s="126"/>
      <c r="BZ1002" s="126"/>
      <c r="CA1002" s="126"/>
      <c r="CB1002" s="126"/>
      <c r="CC1002" s="126"/>
      <c r="CD1002" s="126"/>
      <c r="CE1002" s="126"/>
      <c r="CF1002" s="126"/>
      <c r="CG1002" s="126"/>
      <c r="CH1002" s="126"/>
      <c r="CI1002" s="126"/>
      <c r="CJ1002" s="126"/>
      <c r="CK1002" s="126"/>
      <c r="CL1002" s="126"/>
      <c r="CM1002" s="126"/>
      <c r="CN1002" s="126"/>
      <c r="CO1002" s="126"/>
      <c r="CP1002" s="126"/>
      <c r="CQ1002" s="126"/>
      <c r="CR1002" s="126"/>
      <c r="CS1002" s="126"/>
      <c r="CT1002" s="126"/>
      <c r="CU1002" s="126"/>
      <c r="CV1002" s="126"/>
      <c r="CW1002" s="126"/>
      <c r="CX1002" s="126"/>
      <c r="CY1002" s="126"/>
      <c r="CZ1002" s="126"/>
      <c r="DA1002" s="126"/>
      <c r="DB1002" s="126"/>
      <c r="DC1002" s="126"/>
      <c r="DD1002" s="126"/>
      <c r="DE1002" s="126"/>
      <c r="DF1002" s="126"/>
      <c r="DG1002" s="126"/>
      <c r="DH1002" s="126"/>
      <c r="DI1002" s="126"/>
      <c r="DJ1002" s="126"/>
      <c r="DK1002" s="126"/>
      <c r="DL1002" s="126"/>
      <c r="DM1002" s="126"/>
      <c r="DN1002" s="126"/>
      <c r="DO1002" s="126"/>
      <c r="DP1002" s="126"/>
      <c r="DQ1002" s="126"/>
      <c r="DR1002" s="126"/>
      <c r="DS1002" s="126"/>
      <c r="DT1002" s="126"/>
      <c r="DU1002" s="126"/>
      <c r="DV1002" s="126"/>
      <c r="DW1002" s="126"/>
      <c r="DX1002" s="126"/>
      <c r="DY1002" s="126"/>
      <c r="DZ1002" s="126"/>
      <c r="EA1002" s="126"/>
      <c r="EB1002" s="126"/>
      <c r="EC1002" s="126"/>
      <c r="ED1002" s="126"/>
      <c r="EE1002" s="126"/>
      <c r="EF1002" s="126"/>
      <c r="EG1002" s="126"/>
      <c r="EH1002" s="126"/>
      <c r="EI1002" s="126"/>
      <c r="EJ1002" s="126"/>
      <c r="EK1002" s="126"/>
      <c r="EL1002" s="126"/>
      <c r="EM1002" s="126"/>
      <c r="EN1002" s="126"/>
      <c r="EO1002" s="126"/>
      <c r="EP1002" s="126"/>
      <c r="EQ1002" s="126"/>
      <c r="ER1002" s="126"/>
      <c r="ES1002" s="126"/>
      <c r="ET1002" s="126"/>
      <c r="EU1002" s="126"/>
      <c r="EV1002" s="126"/>
      <c r="EW1002" s="126"/>
      <c r="EX1002" s="126"/>
      <c r="EY1002" s="126"/>
      <c r="EZ1002" s="126"/>
      <c r="FA1002" s="126"/>
      <c r="FB1002" s="126"/>
      <c r="FC1002" s="126"/>
      <c r="FD1002" s="126"/>
      <c r="FE1002" s="126"/>
      <c r="FF1002" s="126"/>
      <c r="FG1002" s="126"/>
      <c r="FH1002" s="126"/>
      <c r="FI1002" s="126"/>
      <c r="FJ1002" s="126"/>
      <c r="FK1002" s="126"/>
      <c r="FL1002" s="126"/>
      <c r="FM1002" s="126"/>
      <c r="FN1002" s="126"/>
      <c r="FO1002" s="126"/>
      <c r="FP1002" s="126"/>
      <c r="FQ1002" s="126"/>
      <c r="FR1002" s="126"/>
      <c r="FS1002" s="126"/>
      <c r="FT1002" s="126"/>
      <c r="FU1002" s="126"/>
      <c r="FV1002" s="126"/>
      <c r="FW1002" s="126"/>
      <c r="FX1002" s="126"/>
      <c r="FY1002" s="126"/>
      <c r="FZ1002" s="126"/>
      <c r="GA1002" s="126"/>
      <c r="GB1002" s="126"/>
      <c r="GC1002" s="126"/>
      <c r="GD1002" s="126"/>
      <c r="GE1002" s="126"/>
      <c r="GF1002" s="126"/>
      <c r="GG1002" s="126"/>
      <c r="GH1002" s="126"/>
      <c r="GI1002" s="126"/>
      <c r="GJ1002" s="126"/>
      <c r="GK1002" s="126"/>
      <c r="GL1002" s="126"/>
      <c r="GM1002" s="126"/>
      <c r="GN1002" s="126"/>
      <c r="GO1002" s="126"/>
      <c r="GP1002" s="126"/>
      <c r="GQ1002" s="126"/>
      <c r="GR1002" s="126"/>
      <c r="GS1002" s="126"/>
      <c r="GT1002" s="126"/>
      <c r="GU1002" s="126"/>
      <c r="GV1002" s="126"/>
      <c r="GW1002" s="126"/>
      <c r="GX1002" s="126"/>
      <c r="GY1002" s="126"/>
      <c r="GZ1002" s="126"/>
      <c r="HA1002" s="126"/>
      <c r="HB1002" s="126"/>
      <c r="HC1002" s="126"/>
      <c r="HD1002" s="126"/>
      <c r="HE1002" s="126"/>
      <c r="HF1002" s="126"/>
      <c r="HG1002" s="126"/>
      <c r="HH1002" s="126"/>
      <c r="HI1002" s="126"/>
      <c r="HJ1002" s="126"/>
      <c r="HK1002" s="126"/>
      <c r="HL1002" s="126"/>
      <c r="HM1002" s="126"/>
      <c r="HN1002" s="126"/>
      <c r="HO1002" s="126"/>
      <c r="HP1002" s="126"/>
      <c r="HQ1002" s="126"/>
      <c r="HR1002" s="126"/>
      <c r="HS1002" s="126"/>
      <c r="HT1002" s="126"/>
      <c r="HU1002" s="126"/>
      <c r="HV1002" s="126"/>
      <c r="HW1002" s="126"/>
      <c r="HX1002" s="126"/>
      <c r="HY1002" s="126"/>
      <c r="HZ1002" s="126"/>
      <c r="IA1002" s="126"/>
      <c r="IB1002" s="126"/>
    </row>
    <row r="1003" spans="1:236" s="127" customFormat="1">
      <c r="A1003" s="121"/>
      <c r="B1003" s="67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  <c r="BI1003" s="126"/>
      <c r="BJ1003" s="126"/>
      <c r="BK1003" s="126"/>
      <c r="BL1003" s="126"/>
      <c r="BM1003" s="126"/>
      <c r="BN1003" s="126"/>
      <c r="BO1003" s="126"/>
      <c r="BP1003" s="126"/>
      <c r="BQ1003" s="126"/>
      <c r="BR1003" s="126"/>
      <c r="BS1003" s="126"/>
      <c r="BT1003" s="126"/>
      <c r="BU1003" s="126"/>
      <c r="BV1003" s="126"/>
      <c r="BW1003" s="126"/>
      <c r="BX1003" s="126"/>
      <c r="BY1003" s="126"/>
      <c r="BZ1003" s="126"/>
      <c r="CA1003" s="126"/>
      <c r="CB1003" s="126"/>
      <c r="CC1003" s="126"/>
      <c r="CD1003" s="126"/>
      <c r="CE1003" s="126"/>
      <c r="CF1003" s="126"/>
      <c r="CG1003" s="126"/>
      <c r="CH1003" s="126"/>
      <c r="CI1003" s="126"/>
      <c r="CJ1003" s="126"/>
      <c r="CK1003" s="126"/>
      <c r="CL1003" s="126"/>
      <c r="CM1003" s="126"/>
      <c r="CN1003" s="126"/>
      <c r="CO1003" s="126"/>
      <c r="CP1003" s="126"/>
      <c r="CQ1003" s="126"/>
      <c r="CR1003" s="126"/>
      <c r="CS1003" s="126"/>
      <c r="CT1003" s="126"/>
      <c r="CU1003" s="126"/>
      <c r="CV1003" s="126"/>
      <c r="CW1003" s="126"/>
      <c r="CX1003" s="126"/>
      <c r="CY1003" s="126"/>
      <c r="CZ1003" s="126"/>
      <c r="DA1003" s="126"/>
      <c r="DB1003" s="126"/>
      <c r="DC1003" s="126"/>
      <c r="DD1003" s="126"/>
      <c r="DE1003" s="126"/>
      <c r="DF1003" s="126"/>
      <c r="DG1003" s="126"/>
      <c r="DH1003" s="126"/>
      <c r="DI1003" s="126"/>
      <c r="DJ1003" s="126"/>
      <c r="DK1003" s="126"/>
      <c r="DL1003" s="126"/>
      <c r="DM1003" s="126"/>
      <c r="DN1003" s="126"/>
      <c r="DO1003" s="126"/>
      <c r="DP1003" s="126"/>
      <c r="DQ1003" s="126"/>
      <c r="DR1003" s="126"/>
      <c r="DS1003" s="126"/>
      <c r="DT1003" s="126"/>
      <c r="DU1003" s="126"/>
      <c r="DV1003" s="126"/>
      <c r="DW1003" s="126"/>
      <c r="DX1003" s="126"/>
      <c r="DY1003" s="126"/>
      <c r="DZ1003" s="126"/>
      <c r="EA1003" s="126"/>
      <c r="EB1003" s="126"/>
      <c r="EC1003" s="126"/>
      <c r="ED1003" s="126"/>
      <c r="EE1003" s="126"/>
      <c r="EF1003" s="126"/>
      <c r="EG1003" s="126"/>
      <c r="EH1003" s="126"/>
      <c r="EI1003" s="126"/>
      <c r="EJ1003" s="126"/>
      <c r="EK1003" s="126"/>
      <c r="EL1003" s="126"/>
      <c r="EM1003" s="126"/>
      <c r="EN1003" s="126"/>
      <c r="EO1003" s="126"/>
      <c r="EP1003" s="126"/>
      <c r="EQ1003" s="126"/>
      <c r="ER1003" s="126"/>
      <c r="ES1003" s="126"/>
      <c r="ET1003" s="126"/>
      <c r="EU1003" s="126"/>
      <c r="EV1003" s="126"/>
      <c r="EW1003" s="126"/>
      <c r="EX1003" s="126"/>
      <c r="EY1003" s="126"/>
      <c r="EZ1003" s="126"/>
      <c r="FA1003" s="126"/>
      <c r="FB1003" s="126"/>
      <c r="FC1003" s="126"/>
      <c r="FD1003" s="126"/>
      <c r="FE1003" s="126"/>
      <c r="FF1003" s="126"/>
      <c r="FG1003" s="126"/>
      <c r="FH1003" s="126"/>
      <c r="FI1003" s="126"/>
      <c r="FJ1003" s="126"/>
      <c r="FK1003" s="126"/>
      <c r="FL1003" s="126"/>
      <c r="FM1003" s="126"/>
      <c r="FN1003" s="126"/>
      <c r="FO1003" s="126"/>
      <c r="FP1003" s="126"/>
      <c r="FQ1003" s="126"/>
      <c r="FR1003" s="126"/>
      <c r="FS1003" s="126"/>
      <c r="FT1003" s="126"/>
      <c r="FU1003" s="126"/>
      <c r="FV1003" s="126"/>
      <c r="FW1003" s="126"/>
      <c r="FX1003" s="126"/>
      <c r="FY1003" s="126"/>
      <c r="FZ1003" s="126"/>
      <c r="GA1003" s="126"/>
      <c r="GB1003" s="126"/>
      <c r="GC1003" s="126"/>
      <c r="GD1003" s="126"/>
      <c r="GE1003" s="126"/>
      <c r="GF1003" s="126"/>
      <c r="GG1003" s="126"/>
      <c r="GH1003" s="126"/>
      <c r="GI1003" s="126"/>
      <c r="GJ1003" s="126"/>
      <c r="GK1003" s="126"/>
      <c r="GL1003" s="126"/>
      <c r="GM1003" s="126"/>
      <c r="GN1003" s="126"/>
      <c r="GO1003" s="126"/>
      <c r="GP1003" s="126"/>
      <c r="GQ1003" s="126"/>
      <c r="GR1003" s="126"/>
      <c r="GS1003" s="126"/>
      <c r="GT1003" s="126"/>
      <c r="GU1003" s="126"/>
      <c r="GV1003" s="126"/>
      <c r="GW1003" s="126"/>
      <c r="GX1003" s="126"/>
      <c r="GY1003" s="126"/>
      <c r="GZ1003" s="126"/>
      <c r="HA1003" s="126"/>
      <c r="HB1003" s="126"/>
      <c r="HC1003" s="126"/>
      <c r="HD1003" s="126"/>
      <c r="HE1003" s="126"/>
      <c r="HF1003" s="126"/>
      <c r="HG1003" s="126"/>
      <c r="HH1003" s="126"/>
      <c r="HI1003" s="126"/>
      <c r="HJ1003" s="126"/>
      <c r="HK1003" s="126"/>
      <c r="HL1003" s="126"/>
      <c r="HM1003" s="126"/>
      <c r="HN1003" s="126"/>
      <c r="HO1003" s="126"/>
      <c r="HP1003" s="126"/>
      <c r="HQ1003" s="126"/>
      <c r="HR1003" s="126"/>
      <c r="HS1003" s="126"/>
      <c r="HT1003" s="126"/>
      <c r="HU1003" s="126"/>
      <c r="HV1003" s="126"/>
      <c r="HW1003" s="126"/>
      <c r="HX1003" s="126"/>
      <c r="HY1003" s="126"/>
      <c r="HZ1003" s="126"/>
      <c r="IA1003" s="126"/>
      <c r="IB1003" s="126"/>
    </row>
    <row r="1004" spans="1:236" s="127" customFormat="1">
      <c r="A1004" s="121"/>
      <c r="B1004" s="67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  <c r="BI1004" s="126"/>
      <c r="BJ1004" s="126"/>
      <c r="BK1004" s="126"/>
      <c r="BL1004" s="126"/>
      <c r="BM1004" s="126"/>
      <c r="BN1004" s="126"/>
      <c r="BO1004" s="126"/>
      <c r="BP1004" s="126"/>
      <c r="BQ1004" s="126"/>
      <c r="BR1004" s="126"/>
      <c r="BS1004" s="126"/>
      <c r="BT1004" s="126"/>
      <c r="BU1004" s="126"/>
      <c r="BV1004" s="126"/>
      <c r="BW1004" s="126"/>
      <c r="BX1004" s="126"/>
      <c r="BY1004" s="126"/>
      <c r="BZ1004" s="126"/>
      <c r="CA1004" s="126"/>
      <c r="CB1004" s="126"/>
      <c r="CC1004" s="126"/>
      <c r="CD1004" s="126"/>
      <c r="CE1004" s="126"/>
      <c r="CF1004" s="126"/>
      <c r="CG1004" s="126"/>
      <c r="CH1004" s="126"/>
      <c r="CI1004" s="126"/>
      <c r="CJ1004" s="126"/>
      <c r="CK1004" s="126"/>
      <c r="CL1004" s="126"/>
      <c r="CM1004" s="126"/>
      <c r="CN1004" s="126"/>
      <c r="CO1004" s="126"/>
      <c r="CP1004" s="126"/>
      <c r="CQ1004" s="126"/>
      <c r="CR1004" s="126"/>
      <c r="CS1004" s="126"/>
      <c r="CT1004" s="126"/>
      <c r="CU1004" s="126"/>
      <c r="CV1004" s="126"/>
      <c r="CW1004" s="126"/>
      <c r="CX1004" s="126"/>
      <c r="CY1004" s="126"/>
      <c r="CZ1004" s="126"/>
      <c r="DA1004" s="126"/>
      <c r="DB1004" s="126"/>
      <c r="DC1004" s="126"/>
      <c r="DD1004" s="126"/>
      <c r="DE1004" s="126"/>
      <c r="DF1004" s="126"/>
      <c r="DG1004" s="126"/>
      <c r="DH1004" s="126"/>
      <c r="DI1004" s="126"/>
      <c r="DJ1004" s="126"/>
      <c r="DK1004" s="126"/>
      <c r="DL1004" s="126"/>
      <c r="DM1004" s="126"/>
      <c r="DN1004" s="126"/>
      <c r="DO1004" s="126"/>
      <c r="DP1004" s="126"/>
      <c r="DQ1004" s="126"/>
      <c r="DR1004" s="126"/>
      <c r="DS1004" s="126"/>
      <c r="DT1004" s="126"/>
      <c r="DU1004" s="126"/>
      <c r="DV1004" s="126"/>
      <c r="DW1004" s="126"/>
      <c r="DX1004" s="126"/>
      <c r="DY1004" s="126"/>
      <c r="DZ1004" s="126"/>
      <c r="EA1004" s="126"/>
      <c r="EB1004" s="126"/>
      <c r="EC1004" s="126"/>
      <c r="ED1004" s="126"/>
      <c r="EE1004" s="126"/>
      <c r="EF1004" s="126"/>
      <c r="EG1004" s="126"/>
      <c r="EH1004" s="126"/>
      <c r="EI1004" s="126"/>
      <c r="EJ1004" s="126"/>
      <c r="EK1004" s="126"/>
      <c r="EL1004" s="126"/>
      <c r="EM1004" s="126"/>
      <c r="EN1004" s="126"/>
      <c r="EO1004" s="126"/>
      <c r="EP1004" s="126"/>
      <c r="EQ1004" s="126"/>
      <c r="ER1004" s="126"/>
      <c r="ES1004" s="126"/>
      <c r="ET1004" s="126"/>
      <c r="EU1004" s="126"/>
      <c r="EV1004" s="126"/>
      <c r="EW1004" s="126"/>
      <c r="EX1004" s="126"/>
      <c r="EY1004" s="126"/>
      <c r="EZ1004" s="126"/>
      <c r="FA1004" s="126"/>
      <c r="FB1004" s="126"/>
      <c r="FC1004" s="126"/>
      <c r="FD1004" s="126"/>
      <c r="FE1004" s="126"/>
      <c r="FF1004" s="126"/>
      <c r="FG1004" s="126"/>
      <c r="FH1004" s="126"/>
      <c r="FI1004" s="126"/>
      <c r="FJ1004" s="126"/>
      <c r="FK1004" s="126"/>
      <c r="FL1004" s="126"/>
      <c r="FM1004" s="126"/>
      <c r="FN1004" s="126"/>
      <c r="FO1004" s="126"/>
      <c r="FP1004" s="126"/>
      <c r="FQ1004" s="126"/>
      <c r="FR1004" s="126"/>
      <c r="FS1004" s="126"/>
      <c r="FT1004" s="126"/>
      <c r="FU1004" s="126"/>
      <c r="FV1004" s="126"/>
      <c r="FW1004" s="126"/>
      <c r="FX1004" s="126"/>
      <c r="FY1004" s="126"/>
      <c r="FZ1004" s="126"/>
      <c r="GA1004" s="126"/>
      <c r="GB1004" s="126"/>
      <c r="GC1004" s="126"/>
      <c r="GD1004" s="126"/>
      <c r="GE1004" s="126"/>
      <c r="GF1004" s="126"/>
      <c r="GG1004" s="126"/>
      <c r="GH1004" s="126"/>
      <c r="GI1004" s="126"/>
      <c r="GJ1004" s="126"/>
      <c r="GK1004" s="126"/>
      <c r="GL1004" s="126"/>
      <c r="GM1004" s="126"/>
      <c r="GN1004" s="126"/>
      <c r="GO1004" s="126"/>
      <c r="GP1004" s="126"/>
      <c r="GQ1004" s="126"/>
      <c r="GR1004" s="126"/>
      <c r="GS1004" s="126"/>
      <c r="GT1004" s="126"/>
      <c r="GU1004" s="126"/>
      <c r="GV1004" s="126"/>
      <c r="GW1004" s="126"/>
      <c r="GX1004" s="126"/>
      <c r="GY1004" s="126"/>
      <c r="GZ1004" s="126"/>
      <c r="HA1004" s="126"/>
      <c r="HB1004" s="126"/>
      <c r="HC1004" s="126"/>
      <c r="HD1004" s="126"/>
      <c r="HE1004" s="126"/>
      <c r="HF1004" s="126"/>
      <c r="HG1004" s="126"/>
      <c r="HH1004" s="126"/>
      <c r="HI1004" s="126"/>
      <c r="HJ1004" s="126"/>
      <c r="HK1004" s="126"/>
      <c r="HL1004" s="126"/>
      <c r="HM1004" s="126"/>
      <c r="HN1004" s="126"/>
      <c r="HO1004" s="126"/>
      <c r="HP1004" s="126"/>
      <c r="HQ1004" s="126"/>
      <c r="HR1004" s="126"/>
      <c r="HS1004" s="126"/>
      <c r="HT1004" s="126"/>
      <c r="HU1004" s="126"/>
      <c r="HV1004" s="126"/>
      <c r="HW1004" s="126"/>
      <c r="HX1004" s="126"/>
      <c r="HY1004" s="126"/>
      <c r="HZ1004" s="126"/>
      <c r="IA1004" s="126"/>
      <c r="IB1004" s="126"/>
    </row>
    <row r="1005" spans="1:236" s="127" customFormat="1">
      <c r="A1005" s="121"/>
      <c r="B1005" s="67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  <c r="BI1005" s="126"/>
      <c r="BJ1005" s="126"/>
      <c r="BK1005" s="126"/>
      <c r="BL1005" s="126"/>
      <c r="BM1005" s="126"/>
      <c r="BN1005" s="126"/>
      <c r="BO1005" s="126"/>
      <c r="BP1005" s="126"/>
      <c r="BQ1005" s="126"/>
      <c r="BR1005" s="126"/>
      <c r="BS1005" s="126"/>
      <c r="BT1005" s="126"/>
      <c r="BU1005" s="126"/>
      <c r="BV1005" s="126"/>
      <c r="BW1005" s="126"/>
      <c r="BX1005" s="126"/>
      <c r="BY1005" s="126"/>
      <c r="BZ1005" s="126"/>
      <c r="CA1005" s="126"/>
      <c r="CB1005" s="126"/>
      <c r="CC1005" s="126"/>
      <c r="CD1005" s="126"/>
      <c r="CE1005" s="126"/>
      <c r="CF1005" s="126"/>
      <c r="CG1005" s="126"/>
      <c r="CH1005" s="126"/>
      <c r="CI1005" s="126"/>
      <c r="CJ1005" s="126"/>
      <c r="CK1005" s="126"/>
      <c r="CL1005" s="126"/>
      <c r="CM1005" s="126"/>
      <c r="CN1005" s="126"/>
      <c r="CO1005" s="126"/>
      <c r="CP1005" s="126"/>
      <c r="CQ1005" s="126"/>
      <c r="CR1005" s="126"/>
      <c r="CS1005" s="126"/>
      <c r="CT1005" s="126"/>
      <c r="CU1005" s="126"/>
      <c r="CV1005" s="126"/>
      <c r="CW1005" s="126"/>
      <c r="CX1005" s="126"/>
      <c r="CY1005" s="126"/>
      <c r="CZ1005" s="126"/>
      <c r="DA1005" s="126"/>
      <c r="DB1005" s="126"/>
      <c r="DC1005" s="126"/>
      <c r="DD1005" s="126"/>
      <c r="DE1005" s="126"/>
      <c r="DF1005" s="126"/>
      <c r="DG1005" s="126"/>
      <c r="DH1005" s="126"/>
      <c r="DI1005" s="126"/>
      <c r="DJ1005" s="126"/>
      <c r="DK1005" s="126"/>
      <c r="DL1005" s="126"/>
      <c r="DM1005" s="126"/>
      <c r="DN1005" s="126"/>
      <c r="DO1005" s="126"/>
      <c r="DP1005" s="126"/>
      <c r="DQ1005" s="126"/>
      <c r="DR1005" s="126"/>
      <c r="DS1005" s="126"/>
      <c r="DT1005" s="126"/>
      <c r="DU1005" s="126"/>
      <c r="DV1005" s="126"/>
      <c r="DW1005" s="126"/>
      <c r="DX1005" s="126"/>
      <c r="DY1005" s="126"/>
      <c r="DZ1005" s="126"/>
      <c r="EA1005" s="126"/>
      <c r="EB1005" s="126"/>
      <c r="EC1005" s="126"/>
      <c r="ED1005" s="126"/>
      <c r="EE1005" s="126"/>
      <c r="EF1005" s="126"/>
      <c r="EG1005" s="126"/>
      <c r="EH1005" s="126"/>
      <c r="EI1005" s="126"/>
      <c r="EJ1005" s="126"/>
      <c r="EK1005" s="126"/>
      <c r="EL1005" s="126"/>
      <c r="EM1005" s="126"/>
      <c r="EN1005" s="126"/>
      <c r="EO1005" s="126"/>
      <c r="EP1005" s="126"/>
      <c r="EQ1005" s="126"/>
      <c r="ER1005" s="126"/>
      <c r="ES1005" s="126"/>
      <c r="ET1005" s="126"/>
      <c r="EU1005" s="126"/>
      <c r="EV1005" s="126"/>
      <c r="EW1005" s="126"/>
      <c r="EX1005" s="126"/>
      <c r="EY1005" s="126"/>
      <c r="EZ1005" s="126"/>
      <c r="FA1005" s="126"/>
      <c r="FB1005" s="126"/>
      <c r="FC1005" s="126"/>
      <c r="FD1005" s="126"/>
      <c r="FE1005" s="126"/>
      <c r="FF1005" s="126"/>
      <c r="FG1005" s="126"/>
      <c r="FH1005" s="126"/>
      <c r="FI1005" s="126"/>
      <c r="FJ1005" s="126"/>
      <c r="FK1005" s="126"/>
      <c r="FL1005" s="126"/>
      <c r="FM1005" s="126"/>
      <c r="FN1005" s="126"/>
      <c r="FO1005" s="126"/>
      <c r="FP1005" s="126"/>
      <c r="FQ1005" s="126"/>
      <c r="FR1005" s="126"/>
      <c r="FS1005" s="126"/>
      <c r="FT1005" s="126"/>
      <c r="FU1005" s="126"/>
      <c r="FV1005" s="126"/>
      <c r="FW1005" s="126"/>
      <c r="FX1005" s="126"/>
      <c r="FY1005" s="126"/>
      <c r="FZ1005" s="126"/>
      <c r="GA1005" s="126"/>
      <c r="GB1005" s="126"/>
      <c r="GC1005" s="126"/>
      <c r="GD1005" s="126"/>
      <c r="GE1005" s="126"/>
      <c r="GF1005" s="126"/>
      <c r="GG1005" s="126"/>
      <c r="GH1005" s="126"/>
      <c r="GI1005" s="126"/>
      <c r="GJ1005" s="126"/>
      <c r="GK1005" s="126"/>
      <c r="GL1005" s="126"/>
      <c r="GM1005" s="126"/>
      <c r="GN1005" s="126"/>
      <c r="GO1005" s="126"/>
      <c r="GP1005" s="126"/>
      <c r="GQ1005" s="126"/>
      <c r="GR1005" s="126"/>
      <c r="GS1005" s="126"/>
      <c r="GT1005" s="126"/>
      <c r="GU1005" s="126"/>
      <c r="GV1005" s="126"/>
      <c r="GW1005" s="126"/>
      <c r="GX1005" s="126"/>
      <c r="GY1005" s="126"/>
      <c r="GZ1005" s="126"/>
      <c r="HA1005" s="126"/>
      <c r="HB1005" s="126"/>
      <c r="HC1005" s="126"/>
      <c r="HD1005" s="126"/>
      <c r="HE1005" s="126"/>
      <c r="HF1005" s="126"/>
      <c r="HG1005" s="126"/>
      <c r="HH1005" s="126"/>
      <c r="HI1005" s="126"/>
      <c r="HJ1005" s="126"/>
      <c r="HK1005" s="126"/>
      <c r="HL1005" s="126"/>
      <c r="HM1005" s="126"/>
      <c r="HN1005" s="126"/>
      <c r="HO1005" s="126"/>
      <c r="HP1005" s="126"/>
      <c r="HQ1005" s="126"/>
      <c r="HR1005" s="126"/>
      <c r="HS1005" s="126"/>
      <c r="HT1005" s="126"/>
      <c r="HU1005" s="126"/>
      <c r="HV1005" s="126"/>
      <c r="HW1005" s="126"/>
      <c r="HX1005" s="126"/>
      <c r="HY1005" s="126"/>
      <c r="HZ1005" s="126"/>
      <c r="IA1005" s="126"/>
      <c r="IB1005" s="126"/>
    </row>
    <row r="1006" spans="1:236" s="127" customFormat="1">
      <c r="A1006" s="121"/>
      <c r="B1006" s="67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  <c r="BI1006" s="126"/>
      <c r="BJ1006" s="126"/>
      <c r="BK1006" s="126"/>
      <c r="BL1006" s="126"/>
      <c r="BM1006" s="126"/>
      <c r="BN1006" s="126"/>
      <c r="BO1006" s="126"/>
      <c r="BP1006" s="126"/>
      <c r="BQ1006" s="126"/>
      <c r="BR1006" s="126"/>
      <c r="BS1006" s="126"/>
      <c r="BT1006" s="126"/>
      <c r="BU1006" s="126"/>
      <c r="BV1006" s="126"/>
      <c r="BW1006" s="126"/>
      <c r="BX1006" s="126"/>
      <c r="BY1006" s="126"/>
      <c r="BZ1006" s="126"/>
      <c r="CA1006" s="126"/>
      <c r="CB1006" s="126"/>
      <c r="CC1006" s="126"/>
      <c r="CD1006" s="126"/>
      <c r="CE1006" s="126"/>
      <c r="CF1006" s="126"/>
      <c r="CG1006" s="126"/>
      <c r="CH1006" s="126"/>
      <c r="CI1006" s="126"/>
      <c r="CJ1006" s="126"/>
      <c r="CK1006" s="126"/>
      <c r="CL1006" s="126"/>
      <c r="CM1006" s="126"/>
      <c r="CN1006" s="126"/>
      <c r="CO1006" s="126"/>
      <c r="CP1006" s="126"/>
      <c r="CQ1006" s="126"/>
      <c r="CR1006" s="126"/>
      <c r="CS1006" s="126"/>
      <c r="CT1006" s="126"/>
      <c r="CU1006" s="126"/>
      <c r="CV1006" s="126"/>
      <c r="CW1006" s="126"/>
      <c r="CX1006" s="126"/>
      <c r="CY1006" s="126"/>
      <c r="CZ1006" s="126"/>
      <c r="DA1006" s="126"/>
      <c r="DB1006" s="126"/>
      <c r="DC1006" s="126"/>
      <c r="DD1006" s="126"/>
      <c r="DE1006" s="126"/>
      <c r="DF1006" s="126"/>
      <c r="DG1006" s="126"/>
      <c r="DH1006" s="126"/>
      <c r="DI1006" s="126"/>
      <c r="DJ1006" s="126"/>
      <c r="DK1006" s="126"/>
      <c r="DL1006" s="126"/>
      <c r="DM1006" s="126"/>
      <c r="DN1006" s="126"/>
      <c r="DO1006" s="126"/>
      <c r="DP1006" s="126"/>
      <c r="DQ1006" s="126"/>
      <c r="DR1006" s="126"/>
      <c r="DS1006" s="126"/>
      <c r="DT1006" s="126"/>
      <c r="DU1006" s="126"/>
      <c r="DV1006" s="126"/>
      <c r="DW1006" s="126"/>
      <c r="DX1006" s="126"/>
      <c r="DY1006" s="126"/>
      <c r="DZ1006" s="126"/>
      <c r="EA1006" s="126"/>
      <c r="EB1006" s="126"/>
      <c r="EC1006" s="126"/>
      <c r="ED1006" s="126"/>
      <c r="EE1006" s="126"/>
      <c r="EF1006" s="126"/>
      <c r="EG1006" s="126"/>
      <c r="EH1006" s="126"/>
      <c r="EI1006" s="126"/>
      <c r="EJ1006" s="126"/>
      <c r="EK1006" s="126"/>
      <c r="EL1006" s="126"/>
      <c r="EM1006" s="126"/>
      <c r="EN1006" s="126"/>
      <c r="EO1006" s="126"/>
      <c r="EP1006" s="126"/>
      <c r="EQ1006" s="126"/>
      <c r="ER1006" s="126"/>
      <c r="ES1006" s="126"/>
      <c r="ET1006" s="126"/>
      <c r="EU1006" s="126"/>
      <c r="EV1006" s="126"/>
      <c r="EW1006" s="126"/>
      <c r="EX1006" s="126"/>
      <c r="EY1006" s="126"/>
      <c r="EZ1006" s="126"/>
      <c r="FA1006" s="126"/>
      <c r="FB1006" s="126"/>
      <c r="FC1006" s="126"/>
      <c r="FD1006" s="126"/>
      <c r="FE1006" s="126"/>
      <c r="FF1006" s="126"/>
      <c r="FG1006" s="126"/>
      <c r="FH1006" s="126"/>
      <c r="FI1006" s="126"/>
      <c r="FJ1006" s="126"/>
      <c r="FK1006" s="126"/>
      <c r="FL1006" s="126"/>
      <c r="FM1006" s="126"/>
      <c r="FN1006" s="126"/>
      <c r="FO1006" s="126"/>
      <c r="FP1006" s="126"/>
      <c r="FQ1006" s="126"/>
      <c r="FR1006" s="126"/>
      <c r="FS1006" s="126"/>
      <c r="FT1006" s="126"/>
      <c r="FU1006" s="126"/>
      <c r="FV1006" s="126"/>
      <c r="FW1006" s="126"/>
      <c r="FX1006" s="126"/>
      <c r="FY1006" s="126"/>
      <c r="FZ1006" s="126"/>
      <c r="GA1006" s="126"/>
      <c r="GB1006" s="126"/>
      <c r="GC1006" s="126"/>
      <c r="GD1006" s="126"/>
      <c r="GE1006" s="126"/>
      <c r="GF1006" s="126"/>
      <c r="GG1006" s="126"/>
      <c r="GH1006" s="126"/>
      <c r="GI1006" s="126"/>
      <c r="GJ1006" s="126"/>
      <c r="GK1006" s="126"/>
      <c r="GL1006" s="126"/>
      <c r="GM1006" s="126"/>
      <c r="GN1006" s="126"/>
      <c r="GO1006" s="126"/>
      <c r="GP1006" s="126"/>
      <c r="GQ1006" s="126"/>
      <c r="GR1006" s="126"/>
      <c r="GS1006" s="126"/>
      <c r="GT1006" s="126"/>
      <c r="GU1006" s="126"/>
      <c r="GV1006" s="126"/>
      <c r="GW1006" s="126"/>
      <c r="GX1006" s="126"/>
      <c r="GY1006" s="126"/>
      <c r="GZ1006" s="126"/>
      <c r="HA1006" s="126"/>
      <c r="HB1006" s="126"/>
      <c r="HC1006" s="126"/>
      <c r="HD1006" s="126"/>
      <c r="HE1006" s="126"/>
      <c r="HF1006" s="126"/>
      <c r="HG1006" s="126"/>
      <c r="HH1006" s="126"/>
      <c r="HI1006" s="126"/>
      <c r="HJ1006" s="126"/>
      <c r="HK1006" s="126"/>
      <c r="HL1006" s="126"/>
      <c r="HM1006" s="126"/>
      <c r="HN1006" s="126"/>
      <c r="HO1006" s="126"/>
      <c r="HP1006" s="126"/>
      <c r="HQ1006" s="126"/>
      <c r="HR1006" s="126"/>
      <c r="HS1006" s="126"/>
      <c r="HT1006" s="126"/>
      <c r="HU1006" s="126"/>
      <c r="HV1006" s="126"/>
      <c r="HW1006" s="126"/>
      <c r="HX1006" s="126"/>
      <c r="HY1006" s="126"/>
      <c r="HZ1006" s="126"/>
      <c r="IA1006" s="126"/>
      <c r="IB1006" s="126"/>
    </row>
    <row r="1007" spans="1:236" s="127" customFormat="1">
      <c r="A1007" s="121"/>
      <c r="B1007" s="67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  <c r="BI1007" s="126"/>
      <c r="BJ1007" s="126"/>
      <c r="BK1007" s="126"/>
      <c r="BL1007" s="126"/>
      <c r="BM1007" s="126"/>
      <c r="BN1007" s="126"/>
      <c r="BO1007" s="126"/>
      <c r="BP1007" s="126"/>
      <c r="BQ1007" s="126"/>
      <c r="BR1007" s="126"/>
      <c r="BS1007" s="126"/>
      <c r="BT1007" s="126"/>
      <c r="BU1007" s="126"/>
      <c r="BV1007" s="126"/>
      <c r="BW1007" s="126"/>
      <c r="BX1007" s="126"/>
      <c r="BY1007" s="126"/>
      <c r="BZ1007" s="126"/>
      <c r="CA1007" s="126"/>
      <c r="CB1007" s="126"/>
      <c r="CC1007" s="126"/>
      <c r="CD1007" s="126"/>
      <c r="CE1007" s="126"/>
      <c r="CF1007" s="126"/>
      <c r="CG1007" s="126"/>
      <c r="CH1007" s="126"/>
      <c r="CI1007" s="126"/>
      <c r="CJ1007" s="126"/>
      <c r="CK1007" s="126"/>
      <c r="CL1007" s="126"/>
      <c r="CM1007" s="126"/>
      <c r="CN1007" s="126"/>
      <c r="CO1007" s="126"/>
      <c r="CP1007" s="126"/>
      <c r="CQ1007" s="126"/>
      <c r="CR1007" s="126"/>
      <c r="CS1007" s="126"/>
      <c r="CT1007" s="126"/>
      <c r="CU1007" s="126"/>
      <c r="CV1007" s="126"/>
      <c r="CW1007" s="126"/>
      <c r="CX1007" s="126"/>
      <c r="CY1007" s="126"/>
      <c r="CZ1007" s="126"/>
      <c r="DA1007" s="126"/>
      <c r="DB1007" s="126"/>
      <c r="DC1007" s="126"/>
      <c r="DD1007" s="126"/>
      <c r="DE1007" s="126"/>
      <c r="DF1007" s="126"/>
      <c r="DG1007" s="126"/>
      <c r="DH1007" s="126"/>
      <c r="DI1007" s="126"/>
      <c r="DJ1007" s="126"/>
      <c r="DK1007" s="126"/>
      <c r="DL1007" s="126"/>
      <c r="DM1007" s="126"/>
      <c r="DN1007" s="126"/>
      <c r="DO1007" s="126"/>
      <c r="DP1007" s="126"/>
      <c r="DQ1007" s="126"/>
      <c r="DR1007" s="126"/>
      <c r="DS1007" s="126"/>
      <c r="DT1007" s="126"/>
      <c r="DU1007" s="126"/>
      <c r="DV1007" s="126"/>
      <c r="DW1007" s="126"/>
      <c r="DX1007" s="126"/>
      <c r="DY1007" s="126"/>
      <c r="DZ1007" s="126"/>
      <c r="EA1007" s="126"/>
      <c r="EB1007" s="126"/>
      <c r="EC1007" s="126"/>
      <c r="ED1007" s="126"/>
      <c r="EE1007" s="126"/>
      <c r="EF1007" s="126"/>
      <c r="EG1007" s="126"/>
      <c r="EH1007" s="126"/>
      <c r="EI1007" s="126"/>
      <c r="EJ1007" s="126"/>
      <c r="EK1007" s="126"/>
      <c r="EL1007" s="126"/>
      <c r="EM1007" s="126"/>
      <c r="EN1007" s="126"/>
      <c r="EO1007" s="126"/>
      <c r="EP1007" s="126"/>
      <c r="EQ1007" s="126"/>
      <c r="ER1007" s="126"/>
      <c r="ES1007" s="126"/>
      <c r="ET1007" s="126"/>
      <c r="EU1007" s="126"/>
      <c r="EV1007" s="126"/>
      <c r="EW1007" s="126"/>
      <c r="EX1007" s="126"/>
      <c r="EY1007" s="126"/>
      <c r="EZ1007" s="126"/>
      <c r="FA1007" s="126"/>
      <c r="FB1007" s="126"/>
      <c r="FC1007" s="126"/>
      <c r="FD1007" s="126"/>
      <c r="FE1007" s="126"/>
      <c r="FF1007" s="126"/>
      <c r="FG1007" s="126"/>
      <c r="FH1007" s="126"/>
      <c r="FI1007" s="126"/>
      <c r="FJ1007" s="126"/>
      <c r="FK1007" s="126"/>
      <c r="FL1007" s="126"/>
      <c r="FM1007" s="126"/>
      <c r="FN1007" s="126"/>
      <c r="FO1007" s="126"/>
      <c r="FP1007" s="126"/>
      <c r="FQ1007" s="126"/>
      <c r="FR1007" s="126"/>
      <c r="FS1007" s="126"/>
      <c r="FT1007" s="126"/>
      <c r="FU1007" s="126"/>
      <c r="FV1007" s="126"/>
      <c r="FW1007" s="126"/>
      <c r="FX1007" s="126"/>
      <c r="FY1007" s="126"/>
      <c r="FZ1007" s="126"/>
      <c r="GA1007" s="126"/>
      <c r="GB1007" s="126"/>
      <c r="GC1007" s="126"/>
      <c r="GD1007" s="126"/>
      <c r="GE1007" s="126"/>
      <c r="GF1007" s="126"/>
      <c r="GG1007" s="126"/>
      <c r="GH1007" s="126"/>
      <c r="GI1007" s="126"/>
      <c r="GJ1007" s="126"/>
      <c r="GK1007" s="126"/>
      <c r="GL1007" s="126"/>
      <c r="GM1007" s="126"/>
      <c r="GN1007" s="126"/>
      <c r="GO1007" s="126"/>
      <c r="GP1007" s="126"/>
      <c r="GQ1007" s="126"/>
      <c r="GR1007" s="126"/>
      <c r="GS1007" s="126"/>
      <c r="GT1007" s="126"/>
      <c r="GU1007" s="126"/>
      <c r="GV1007" s="126"/>
      <c r="GW1007" s="126"/>
      <c r="GX1007" s="126"/>
      <c r="GY1007" s="126"/>
      <c r="GZ1007" s="126"/>
      <c r="HA1007" s="126"/>
      <c r="HB1007" s="126"/>
      <c r="HC1007" s="126"/>
      <c r="HD1007" s="126"/>
      <c r="HE1007" s="126"/>
      <c r="HF1007" s="126"/>
      <c r="HG1007" s="126"/>
      <c r="HH1007" s="126"/>
      <c r="HI1007" s="126"/>
      <c r="HJ1007" s="126"/>
      <c r="HK1007" s="126"/>
      <c r="HL1007" s="126"/>
      <c r="HM1007" s="126"/>
      <c r="HN1007" s="126"/>
      <c r="HO1007" s="126"/>
      <c r="HP1007" s="126"/>
      <c r="HQ1007" s="126"/>
      <c r="HR1007" s="126"/>
      <c r="HS1007" s="126"/>
      <c r="HT1007" s="126"/>
      <c r="HU1007" s="126"/>
      <c r="HV1007" s="126"/>
      <c r="HW1007" s="126"/>
      <c r="HX1007" s="126"/>
      <c r="HY1007" s="126"/>
      <c r="HZ1007" s="126"/>
      <c r="IA1007" s="126"/>
      <c r="IB1007" s="126"/>
    </row>
    <row r="1008" spans="1:236" s="127" customFormat="1">
      <c r="A1008" s="121"/>
      <c r="B1008" s="67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  <c r="BI1008" s="126"/>
      <c r="BJ1008" s="126"/>
      <c r="BK1008" s="126"/>
      <c r="BL1008" s="126"/>
      <c r="BM1008" s="126"/>
      <c r="BN1008" s="126"/>
      <c r="BO1008" s="126"/>
      <c r="BP1008" s="126"/>
      <c r="BQ1008" s="126"/>
      <c r="BR1008" s="126"/>
      <c r="BS1008" s="126"/>
      <c r="BT1008" s="126"/>
      <c r="BU1008" s="126"/>
      <c r="BV1008" s="126"/>
      <c r="BW1008" s="126"/>
      <c r="BX1008" s="126"/>
      <c r="BY1008" s="126"/>
      <c r="BZ1008" s="126"/>
      <c r="CA1008" s="126"/>
      <c r="CB1008" s="126"/>
      <c r="CC1008" s="126"/>
      <c r="CD1008" s="126"/>
      <c r="CE1008" s="126"/>
      <c r="CF1008" s="126"/>
      <c r="CG1008" s="126"/>
      <c r="CH1008" s="126"/>
      <c r="CI1008" s="126"/>
      <c r="CJ1008" s="126"/>
      <c r="CK1008" s="126"/>
      <c r="CL1008" s="126"/>
      <c r="CM1008" s="126"/>
      <c r="CN1008" s="126"/>
      <c r="CO1008" s="126"/>
      <c r="CP1008" s="126"/>
      <c r="CQ1008" s="126"/>
      <c r="CR1008" s="126"/>
      <c r="CS1008" s="126"/>
      <c r="CT1008" s="126"/>
      <c r="CU1008" s="126"/>
      <c r="CV1008" s="126"/>
      <c r="CW1008" s="126"/>
      <c r="CX1008" s="126"/>
      <c r="CY1008" s="126"/>
      <c r="CZ1008" s="126"/>
      <c r="DA1008" s="126"/>
      <c r="DB1008" s="126"/>
      <c r="DC1008" s="126"/>
      <c r="DD1008" s="126"/>
      <c r="DE1008" s="126"/>
      <c r="DF1008" s="126"/>
      <c r="DG1008" s="126"/>
      <c r="DH1008" s="126"/>
      <c r="DI1008" s="126"/>
      <c r="DJ1008" s="126"/>
      <c r="DK1008" s="126"/>
      <c r="DL1008" s="126"/>
      <c r="DM1008" s="126"/>
      <c r="DN1008" s="126"/>
      <c r="DO1008" s="126"/>
      <c r="DP1008" s="126"/>
      <c r="DQ1008" s="126"/>
      <c r="DR1008" s="126"/>
      <c r="DS1008" s="126"/>
      <c r="DT1008" s="126"/>
      <c r="DU1008" s="126"/>
      <c r="DV1008" s="126"/>
      <c r="DW1008" s="126"/>
      <c r="DX1008" s="126"/>
      <c r="DY1008" s="126"/>
      <c r="DZ1008" s="126"/>
      <c r="EA1008" s="126"/>
      <c r="EB1008" s="126"/>
      <c r="EC1008" s="126"/>
      <c r="ED1008" s="126"/>
      <c r="EE1008" s="126"/>
      <c r="EF1008" s="126"/>
      <c r="EG1008" s="126"/>
      <c r="EH1008" s="126"/>
      <c r="EI1008" s="126"/>
      <c r="EJ1008" s="126"/>
      <c r="EK1008" s="126"/>
      <c r="EL1008" s="126"/>
      <c r="EM1008" s="126"/>
      <c r="EN1008" s="126"/>
      <c r="EO1008" s="126"/>
      <c r="EP1008" s="126"/>
      <c r="EQ1008" s="126"/>
      <c r="ER1008" s="126"/>
      <c r="ES1008" s="126"/>
      <c r="ET1008" s="126"/>
      <c r="EU1008" s="126"/>
      <c r="EV1008" s="126"/>
      <c r="EW1008" s="126"/>
      <c r="EX1008" s="126"/>
      <c r="EY1008" s="126"/>
      <c r="EZ1008" s="126"/>
      <c r="FA1008" s="126"/>
      <c r="FB1008" s="126"/>
      <c r="FC1008" s="126"/>
      <c r="FD1008" s="126"/>
      <c r="FE1008" s="126"/>
      <c r="FF1008" s="126"/>
      <c r="FG1008" s="126"/>
      <c r="FH1008" s="126"/>
      <c r="FI1008" s="126"/>
      <c r="FJ1008" s="126"/>
      <c r="FK1008" s="126"/>
      <c r="FL1008" s="126"/>
      <c r="FM1008" s="126"/>
      <c r="FN1008" s="126"/>
      <c r="FO1008" s="126"/>
      <c r="FP1008" s="126"/>
      <c r="FQ1008" s="126"/>
      <c r="FR1008" s="126"/>
      <c r="FS1008" s="126"/>
      <c r="FT1008" s="126"/>
      <c r="FU1008" s="126"/>
      <c r="FV1008" s="126"/>
      <c r="FW1008" s="126"/>
      <c r="FX1008" s="126"/>
      <c r="FY1008" s="126"/>
      <c r="FZ1008" s="126"/>
      <c r="GA1008" s="126"/>
      <c r="GB1008" s="126"/>
      <c r="GC1008" s="126"/>
      <c r="GD1008" s="126"/>
      <c r="GE1008" s="126"/>
      <c r="GF1008" s="126"/>
      <c r="GG1008" s="126"/>
      <c r="GH1008" s="126"/>
      <c r="GI1008" s="126"/>
      <c r="GJ1008" s="126"/>
      <c r="GK1008" s="126"/>
      <c r="GL1008" s="126"/>
      <c r="GM1008" s="126"/>
      <c r="GN1008" s="126"/>
      <c r="GO1008" s="126"/>
      <c r="GP1008" s="126"/>
      <c r="GQ1008" s="126"/>
      <c r="GR1008" s="126"/>
      <c r="GS1008" s="126"/>
      <c r="GT1008" s="126"/>
      <c r="GU1008" s="126"/>
      <c r="GV1008" s="126"/>
      <c r="GW1008" s="126"/>
      <c r="GX1008" s="126"/>
      <c r="GY1008" s="126"/>
      <c r="GZ1008" s="126"/>
      <c r="HA1008" s="126"/>
      <c r="HB1008" s="126"/>
      <c r="HC1008" s="126"/>
      <c r="HD1008" s="126"/>
      <c r="HE1008" s="126"/>
      <c r="HF1008" s="126"/>
      <c r="HG1008" s="126"/>
      <c r="HH1008" s="126"/>
      <c r="HI1008" s="126"/>
      <c r="HJ1008" s="126"/>
      <c r="HK1008" s="126"/>
      <c r="HL1008" s="126"/>
      <c r="HM1008" s="126"/>
      <c r="HN1008" s="126"/>
      <c r="HO1008" s="126"/>
      <c r="HP1008" s="126"/>
      <c r="HQ1008" s="126"/>
      <c r="HR1008" s="126"/>
      <c r="HS1008" s="126"/>
      <c r="HT1008" s="126"/>
      <c r="HU1008" s="126"/>
      <c r="HV1008" s="126"/>
      <c r="HW1008" s="126"/>
      <c r="HX1008" s="126"/>
      <c r="HY1008" s="126"/>
      <c r="HZ1008" s="126"/>
      <c r="IA1008" s="126"/>
      <c r="IB1008" s="126"/>
    </row>
    <row r="1009" spans="1:236" s="127" customFormat="1">
      <c r="A1009" s="121"/>
      <c r="B1009" s="67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  <c r="BI1009" s="126"/>
      <c r="BJ1009" s="126"/>
      <c r="BK1009" s="126"/>
      <c r="BL1009" s="126"/>
      <c r="BM1009" s="126"/>
      <c r="BN1009" s="126"/>
      <c r="BO1009" s="126"/>
      <c r="BP1009" s="126"/>
      <c r="BQ1009" s="126"/>
      <c r="BR1009" s="126"/>
      <c r="BS1009" s="126"/>
      <c r="BT1009" s="126"/>
      <c r="BU1009" s="126"/>
      <c r="BV1009" s="126"/>
      <c r="BW1009" s="126"/>
      <c r="BX1009" s="126"/>
      <c r="BY1009" s="126"/>
      <c r="BZ1009" s="126"/>
      <c r="CA1009" s="126"/>
      <c r="CB1009" s="126"/>
      <c r="CC1009" s="126"/>
      <c r="CD1009" s="126"/>
      <c r="CE1009" s="126"/>
      <c r="CF1009" s="126"/>
      <c r="CG1009" s="126"/>
      <c r="CH1009" s="126"/>
      <c r="CI1009" s="126"/>
      <c r="CJ1009" s="126"/>
      <c r="CK1009" s="126"/>
      <c r="CL1009" s="126"/>
      <c r="CM1009" s="126"/>
      <c r="CN1009" s="126"/>
      <c r="CO1009" s="126"/>
      <c r="CP1009" s="126"/>
      <c r="CQ1009" s="126"/>
      <c r="CR1009" s="126"/>
      <c r="CS1009" s="126"/>
      <c r="CT1009" s="126"/>
      <c r="CU1009" s="126"/>
      <c r="CV1009" s="126"/>
      <c r="CW1009" s="126"/>
      <c r="CX1009" s="126"/>
      <c r="CY1009" s="126"/>
      <c r="CZ1009" s="126"/>
      <c r="DA1009" s="126"/>
      <c r="DB1009" s="126"/>
      <c r="DC1009" s="126"/>
      <c r="DD1009" s="126"/>
      <c r="DE1009" s="126"/>
      <c r="DF1009" s="126"/>
      <c r="DG1009" s="126"/>
      <c r="DH1009" s="126"/>
      <c r="DI1009" s="126"/>
      <c r="DJ1009" s="126"/>
      <c r="DK1009" s="126"/>
      <c r="DL1009" s="126"/>
      <c r="DM1009" s="126"/>
      <c r="DN1009" s="126"/>
      <c r="DO1009" s="126"/>
      <c r="DP1009" s="126"/>
      <c r="DQ1009" s="126"/>
      <c r="DR1009" s="126"/>
      <c r="DS1009" s="126"/>
      <c r="DT1009" s="126"/>
      <c r="DU1009" s="126"/>
      <c r="DV1009" s="126"/>
      <c r="DW1009" s="126"/>
      <c r="DX1009" s="126"/>
      <c r="DY1009" s="126"/>
      <c r="DZ1009" s="126"/>
      <c r="EA1009" s="126"/>
      <c r="EB1009" s="126"/>
      <c r="EC1009" s="126"/>
      <c r="ED1009" s="126"/>
      <c r="EE1009" s="126"/>
      <c r="EF1009" s="126"/>
      <c r="EG1009" s="126"/>
      <c r="EH1009" s="126"/>
      <c r="EI1009" s="126"/>
      <c r="EJ1009" s="126"/>
      <c r="EK1009" s="126"/>
      <c r="EL1009" s="126"/>
      <c r="EM1009" s="126"/>
      <c r="EN1009" s="126"/>
      <c r="EO1009" s="126"/>
      <c r="EP1009" s="126"/>
      <c r="EQ1009" s="126"/>
      <c r="ER1009" s="126"/>
      <c r="ES1009" s="126"/>
      <c r="ET1009" s="126"/>
      <c r="EU1009" s="126"/>
      <c r="EV1009" s="126"/>
      <c r="EW1009" s="126"/>
      <c r="EX1009" s="126"/>
      <c r="EY1009" s="126"/>
      <c r="EZ1009" s="126"/>
      <c r="FA1009" s="126"/>
      <c r="FB1009" s="126"/>
      <c r="FC1009" s="126"/>
      <c r="FD1009" s="126"/>
      <c r="FE1009" s="126"/>
      <c r="FF1009" s="126"/>
      <c r="FG1009" s="126"/>
      <c r="FH1009" s="126"/>
      <c r="FI1009" s="126"/>
      <c r="FJ1009" s="126"/>
      <c r="FK1009" s="126"/>
      <c r="FL1009" s="126"/>
      <c r="FM1009" s="126"/>
      <c r="FN1009" s="126"/>
      <c r="FO1009" s="126"/>
      <c r="FP1009" s="126"/>
      <c r="FQ1009" s="126"/>
      <c r="FR1009" s="126"/>
      <c r="FS1009" s="126"/>
      <c r="FT1009" s="126"/>
      <c r="FU1009" s="126"/>
      <c r="FV1009" s="126"/>
      <c r="FW1009" s="126"/>
      <c r="FX1009" s="126"/>
      <c r="FY1009" s="126"/>
      <c r="FZ1009" s="126"/>
      <c r="GA1009" s="126"/>
      <c r="GB1009" s="126"/>
      <c r="GC1009" s="126"/>
      <c r="GD1009" s="126"/>
      <c r="GE1009" s="126"/>
      <c r="GF1009" s="126"/>
      <c r="GG1009" s="126"/>
      <c r="GH1009" s="126"/>
      <c r="GI1009" s="126"/>
      <c r="GJ1009" s="126"/>
      <c r="GK1009" s="126"/>
      <c r="GL1009" s="126"/>
      <c r="GM1009" s="126"/>
      <c r="GN1009" s="126"/>
      <c r="GO1009" s="126"/>
      <c r="GP1009" s="126"/>
      <c r="GQ1009" s="126"/>
      <c r="GR1009" s="126"/>
      <c r="GS1009" s="126"/>
      <c r="GT1009" s="126"/>
      <c r="GU1009" s="126"/>
      <c r="GV1009" s="126"/>
      <c r="GW1009" s="126"/>
      <c r="GX1009" s="126"/>
      <c r="GY1009" s="126"/>
      <c r="GZ1009" s="126"/>
      <c r="HA1009" s="126"/>
      <c r="HB1009" s="126"/>
      <c r="HC1009" s="126"/>
      <c r="HD1009" s="126"/>
      <c r="HE1009" s="126"/>
      <c r="HF1009" s="126"/>
      <c r="HG1009" s="126"/>
      <c r="HH1009" s="126"/>
      <c r="HI1009" s="126"/>
      <c r="HJ1009" s="126"/>
      <c r="HK1009" s="126"/>
      <c r="HL1009" s="126"/>
      <c r="HM1009" s="126"/>
      <c r="HN1009" s="126"/>
      <c r="HO1009" s="126"/>
      <c r="HP1009" s="126"/>
      <c r="HQ1009" s="126"/>
      <c r="HR1009" s="126"/>
      <c r="HS1009" s="126"/>
      <c r="HT1009" s="126"/>
      <c r="HU1009" s="126"/>
      <c r="HV1009" s="126"/>
      <c r="HW1009" s="126"/>
      <c r="HX1009" s="126"/>
      <c r="HY1009" s="126"/>
      <c r="HZ1009" s="126"/>
      <c r="IA1009" s="126"/>
      <c r="IB1009" s="126"/>
    </row>
    <row r="1010" spans="1:236" s="127" customFormat="1">
      <c r="A1010" s="121"/>
      <c r="B1010" s="67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  <c r="BI1010" s="126"/>
      <c r="BJ1010" s="126"/>
      <c r="BK1010" s="126"/>
      <c r="BL1010" s="126"/>
      <c r="BM1010" s="126"/>
      <c r="BN1010" s="126"/>
      <c r="BO1010" s="126"/>
      <c r="BP1010" s="126"/>
      <c r="BQ1010" s="126"/>
      <c r="BR1010" s="126"/>
      <c r="BS1010" s="126"/>
      <c r="BT1010" s="126"/>
      <c r="BU1010" s="126"/>
      <c r="BV1010" s="126"/>
      <c r="BW1010" s="126"/>
      <c r="BX1010" s="126"/>
      <c r="BY1010" s="126"/>
      <c r="BZ1010" s="126"/>
      <c r="CA1010" s="126"/>
      <c r="CB1010" s="126"/>
      <c r="CC1010" s="126"/>
      <c r="CD1010" s="126"/>
      <c r="CE1010" s="126"/>
      <c r="CF1010" s="126"/>
      <c r="CG1010" s="126"/>
      <c r="CH1010" s="126"/>
      <c r="CI1010" s="126"/>
      <c r="CJ1010" s="126"/>
      <c r="CK1010" s="126"/>
      <c r="CL1010" s="126"/>
      <c r="CM1010" s="126"/>
      <c r="CN1010" s="126"/>
      <c r="CO1010" s="126"/>
      <c r="CP1010" s="126"/>
      <c r="CQ1010" s="126"/>
      <c r="CR1010" s="126"/>
      <c r="CS1010" s="126"/>
      <c r="CT1010" s="126"/>
      <c r="CU1010" s="126"/>
      <c r="CV1010" s="126"/>
      <c r="CW1010" s="126"/>
      <c r="CX1010" s="126"/>
      <c r="CY1010" s="126"/>
      <c r="CZ1010" s="126"/>
      <c r="DA1010" s="126"/>
      <c r="DB1010" s="126"/>
      <c r="DC1010" s="126"/>
      <c r="DD1010" s="126"/>
      <c r="DE1010" s="126"/>
      <c r="DF1010" s="126"/>
      <c r="DG1010" s="126"/>
      <c r="DH1010" s="126"/>
      <c r="DI1010" s="126"/>
      <c r="DJ1010" s="126"/>
      <c r="DK1010" s="126"/>
      <c r="DL1010" s="126"/>
      <c r="DM1010" s="126"/>
      <c r="DN1010" s="126"/>
      <c r="DO1010" s="126"/>
      <c r="DP1010" s="126"/>
      <c r="DQ1010" s="126"/>
      <c r="DR1010" s="126"/>
      <c r="DS1010" s="126"/>
      <c r="DT1010" s="126"/>
      <c r="DU1010" s="126"/>
      <c r="DV1010" s="126"/>
      <c r="DW1010" s="126"/>
      <c r="DX1010" s="126"/>
      <c r="DY1010" s="126"/>
      <c r="DZ1010" s="126"/>
      <c r="EA1010" s="126"/>
      <c r="EB1010" s="126"/>
      <c r="EC1010" s="126"/>
      <c r="ED1010" s="126"/>
      <c r="EE1010" s="126"/>
      <c r="EF1010" s="126"/>
      <c r="EG1010" s="126"/>
      <c r="EH1010" s="126"/>
      <c r="EI1010" s="126"/>
      <c r="EJ1010" s="126"/>
      <c r="EK1010" s="126"/>
      <c r="EL1010" s="126"/>
      <c r="EM1010" s="126"/>
      <c r="EN1010" s="126"/>
      <c r="EO1010" s="126"/>
      <c r="EP1010" s="126"/>
      <c r="EQ1010" s="126"/>
      <c r="ER1010" s="126"/>
      <c r="ES1010" s="126"/>
      <c r="ET1010" s="126"/>
      <c r="EU1010" s="126"/>
      <c r="EV1010" s="126"/>
      <c r="EW1010" s="126"/>
      <c r="EX1010" s="126"/>
      <c r="EY1010" s="126"/>
      <c r="EZ1010" s="126"/>
      <c r="FA1010" s="126"/>
      <c r="FB1010" s="126"/>
      <c r="FC1010" s="126"/>
      <c r="FD1010" s="126"/>
      <c r="FE1010" s="126"/>
      <c r="FF1010" s="126"/>
      <c r="FG1010" s="126"/>
      <c r="FH1010" s="126"/>
      <c r="FI1010" s="126"/>
      <c r="FJ1010" s="126"/>
      <c r="FK1010" s="126"/>
      <c r="FL1010" s="126"/>
      <c r="FM1010" s="126"/>
      <c r="FN1010" s="126"/>
      <c r="FO1010" s="126"/>
      <c r="FP1010" s="126"/>
      <c r="FQ1010" s="126"/>
      <c r="FR1010" s="126"/>
      <c r="FS1010" s="126"/>
      <c r="FT1010" s="126"/>
      <c r="FU1010" s="126"/>
      <c r="FV1010" s="126"/>
      <c r="FW1010" s="126"/>
      <c r="FX1010" s="126"/>
      <c r="FY1010" s="126"/>
      <c r="FZ1010" s="126"/>
      <c r="GA1010" s="126"/>
      <c r="GB1010" s="126"/>
      <c r="GC1010" s="126"/>
      <c r="GD1010" s="126"/>
      <c r="GE1010" s="126"/>
      <c r="GF1010" s="126"/>
      <c r="GG1010" s="126"/>
      <c r="GH1010" s="126"/>
      <c r="GI1010" s="126"/>
      <c r="GJ1010" s="126"/>
      <c r="GK1010" s="126"/>
      <c r="GL1010" s="126"/>
      <c r="GM1010" s="126"/>
      <c r="GN1010" s="126"/>
      <c r="GO1010" s="126"/>
      <c r="GP1010" s="126"/>
      <c r="GQ1010" s="126"/>
      <c r="GR1010" s="126"/>
      <c r="GS1010" s="126"/>
      <c r="GT1010" s="126"/>
      <c r="GU1010" s="126"/>
      <c r="GV1010" s="126"/>
      <c r="GW1010" s="126"/>
      <c r="GX1010" s="126"/>
      <c r="GY1010" s="126"/>
      <c r="GZ1010" s="126"/>
      <c r="HA1010" s="126"/>
      <c r="HB1010" s="126"/>
      <c r="HC1010" s="126"/>
      <c r="HD1010" s="126"/>
      <c r="HE1010" s="126"/>
      <c r="HF1010" s="126"/>
      <c r="HG1010" s="126"/>
      <c r="HH1010" s="126"/>
      <c r="HI1010" s="126"/>
      <c r="HJ1010" s="126"/>
      <c r="HK1010" s="126"/>
      <c r="HL1010" s="126"/>
      <c r="HM1010" s="126"/>
      <c r="HN1010" s="126"/>
      <c r="HO1010" s="126"/>
      <c r="HP1010" s="126"/>
      <c r="HQ1010" s="126"/>
      <c r="HR1010" s="126"/>
      <c r="HS1010" s="126"/>
      <c r="HT1010" s="126"/>
      <c r="HU1010" s="126"/>
      <c r="HV1010" s="126"/>
      <c r="HW1010" s="126"/>
      <c r="HX1010" s="126"/>
      <c r="HY1010" s="126"/>
      <c r="HZ1010" s="126"/>
      <c r="IA1010" s="126"/>
      <c r="IB1010" s="126"/>
    </row>
    <row r="1011" spans="1:236" s="127" customFormat="1">
      <c r="A1011" s="121"/>
      <c r="B1011" s="67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  <c r="BI1011" s="126"/>
      <c r="BJ1011" s="126"/>
      <c r="BK1011" s="126"/>
      <c r="BL1011" s="126"/>
      <c r="BM1011" s="126"/>
      <c r="BN1011" s="126"/>
      <c r="BO1011" s="126"/>
      <c r="BP1011" s="126"/>
      <c r="BQ1011" s="126"/>
      <c r="BR1011" s="126"/>
      <c r="BS1011" s="126"/>
      <c r="BT1011" s="126"/>
      <c r="BU1011" s="126"/>
      <c r="BV1011" s="126"/>
      <c r="BW1011" s="126"/>
      <c r="BX1011" s="126"/>
      <c r="BY1011" s="126"/>
      <c r="BZ1011" s="126"/>
      <c r="CA1011" s="126"/>
      <c r="CB1011" s="126"/>
      <c r="CC1011" s="126"/>
      <c r="CD1011" s="126"/>
      <c r="CE1011" s="126"/>
      <c r="CF1011" s="126"/>
      <c r="CG1011" s="126"/>
      <c r="CH1011" s="126"/>
      <c r="CI1011" s="126"/>
      <c r="CJ1011" s="126"/>
      <c r="CK1011" s="126"/>
      <c r="CL1011" s="126"/>
      <c r="CM1011" s="126"/>
      <c r="CN1011" s="126"/>
      <c r="CO1011" s="126"/>
      <c r="CP1011" s="126"/>
      <c r="CQ1011" s="126"/>
      <c r="CR1011" s="126"/>
      <c r="CS1011" s="126"/>
      <c r="CT1011" s="126"/>
      <c r="CU1011" s="126"/>
      <c r="CV1011" s="126"/>
      <c r="CW1011" s="126"/>
      <c r="CX1011" s="126"/>
      <c r="CY1011" s="126"/>
      <c r="CZ1011" s="126"/>
      <c r="DA1011" s="126"/>
      <c r="DB1011" s="126"/>
      <c r="DC1011" s="126"/>
      <c r="DD1011" s="126"/>
      <c r="DE1011" s="126"/>
      <c r="DF1011" s="126"/>
      <c r="DG1011" s="126"/>
      <c r="DH1011" s="126"/>
      <c r="DI1011" s="126"/>
      <c r="DJ1011" s="126"/>
      <c r="DK1011" s="126"/>
      <c r="DL1011" s="126"/>
      <c r="DM1011" s="126"/>
      <c r="DN1011" s="126"/>
      <c r="DO1011" s="126"/>
      <c r="DP1011" s="126"/>
      <c r="DQ1011" s="126"/>
      <c r="DR1011" s="126"/>
      <c r="DS1011" s="126"/>
      <c r="DT1011" s="126"/>
      <c r="DU1011" s="126"/>
      <c r="DV1011" s="126"/>
      <c r="DW1011" s="126"/>
      <c r="DX1011" s="126"/>
      <c r="DY1011" s="126"/>
      <c r="DZ1011" s="126"/>
      <c r="EA1011" s="126"/>
      <c r="EB1011" s="126"/>
      <c r="EC1011" s="126"/>
      <c r="ED1011" s="126"/>
      <c r="EE1011" s="126"/>
      <c r="EF1011" s="126"/>
      <c r="EG1011" s="126"/>
      <c r="EH1011" s="126"/>
      <c r="EI1011" s="126"/>
      <c r="EJ1011" s="126"/>
      <c r="EK1011" s="126"/>
      <c r="EL1011" s="126"/>
      <c r="EM1011" s="126"/>
      <c r="EN1011" s="126"/>
      <c r="EO1011" s="126"/>
      <c r="EP1011" s="126"/>
      <c r="EQ1011" s="126"/>
      <c r="ER1011" s="126"/>
      <c r="ES1011" s="126"/>
      <c r="ET1011" s="126"/>
      <c r="EU1011" s="126"/>
      <c r="EV1011" s="126"/>
      <c r="EW1011" s="126"/>
      <c r="EX1011" s="126"/>
      <c r="EY1011" s="126"/>
      <c r="EZ1011" s="126"/>
      <c r="FA1011" s="126"/>
      <c r="FB1011" s="126"/>
      <c r="FC1011" s="126"/>
      <c r="FD1011" s="126"/>
      <c r="FE1011" s="126"/>
      <c r="FF1011" s="126"/>
      <c r="FG1011" s="126"/>
      <c r="FH1011" s="126"/>
      <c r="FI1011" s="126"/>
      <c r="FJ1011" s="126"/>
      <c r="FK1011" s="126"/>
      <c r="FL1011" s="126"/>
      <c r="FM1011" s="126"/>
      <c r="FN1011" s="126"/>
      <c r="FO1011" s="126"/>
      <c r="FP1011" s="126"/>
      <c r="FQ1011" s="126"/>
      <c r="FR1011" s="126"/>
      <c r="FS1011" s="126"/>
      <c r="FT1011" s="126"/>
      <c r="FU1011" s="126"/>
      <c r="FV1011" s="126"/>
      <c r="FW1011" s="126"/>
      <c r="FX1011" s="126"/>
      <c r="FY1011" s="126"/>
      <c r="FZ1011" s="126"/>
      <c r="GA1011" s="126"/>
      <c r="GB1011" s="126"/>
      <c r="GC1011" s="126"/>
      <c r="GD1011" s="126"/>
      <c r="GE1011" s="126"/>
      <c r="GF1011" s="126"/>
      <c r="GG1011" s="126"/>
      <c r="GH1011" s="126"/>
      <c r="GI1011" s="126"/>
      <c r="GJ1011" s="126"/>
      <c r="GK1011" s="126"/>
      <c r="GL1011" s="126"/>
      <c r="GM1011" s="126"/>
      <c r="GN1011" s="126"/>
      <c r="GO1011" s="126"/>
      <c r="GP1011" s="126"/>
      <c r="GQ1011" s="126"/>
      <c r="GR1011" s="126"/>
      <c r="GS1011" s="126"/>
      <c r="GT1011" s="126"/>
      <c r="GU1011" s="126"/>
      <c r="GV1011" s="126"/>
      <c r="GW1011" s="126"/>
      <c r="GX1011" s="126"/>
      <c r="GY1011" s="126"/>
      <c r="GZ1011" s="126"/>
      <c r="HA1011" s="126"/>
      <c r="HB1011" s="126"/>
      <c r="HC1011" s="126"/>
      <c r="HD1011" s="126"/>
      <c r="HE1011" s="126"/>
      <c r="HF1011" s="126"/>
      <c r="HG1011" s="126"/>
      <c r="HH1011" s="126"/>
      <c r="HI1011" s="126"/>
      <c r="HJ1011" s="126"/>
      <c r="HK1011" s="126"/>
      <c r="HL1011" s="126"/>
      <c r="HM1011" s="126"/>
      <c r="HN1011" s="126"/>
      <c r="HO1011" s="126"/>
      <c r="HP1011" s="126"/>
      <c r="HQ1011" s="126"/>
      <c r="HR1011" s="126"/>
      <c r="HS1011" s="126"/>
      <c r="HT1011" s="126"/>
      <c r="HU1011" s="126"/>
      <c r="HV1011" s="126"/>
      <c r="HW1011" s="126"/>
      <c r="HX1011" s="126"/>
      <c r="HY1011" s="126"/>
      <c r="HZ1011" s="126"/>
      <c r="IA1011" s="126"/>
      <c r="IB1011" s="126"/>
    </row>
    <row r="1012" spans="1:236" s="127" customFormat="1">
      <c r="A1012" s="121"/>
      <c r="B1012" s="67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  <c r="BI1012" s="126"/>
      <c r="BJ1012" s="126"/>
      <c r="BK1012" s="126"/>
      <c r="BL1012" s="126"/>
      <c r="BM1012" s="126"/>
      <c r="BN1012" s="126"/>
      <c r="BO1012" s="126"/>
      <c r="BP1012" s="126"/>
      <c r="BQ1012" s="126"/>
      <c r="BR1012" s="126"/>
      <c r="BS1012" s="126"/>
      <c r="BT1012" s="126"/>
      <c r="BU1012" s="126"/>
      <c r="BV1012" s="126"/>
      <c r="BW1012" s="126"/>
      <c r="BX1012" s="126"/>
      <c r="BY1012" s="126"/>
      <c r="BZ1012" s="126"/>
      <c r="CA1012" s="126"/>
      <c r="CB1012" s="126"/>
      <c r="CC1012" s="126"/>
      <c r="CD1012" s="126"/>
      <c r="CE1012" s="126"/>
      <c r="CF1012" s="126"/>
      <c r="CG1012" s="126"/>
      <c r="CH1012" s="126"/>
      <c r="CI1012" s="126"/>
      <c r="CJ1012" s="126"/>
      <c r="CK1012" s="126"/>
      <c r="CL1012" s="126"/>
      <c r="CM1012" s="126"/>
      <c r="CN1012" s="126"/>
      <c r="CO1012" s="126"/>
      <c r="CP1012" s="126"/>
      <c r="CQ1012" s="126"/>
      <c r="CR1012" s="126"/>
      <c r="CS1012" s="126"/>
      <c r="CT1012" s="126"/>
      <c r="CU1012" s="126"/>
      <c r="CV1012" s="126"/>
      <c r="CW1012" s="126"/>
      <c r="CX1012" s="126"/>
      <c r="CY1012" s="126"/>
      <c r="CZ1012" s="126"/>
      <c r="DA1012" s="126"/>
      <c r="DB1012" s="126"/>
      <c r="DC1012" s="126"/>
      <c r="DD1012" s="126"/>
      <c r="DE1012" s="126"/>
      <c r="DF1012" s="126"/>
      <c r="DG1012" s="126"/>
      <c r="DH1012" s="126"/>
      <c r="DI1012" s="126"/>
      <c r="DJ1012" s="126"/>
      <c r="DK1012" s="126"/>
      <c r="DL1012" s="126"/>
      <c r="DM1012" s="126"/>
      <c r="DN1012" s="126"/>
      <c r="DO1012" s="126"/>
      <c r="DP1012" s="126"/>
      <c r="DQ1012" s="126"/>
      <c r="DR1012" s="126"/>
      <c r="DS1012" s="126"/>
      <c r="DT1012" s="126"/>
      <c r="DU1012" s="126"/>
      <c r="DV1012" s="126"/>
      <c r="DW1012" s="126"/>
      <c r="DX1012" s="126"/>
      <c r="DY1012" s="126"/>
      <c r="DZ1012" s="126"/>
      <c r="EA1012" s="126"/>
      <c r="EB1012" s="126"/>
      <c r="EC1012" s="126"/>
      <c r="ED1012" s="126"/>
      <c r="EE1012" s="126"/>
      <c r="EF1012" s="126"/>
      <c r="EG1012" s="126"/>
      <c r="EH1012" s="126"/>
      <c r="EI1012" s="126"/>
      <c r="EJ1012" s="126"/>
      <c r="EK1012" s="126"/>
      <c r="EL1012" s="126"/>
      <c r="EM1012" s="126"/>
      <c r="EN1012" s="126"/>
      <c r="EO1012" s="126"/>
      <c r="EP1012" s="126"/>
      <c r="EQ1012" s="126"/>
      <c r="ER1012" s="126"/>
      <c r="ES1012" s="126"/>
      <c r="ET1012" s="126"/>
      <c r="EU1012" s="126"/>
      <c r="EV1012" s="126"/>
      <c r="EW1012" s="126"/>
      <c r="EX1012" s="126"/>
      <c r="EY1012" s="126"/>
      <c r="EZ1012" s="126"/>
      <c r="FA1012" s="126"/>
      <c r="FB1012" s="126"/>
      <c r="FC1012" s="126"/>
      <c r="FD1012" s="126"/>
      <c r="FE1012" s="126"/>
      <c r="FF1012" s="126"/>
      <c r="FG1012" s="126"/>
      <c r="FH1012" s="126"/>
      <c r="FI1012" s="126"/>
      <c r="FJ1012" s="126"/>
      <c r="FK1012" s="126"/>
      <c r="FL1012" s="126"/>
      <c r="FM1012" s="126"/>
      <c r="FN1012" s="126"/>
      <c r="FO1012" s="126"/>
      <c r="FP1012" s="126"/>
      <c r="FQ1012" s="126"/>
      <c r="FR1012" s="126"/>
      <c r="FS1012" s="126"/>
      <c r="FT1012" s="126"/>
      <c r="FU1012" s="126"/>
      <c r="FV1012" s="126"/>
      <c r="FW1012" s="126"/>
      <c r="FX1012" s="126"/>
      <c r="FY1012" s="126"/>
      <c r="FZ1012" s="126"/>
      <c r="GA1012" s="126"/>
      <c r="GB1012" s="126"/>
      <c r="GC1012" s="126"/>
      <c r="GD1012" s="126"/>
      <c r="GE1012" s="126"/>
      <c r="GF1012" s="126"/>
      <c r="GG1012" s="126"/>
      <c r="GH1012" s="126"/>
      <c r="GI1012" s="126"/>
      <c r="GJ1012" s="126"/>
      <c r="GK1012" s="126"/>
      <c r="GL1012" s="126"/>
      <c r="GM1012" s="126"/>
      <c r="GN1012" s="126"/>
      <c r="GO1012" s="126"/>
      <c r="GP1012" s="126"/>
      <c r="GQ1012" s="126"/>
      <c r="GR1012" s="126"/>
      <c r="GS1012" s="126"/>
      <c r="GT1012" s="126"/>
      <c r="GU1012" s="126"/>
      <c r="GV1012" s="126"/>
      <c r="GW1012" s="126"/>
      <c r="GX1012" s="126"/>
      <c r="GY1012" s="126"/>
      <c r="GZ1012" s="126"/>
      <c r="HA1012" s="126"/>
      <c r="HB1012" s="126"/>
      <c r="HC1012" s="126"/>
      <c r="HD1012" s="126"/>
      <c r="HE1012" s="126"/>
      <c r="HF1012" s="126"/>
      <c r="HG1012" s="126"/>
      <c r="HH1012" s="126"/>
      <c r="HI1012" s="126"/>
      <c r="HJ1012" s="126"/>
      <c r="HK1012" s="126"/>
      <c r="HL1012" s="126"/>
      <c r="HM1012" s="126"/>
      <c r="HN1012" s="126"/>
      <c r="HO1012" s="126"/>
      <c r="HP1012" s="126"/>
      <c r="HQ1012" s="126"/>
      <c r="HR1012" s="126"/>
      <c r="HS1012" s="126"/>
      <c r="HT1012" s="126"/>
      <c r="HU1012" s="126"/>
      <c r="HV1012" s="126"/>
      <c r="HW1012" s="126"/>
      <c r="HX1012" s="126"/>
      <c r="HY1012" s="126"/>
      <c r="HZ1012" s="126"/>
      <c r="IA1012" s="126"/>
      <c r="IB1012" s="126"/>
    </row>
    <row r="1013" spans="1:236" s="127" customFormat="1">
      <c r="A1013" s="121"/>
      <c r="B1013" s="67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  <c r="BI1013" s="126"/>
      <c r="BJ1013" s="126"/>
      <c r="BK1013" s="126"/>
      <c r="BL1013" s="126"/>
      <c r="BM1013" s="126"/>
      <c r="BN1013" s="126"/>
      <c r="BO1013" s="126"/>
      <c r="BP1013" s="126"/>
      <c r="BQ1013" s="126"/>
      <c r="BR1013" s="126"/>
      <c r="BS1013" s="126"/>
      <c r="BT1013" s="126"/>
      <c r="BU1013" s="126"/>
      <c r="BV1013" s="126"/>
      <c r="BW1013" s="126"/>
      <c r="BX1013" s="126"/>
      <c r="BY1013" s="126"/>
      <c r="BZ1013" s="126"/>
      <c r="CA1013" s="126"/>
      <c r="CB1013" s="126"/>
      <c r="CC1013" s="126"/>
      <c r="CD1013" s="126"/>
      <c r="CE1013" s="126"/>
      <c r="CF1013" s="126"/>
      <c r="CG1013" s="126"/>
      <c r="CH1013" s="126"/>
      <c r="CI1013" s="126"/>
      <c r="CJ1013" s="126"/>
      <c r="CK1013" s="126"/>
      <c r="CL1013" s="126"/>
      <c r="CM1013" s="126"/>
      <c r="CN1013" s="126"/>
      <c r="CO1013" s="126"/>
      <c r="CP1013" s="126"/>
      <c r="CQ1013" s="126"/>
      <c r="CR1013" s="126"/>
      <c r="CS1013" s="126"/>
      <c r="CT1013" s="126"/>
      <c r="CU1013" s="126"/>
      <c r="CV1013" s="126"/>
      <c r="CW1013" s="126"/>
      <c r="CX1013" s="126"/>
      <c r="CY1013" s="126"/>
      <c r="CZ1013" s="126"/>
      <c r="DA1013" s="126"/>
      <c r="DB1013" s="126"/>
      <c r="DC1013" s="126"/>
      <c r="DD1013" s="126"/>
      <c r="DE1013" s="126"/>
      <c r="DF1013" s="126"/>
      <c r="DG1013" s="126"/>
      <c r="DH1013" s="126"/>
      <c r="DI1013" s="126"/>
      <c r="DJ1013" s="126"/>
      <c r="DK1013" s="126"/>
      <c r="DL1013" s="126"/>
      <c r="DM1013" s="126"/>
      <c r="DN1013" s="126"/>
      <c r="DO1013" s="126"/>
      <c r="DP1013" s="126"/>
      <c r="DQ1013" s="126"/>
      <c r="DR1013" s="126"/>
      <c r="DS1013" s="126"/>
      <c r="DT1013" s="126"/>
      <c r="DU1013" s="126"/>
      <c r="DV1013" s="126"/>
      <c r="DW1013" s="126"/>
      <c r="DX1013" s="126"/>
      <c r="DY1013" s="126"/>
      <c r="DZ1013" s="126"/>
      <c r="EA1013" s="126"/>
      <c r="EB1013" s="126"/>
      <c r="EC1013" s="126"/>
      <c r="ED1013" s="126"/>
      <c r="EE1013" s="126"/>
      <c r="EF1013" s="126"/>
      <c r="EG1013" s="126"/>
      <c r="EH1013" s="126"/>
      <c r="EI1013" s="126"/>
      <c r="EJ1013" s="126"/>
      <c r="EK1013" s="126"/>
      <c r="EL1013" s="126"/>
      <c r="EM1013" s="126"/>
      <c r="EN1013" s="126"/>
      <c r="EO1013" s="126"/>
      <c r="EP1013" s="126"/>
      <c r="EQ1013" s="126"/>
      <c r="ER1013" s="126"/>
      <c r="ES1013" s="126"/>
      <c r="ET1013" s="126"/>
      <c r="EU1013" s="126"/>
      <c r="EV1013" s="126"/>
      <c r="EW1013" s="126"/>
      <c r="EX1013" s="126"/>
      <c r="EY1013" s="126"/>
      <c r="EZ1013" s="126"/>
      <c r="FA1013" s="126"/>
      <c r="FB1013" s="126"/>
      <c r="FC1013" s="126"/>
      <c r="FD1013" s="126"/>
      <c r="FE1013" s="126"/>
      <c r="FF1013" s="126"/>
      <c r="FG1013" s="126"/>
      <c r="FH1013" s="126"/>
      <c r="FI1013" s="126"/>
      <c r="FJ1013" s="126"/>
      <c r="FK1013" s="126"/>
      <c r="FL1013" s="126"/>
      <c r="FM1013" s="126"/>
      <c r="FN1013" s="126"/>
      <c r="FO1013" s="126"/>
      <c r="FP1013" s="126"/>
      <c r="FQ1013" s="126"/>
      <c r="FR1013" s="126"/>
      <c r="FS1013" s="126"/>
      <c r="FT1013" s="126"/>
      <c r="FU1013" s="126"/>
      <c r="FV1013" s="126"/>
      <c r="FW1013" s="126"/>
      <c r="FX1013" s="126"/>
      <c r="FY1013" s="126"/>
      <c r="FZ1013" s="126"/>
      <c r="GA1013" s="126"/>
      <c r="GB1013" s="126"/>
      <c r="GC1013" s="126"/>
      <c r="GD1013" s="126"/>
      <c r="GE1013" s="126"/>
      <c r="GF1013" s="126"/>
      <c r="GG1013" s="126"/>
      <c r="GH1013" s="126"/>
      <c r="GI1013" s="126"/>
      <c r="GJ1013" s="126"/>
      <c r="GK1013" s="126"/>
      <c r="GL1013" s="126"/>
      <c r="GM1013" s="126"/>
      <c r="GN1013" s="126"/>
      <c r="GO1013" s="126"/>
      <c r="GP1013" s="126"/>
      <c r="GQ1013" s="126"/>
      <c r="GR1013" s="126"/>
      <c r="GS1013" s="126"/>
      <c r="GT1013" s="126"/>
      <c r="GU1013" s="126"/>
      <c r="GV1013" s="126"/>
      <c r="GW1013" s="126"/>
      <c r="GX1013" s="126"/>
      <c r="GY1013" s="126"/>
      <c r="GZ1013" s="126"/>
      <c r="HA1013" s="126"/>
      <c r="HB1013" s="126"/>
      <c r="HC1013" s="126"/>
      <c r="HD1013" s="126"/>
      <c r="HE1013" s="126"/>
      <c r="HF1013" s="126"/>
      <c r="HG1013" s="126"/>
      <c r="HH1013" s="126"/>
      <c r="HI1013" s="126"/>
      <c r="HJ1013" s="126"/>
      <c r="HK1013" s="126"/>
      <c r="HL1013" s="126"/>
      <c r="HM1013" s="126"/>
      <c r="HN1013" s="126"/>
      <c r="HO1013" s="126"/>
      <c r="HP1013" s="126"/>
      <c r="HQ1013" s="126"/>
      <c r="HR1013" s="126"/>
      <c r="HS1013" s="126"/>
      <c r="HT1013" s="126"/>
      <c r="HU1013" s="126"/>
      <c r="HV1013" s="126"/>
      <c r="HW1013" s="126"/>
      <c r="HX1013" s="126"/>
      <c r="HY1013" s="126"/>
      <c r="HZ1013" s="126"/>
      <c r="IA1013" s="126"/>
      <c r="IB1013" s="126"/>
    </row>
    <row r="1014" spans="1:236" s="127" customFormat="1">
      <c r="A1014" s="121"/>
      <c r="B1014" s="67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  <c r="BI1014" s="126"/>
      <c r="BJ1014" s="126"/>
      <c r="BK1014" s="126"/>
      <c r="BL1014" s="126"/>
      <c r="BM1014" s="126"/>
      <c r="BN1014" s="126"/>
      <c r="BO1014" s="126"/>
      <c r="BP1014" s="126"/>
      <c r="BQ1014" s="126"/>
      <c r="BR1014" s="126"/>
      <c r="BS1014" s="126"/>
      <c r="BT1014" s="126"/>
      <c r="BU1014" s="126"/>
      <c r="BV1014" s="126"/>
      <c r="BW1014" s="126"/>
      <c r="BX1014" s="126"/>
      <c r="BY1014" s="126"/>
      <c r="BZ1014" s="126"/>
      <c r="CA1014" s="126"/>
      <c r="CB1014" s="126"/>
      <c r="CC1014" s="126"/>
      <c r="CD1014" s="126"/>
      <c r="CE1014" s="126"/>
      <c r="CF1014" s="126"/>
      <c r="CG1014" s="126"/>
      <c r="CH1014" s="126"/>
      <c r="CI1014" s="126"/>
      <c r="CJ1014" s="126"/>
      <c r="CK1014" s="126"/>
      <c r="CL1014" s="126"/>
      <c r="CM1014" s="126"/>
      <c r="CN1014" s="126"/>
      <c r="CO1014" s="126"/>
      <c r="CP1014" s="126"/>
      <c r="CQ1014" s="126"/>
      <c r="CR1014" s="126"/>
      <c r="CS1014" s="126"/>
      <c r="CT1014" s="126"/>
      <c r="CU1014" s="126"/>
      <c r="CV1014" s="126"/>
      <c r="CW1014" s="126"/>
      <c r="CX1014" s="126"/>
      <c r="CY1014" s="126"/>
      <c r="CZ1014" s="126"/>
      <c r="DA1014" s="126"/>
      <c r="DB1014" s="126"/>
      <c r="DC1014" s="126"/>
      <c r="DD1014" s="126"/>
      <c r="DE1014" s="126"/>
      <c r="DF1014" s="126"/>
      <c r="DG1014" s="126"/>
      <c r="DH1014" s="126"/>
      <c r="DI1014" s="126"/>
      <c r="DJ1014" s="126"/>
      <c r="DK1014" s="126"/>
      <c r="DL1014" s="126"/>
      <c r="DM1014" s="126"/>
      <c r="DN1014" s="126"/>
      <c r="DO1014" s="126"/>
      <c r="DP1014" s="126"/>
      <c r="DQ1014" s="126"/>
      <c r="DR1014" s="126"/>
      <c r="DS1014" s="126"/>
      <c r="DT1014" s="126"/>
      <c r="DU1014" s="126"/>
      <c r="DV1014" s="126"/>
      <c r="DW1014" s="126"/>
      <c r="DX1014" s="126"/>
      <c r="DY1014" s="126"/>
      <c r="DZ1014" s="126"/>
      <c r="EA1014" s="126"/>
      <c r="EB1014" s="126"/>
      <c r="EC1014" s="126"/>
      <c r="ED1014" s="126"/>
      <c r="EE1014" s="126"/>
      <c r="EF1014" s="126"/>
      <c r="EG1014" s="126"/>
      <c r="EH1014" s="126"/>
      <c r="EI1014" s="126"/>
      <c r="EJ1014" s="126"/>
      <c r="EK1014" s="126"/>
      <c r="EL1014" s="126"/>
      <c r="EM1014" s="126"/>
      <c r="EN1014" s="126"/>
      <c r="EO1014" s="126"/>
      <c r="EP1014" s="126"/>
      <c r="EQ1014" s="126"/>
      <c r="ER1014" s="126"/>
      <c r="ES1014" s="126"/>
      <c r="ET1014" s="126"/>
      <c r="EU1014" s="126"/>
      <c r="EV1014" s="126"/>
      <c r="EW1014" s="126"/>
      <c r="EX1014" s="126"/>
      <c r="EY1014" s="126"/>
      <c r="EZ1014" s="126"/>
      <c r="FA1014" s="126"/>
      <c r="FB1014" s="126"/>
      <c r="FC1014" s="126"/>
      <c r="FD1014" s="126"/>
      <c r="FE1014" s="126"/>
      <c r="FF1014" s="126"/>
      <c r="FG1014" s="126"/>
      <c r="FH1014" s="126"/>
      <c r="FI1014" s="126"/>
      <c r="FJ1014" s="126"/>
      <c r="FK1014" s="126"/>
      <c r="FL1014" s="126"/>
      <c r="FM1014" s="126"/>
      <c r="FN1014" s="126"/>
      <c r="FO1014" s="126"/>
      <c r="FP1014" s="126"/>
      <c r="FQ1014" s="126"/>
      <c r="FR1014" s="126"/>
      <c r="FS1014" s="126"/>
      <c r="FT1014" s="126"/>
      <c r="FU1014" s="126"/>
      <c r="FV1014" s="126"/>
      <c r="FW1014" s="126"/>
      <c r="FX1014" s="126"/>
      <c r="FY1014" s="126"/>
      <c r="FZ1014" s="126"/>
      <c r="GA1014" s="126"/>
      <c r="GB1014" s="126"/>
      <c r="GC1014" s="126"/>
      <c r="GD1014" s="126"/>
      <c r="GE1014" s="126"/>
      <c r="GF1014" s="126"/>
      <c r="GG1014" s="126"/>
      <c r="GH1014" s="126"/>
      <c r="GI1014" s="126"/>
      <c r="GJ1014" s="126"/>
      <c r="GK1014" s="126"/>
      <c r="GL1014" s="126"/>
      <c r="GM1014" s="126"/>
      <c r="GN1014" s="126"/>
      <c r="GO1014" s="126"/>
      <c r="GP1014" s="126"/>
      <c r="GQ1014" s="126"/>
      <c r="GR1014" s="126"/>
      <c r="GS1014" s="126"/>
      <c r="GT1014" s="126"/>
      <c r="GU1014" s="126"/>
      <c r="GV1014" s="126"/>
      <c r="GW1014" s="126"/>
      <c r="GX1014" s="126"/>
      <c r="GY1014" s="126"/>
      <c r="GZ1014" s="126"/>
      <c r="HA1014" s="126"/>
      <c r="HB1014" s="126"/>
      <c r="HC1014" s="126"/>
      <c r="HD1014" s="126"/>
      <c r="HE1014" s="126"/>
      <c r="HF1014" s="126"/>
      <c r="HG1014" s="126"/>
      <c r="HH1014" s="126"/>
      <c r="HI1014" s="126"/>
      <c r="HJ1014" s="126"/>
      <c r="HK1014" s="126"/>
      <c r="HL1014" s="126"/>
      <c r="HM1014" s="126"/>
      <c r="HN1014" s="126"/>
      <c r="HO1014" s="126"/>
      <c r="HP1014" s="126"/>
      <c r="HQ1014" s="126"/>
      <c r="HR1014" s="126"/>
      <c r="HS1014" s="126"/>
      <c r="HT1014" s="126"/>
      <c r="HU1014" s="126"/>
      <c r="HV1014" s="126"/>
      <c r="HW1014" s="126"/>
      <c r="HX1014" s="126"/>
      <c r="HY1014" s="126"/>
      <c r="HZ1014" s="126"/>
      <c r="IA1014" s="126"/>
      <c r="IB1014" s="126"/>
    </row>
    <row r="1015" spans="1:236" s="127" customFormat="1">
      <c r="A1015" s="121"/>
      <c r="B1015" s="67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  <c r="BI1015" s="126"/>
      <c r="BJ1015" s="126"/>
      <c r="BK1015" s="126"/>
      <c r="BL1015" s="126"/>
      <c r="BM1015" s="126"/>
      <c r="BN1015" s="126"/>
      <c r="BO1015" s="126"/>
      <c r="BP1015" s="126"/>
      <c r="BQ1015" s="126"/>
      <c r="BR1015" s="126"/>
      <c r="BS1015" s="126"/>
      <c r="BT1015" s="126"/>
      <c r="BU1015" s="126"/>
      <c r="BV1015" s="126"/>
      <c r="BW1015" s="126"/>
      <c r="BX1015" s="126"/>
      <c r="BY1015" s="126"/>
      <c r="BZ1015" s="126"/>
      <c r="CA1015" s="126"/>
      <c r="CB1015" s="126"/>
      <c r="CC1015" s="126"/>
      <c r="CD1015" s="126"/>
      <c r="CE1015" s="126"/>
      <c r="CF1015" s="126"/>
      <c r="CG1015" s="126"/>
      <c r="CH1015" s="126"/>
      <c r="CI1015" s="126"/>
      <c r="CJ1015" s="126"/>
      <c r="CK1015" s="126"/>
      <c r="CL1015" s="126"/>
      <c r="CM1015" s="126"/>
      <c r="CN1015" s="126"/>
      <c r="CO1015" s="126"/>
      <c r="CP1015" s="126"/>
      <c r="CQ1015" s="126"/>
      <c r="CR1015" s="126"/>
      <c r="CS1015" s="126"/>
      <c r="CT1015" s="126"/>
      <c r="CU1015" s="126"/>
      <c r="CV1015" s="126"/>
      <c r="CW1015" s="126"/>
      <c r="CX1015" s="126"/>
      <c r="CY1015" s="126"/>
      <c r="CZ1015" s="126"/>
      <c r="DA1015" s="126"/>
      <c r="DB1015" s="126"/>
      <c r="DC1015" s="126"/>
      <c r="DD1015" s="126"/>
      <c r="DE1015" s="126"/>
      <c r="DF1015" s="126"/>
      <c r="DG1015" s="126"/>
      <c r="DH1015" s="126"/>
      <c r="DI1015" s="126"/>
      <c r="DJ1015" s="126"/>
      <c r="DK1015" s="126"/>
      <c r="DL1015" s="126"/>
      <c r="DM1015" s="126"/>
      <c r="DN1015" s="126"/>
      <c r="DO1015" s="126"/>
      <c r="DP1015" s="126"/>
      <c r="DQ1015" s="126"/>
      <c r="DR1015" s="126"/>
      <c r="DS1015" s="126"/>
      <c r="DT1015" s="126"/>
      <c r="DU1015" s="126"/>
      <c r="DV1015" s="126"/>
      <c r="DW1015" s="126"/>
      <c r="DX1015" s="126"/>
      <c r="DY1015" s="126"/>
      <c r="DZ1015" s="126"/>
      <c r="EA1015" s="126"/>
      <c r="EB1015" s="126"/>
      <c r="EC1015" s="126"/>
      <c r="ED1015" s="126"/>
      <c r="EE1015" s="126"/>
      <c r="EF1015" s="126"/>
      <c r="EG1015" s="126"/>
      <c r="EH1015" s="126"/>
      <c r="EI1015" s="126"/>
      <c r="EJ1015" s="126"/>
      <c r="EK1015" s="126"/>
      <c r="EL1015" s="126"/>
      <c r="EM1015" s="126"/>
      <c r="EN1015" s="126"/>
      <c r="EO1015" s="126"/>
      <c r="EP1015" s="126"/>
      <c r="EQ1015" s="126"/>
      <c r="ER1015" s="126"/>
      <c r="ES1015" s="126"/>
      <c r="ET1015" s="126"/>
      <c r="EU1015" s="126"/>
      <c r="EV1015" s="126"/>
      <c r="EW1015" s="126"/>
      <c r="EX1015" s="126"/>
      <c r="EY1015" s="126"/>
      <c r="EZ1015" s="126"/>
      <c r="FA1015" s="126"/>
      <c r="FB1015" s="126"/>
      <c r="FC1015" s="126"/>
      <c r="FD1015" s="126"/>
      <c r="FE1015" s="126"/>
      <c r="FF1015" s="126"/>
      <c r="FG1015" s="126"/>
      <c r="FH1015" s="126"/>
      <c r="FI1015" s="126"/>
      <c r="FJ1015" s="126"/>
      <c r="FK1015" s="126"/>
      <c r="FL1015" s="126"/>
      <c r="FM1015" s="126"/>
      <c r="FN1015" s="126"/>
      <c r="FO1015" s="126"/>
      <c r="FP1015" s="126"/>
      <c r="FQ1015" s="126"/>
      <c r="FR1015" s="126"/>
      <c r="FS1015" s="126"/>
      <c r="FT1015" s="126"/>
      <c r="FU1015" s="126"/>
      <c r="FV1015" s="126"/>
      <c r="FW1015" s="126"/>
      <c r="FX1015" s="126"/>
      <c r="FY1015" s="126"/>
      <c r="FZ1015" s="126"/>
      <c r="GA1015" s="126"/>
      <c r="GB1015" s="126"/>
      <c r="GC1015" s="126"/>
      <c r="GD1015" s="126"/>
      <c r="GE1015" s="126"/>
      <c r="GF1015" s="126"/>
      <c r="GG1015" s="126"/>
      <c r="GH1015" s="126"/>
      <c r="GI1015" s="126"/>
      <c r="GJ1015" s="126"/>
      <c r="GK1015" s="126"/>
      <c r="GL1015" s="126"/>
      <c r="GM1015" s="126"/>
      <c r="GN1015" s="126"/>
      <c r="GO1015" s="126"/>
      <c r="GP1015" s="126"/>
      <c r="GQ1015" s="126"/>
      <c r="GR1015" s="126"/>
      <c r="GS1015" s="126"/>
      <c r="GT1015" s="126"/>
      <c r="GU1015" s="126"/>
      <c r="GV1015" s="126"/>
      <c r="GW1015" s="126"/>
      <c r="GX1015" s="126"/>
      <c r="GY1015" s="126"/>
      <c r="GZ1015" s="126"/>
      <c r="HA1015" s="126"/>
      <c r="HB1015" s="126"/>
      <c r="HC1015" s="126"/>
      <c r="HD1015" s="126"/>
      <c r="HE1015" s="126"/>
      <c r="HF1015" s="126"/>
      <c r="HG1015" s="126"/>
      <c r="HH1015" s="126"/>
      <c r="HI1015" s="126"/>
      <c r="HJ1015" s="126"/>
      <c r="HK1015" s="126"/>
      <c r="HL1015" s="126"/>
      <c r="HM1015" s="126"/>
      <c r="HN1015" s="126"/>
      <c r="HO1015" s="126"/>
      <c r="HP1015" s="126"/>
      <c r="HQ1015" s="126"/>
      <c r="HR1015" s="126"/>
      <c r="HS1015" s="126"/>
      <c r="HT1015" s="126"/>
      <c r="HU1015" s="126"/>
      <c r="HV1015" s="126"/>
      <c r="HW1015" s="126"/>
      <c r="HX1015" s="126"/>
      <c r="HY1015" s="126"/>
      <c r="HZ1015" s="126"/>
      <c r="IA1015" s="126"/>
      <c r="IB1015" s="126"/>
    </row>
    <row r="1016" spans="1:236" s="127" customFormat="1">
      <c r="A1016" s="121"/>
      <c r="B1016" s="67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  <c r="BI1016" s="126"/>
      <c r="BJ1016" s="126"/>
      <c r="BK1016" s="126"/>
      <c r="BL1016" s="126"/>
      <c r="BM1016" s="126"/>
      <c r="BN1016" s="126"/>
      <c r="BO1016" s="126"/>
      <c r="BP1016" s="126"/>
      <c r="BQ1016" s="126"/>
      <c r="BR1016" s="126"/>
      <c r="BS1016" s="126"/>
      <c r="BT1016" s="126"/>
      <c r="BU1016" s="126"/>
      <c r="BV1016" s="126"/>
      <c r="BW1016" s="126"/>
      <c r="BX1016" s="126"/>
      <c r="BY1016" s="126"/>
      <c r="BZ1016" s="126"/>
      <c r="CA1016" s="126"/>
      <c r="CB1016" s="126"/>
      <c r="CC1016" s="126"/>
      <c r="CD1016" s="126"/>
      <c r="CE1016" s="126"/>
      <c r="CF1016" s="126"/>
      <c r="CG1016" s="126"/>
      <c r="CH1016" s="126"/>
      <c r="CI1016" s="126"/>
      <c r="CJ1016" s="126"/>
      <c r="CK1016" s="126"/>
      <c r="CL1016" s="126"/>
      <c r="CM1016" s="126"/>
      <c r="CN1016" s="126"/>
      <c r="CO1016" s="126"/>
      <c r="CP1016" s="126"/>
      <c r="CQ1016" s="126"/>
      <c r="CR1016" s="126"/>
      <c r="CS1016" s="126"/>
      <c r="CT1016" s="126"/>
      <c r="CU1016" s="126"/>
      <c r="CV1016" s="126"/>
      <c r="CW1016" s="126"/>
      <c r="CX1016" s="126"/>
      <c r="CY1016" s="126"/>
      <c r="CZ1016" s="126"/>
      <c r="DA1016" s="126"/>
      <c r="DB1016" s="126"/>
      <c r="DC1016" s="126"/>
      <c r="DD1016" s="126"/>
      <c r="DE1016" s="126"/>
      <c r="DF1016" s="126"/>
      <c r="DG1016" s="126"/>
      <c r="DH1016" s="126"/>
      <c r="DI1016" s="126"/>
      <c r="DJ1016" s="126"/>
      <c r="DK1016" s="126"/>
      <c r="DL1016" s="126"/>
      <c r="DM1016" s="126"/>
      <c r="DN1016" s="126"/>
      <c r="DO1016" s="126"/>
      <c r="DP1016" s="126"/>
      <c r="DQ1016" s="126"/>
      <c r="DR1016" s="126"/>
      <c r="DS1016" s="126"/>
      <c r="DT1016" s="126"/>
      <c r="DU1016" s="126"/>
      <c r="DV1016" s="126"/>
      <c r="DW1016" s="126"/>
      <c r="DX1016" s="126"/>
      <c r="DY1016" s="126"/>
      <c r="DZ1016" s="126"/>
      <c r="EA1016" s="126"/>
      <c r="EB1016" s="126"/>
      <c r="EC1016" s="126"/>
      <c r="ED1016" s="126"/>
      <c r="EE1016" s="126"/>
      <c r="EF1016" s="126"/>
      <c r="EG1016" s="126"/>
      <c r="EH1016" s="126"/>
      <c r="EI1016" s="126"/>
      <c r="EJ1016" s="126"/>
      <c r="EK1016" s="126"/>
      <c r="EL1016" s="126"/>
      <c r="EM1016" s="126"/>
      <c r="EN1016" s="126"/>
      <c r="EO1016" s="126"/>
      <c r="EP1016" s="126"/>
      <c r="EQ1016" s="126"/>
      <c r="ER1016" s="126"/>
      <c r="ES1016" s="126"/>
      <c r="ET1016" s="126"/>
      <c r="EU1016" s="126"/>
      <c r="EV1016" s="126"/>
      <c r="EW1016" s="126"/>
      <c r="EX1016" s="126"/>
      <c r="EY1016" s="126"/>
      <c r="EZ1016" s="126"/>
      <c r="FA1016" s="126"/>
      <c r="FB1016" s="126"/>
      <c r="FC1016" s="126"/>
      <c r="FD1016" s="126"/>
      <c r="FE1016" s="126"/>
      <c r="FF1016" s="126"/>
      <c r="FG1016" s="126"/>
      <c r="FH1016" s="126"/>
      <c r="FI1016" s="126"/>
      <c r="FJ1016" s="126"/>
      <c r="FK1016" s="126"/>
      <c r="FL1016" s="126"/>
      <c r="FM1016" s="126"/>
      <c r="FN1016" s="126"/>
      <c r="FO1016" s="126"/>
      <c r="FP1016" s="126"/>
      <c r="FQ1016" s="126"/>
      <c r="FR1016" s="126"/>
      <c r="FS1016" s="126"/>
      <c r="FT1016" s="126"/>
      <c r="FU1016" s="126"/>
      <c r="FV1016" s="126"/>
      <c r="FW1016" s="126"/>
      <c r="FX1016" s="126"/>
      <c r="FY1016" s="126"/>
      <c r="FZ1016" s="126"/>
      <c r="GA1016" s="126"/>
      <c r="GB1016" s="126"/>
      <c r="GC1016" s="126"/>
      <c r="GD1016" s="126"/>
      <c r="GE1016" s="126"/>
      <c r="GF1016" s="126"/>
      <c r="GG1016" s="126"/>
      <c r="GH1016" s="126"/>
      <c r="GI1016" s="126"/>
      <c r="GJ1016" s="126"/>
      <c r="GK1016" s="126"/>
      <c r="GL1016" s="126"/>
      <c r="GM1016" s="126"/>
      <c r="GN1016" s="126"/>
      <c r="GO1016" s="126"/>
      <c r="GP1016" s="126"/>
      <c r="GQ1016" s="126"/>
      <c r="GR1016" s="126"/>
      <c r="GS1016" s="126"/>
      <c r="GT1016" s="126"/>
      <c r="GU1016" s="126"/>
      <c r="GV1016" s="126"/>
      <c r="GW1016" s="126"/>
      <c r="GX1016" s="126"/>
      <c r="GY1016" s="126"/>
      <c r="GZ1016" s="126"/>
      <c r="HA1016" s="126"/>
      <c r="HB1016" s="126"/>
      <c r="HC1016" s="126"/>
      <c r="HD1016" s="126"/>
      <c r="HE1016" s="126"/>
      <c r="HF1016" s="126"/>
      <c r="HG1016" s="126"/>
      <c r="HH1016" s="126"/>
      <c r="HI1016" s="126"/>
      <c r="HJ1016" s="126"/>
      <c r="HK1016" s="126"/>
      <c r="HL1016" s="126"/>
      <c r="HM1016" s="126"/>
      <c r="HN1016" s="126"/>
      <c r="HO1016" s="126"/>
      <c r="HP1016" s="126"/>
      <c r="HQ1016" s="126"/>
      <c r="HR1016" s="126"/>
      <c r="HS1016" s="126"/>
      <c r="HT1016" s="126"/>
      <c r="HU1016" s="126"/>
      <c r="HV1016" s="126"/>
      <c r="HW1016" s="126"/>
      <c r="HX1016" s="126"/>
      <c r="HY1016" s="126"/>
      <c r="HZ1016" s="126"/>
      <c r="IA1016" s="126"/>
      <c r="IB1016" s="126"/>
    </row>
    <row r="1017" spans="1:236" s="127" customFormat="1">
      <c r="A1017" s="121"/>
      <c r="B1017" s="67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  <c r="BI1017" s="126"/>
      <c r="BJ1017" s="126"/>
      <c r="BK1017" s="126"/>
      <c r="BL1017" s="126"/>
      <c r="BM1017" s="126"/>
      <c r="BN1017" s="126"/>
      <c r="BO1017" s="126"/>
      <c r="BP1017" s="126"/>
      <c r="BQ1017" s="126"/>
      <c r="BR1017" s="126"/>
      <c r="BS1017" s="126"/>
      <c r="BT1017" s="126"/>
      <c r="BU1017" s="126"/>
      <c r="BV1017" s="126"/>
      <c r="BW1017" s="126"/>
      <c r="BX1017" s="126"/>
      <c r="BY1017" s="126"/>
      <c r="BZ1017" s="126"/>
      <c r="CA1017" s="126"/>
      <c r="CB1017" s="126"/>
      <c r="CC1017" s="126"/>
      <c r="CD1017" s="126"/>
      <c r="CE1017" s="126"/>
      <c r="CF1017" s="126"/>
      <c r="CG1017" s="126"/>
      <c r="CH1017" s="126"/>
      <c r="CI1017" s="126"/>
      <c r="CJ1017" s="126"/>
      <c r="CK1017" s="126"/>
      <c r="CL1017" s="126"/>
      <c r="CM1017" s="126"/>
      <c r="CN1017" s="126"/>
      <c r="CO1017" s="126"/>
      <c r="CP1017" s="126"/>
      <c r="CQ1017" s="126"/>
      <c r="CR1017" s="126"/>
      <c r="CS1017" s="126"/>
      <c r="CT1017" s="126"/>
      <c r="CU1017" s="126"/>
      <c r="CV1017" s="126"/>
      <c r="CW1017" s="126"/>
      <c r="CX1017" s="126"/>
      <c r="CY1017" s="126"/>
      <c r="CZ1017" s="126"/>
      <c r="DA1017" s="126"/>
      <c r="DB1017" s="126"/>
      <c r="DC1017" s="126"/>
      <c r="DD1017" s="126"/>
      <c r="DE1017" s="126"/>
      <c r="DF1017" s="126"/>
      <c r="DG1017" s="126"/>
      <c r="DH1017" s="126"/>
      <c r="DI1017" s="126"/>
      <c r="DJ1017" s="126"/>
      <c r="DK1017" s="126"/>
      <c r="DL1017" s="126"/>
      <c r="DM1017" s="126"/>
      <c r="DN1017" s="126"/>
      <c r="DO1017" s="126"/>
      <c r="DP1017" s="126"/>
      <c r="DQ1017" s="126"/>
      <c r="DR1017" s="126"/>
      <c r="DS1017" s="126"/>
      <c r="DT1017" s="126"/>
      <c r="DU1017" s="126"/>
      <c r="DV1017" s="126"/>
      <c r="DW1017" s="126"/>
      <c r="DX1017" s="126"/>
      <c r="DY1017" s="126"/>
      <c r="DZ1017" s="126"/>
      <c r="EA1017" s="126"/>
      <c r="EB1017" s="126"/>
      <c r="EC1017" s="126"/>
      <c r="ED1017" s="126"/>
      <c r="EE1017" s="126"/>
      <c r="EF1017" s="126"/>
      <c r="EG1017" s="126"/>
      <c r="EH1017" s="126"/>
      <c r="EI1017" s="126"/>
      <c r="EJ1017" s="126"/>
      <c r="EK1017" s="126"/>
      <c r="EL1017" s="126"/>
      <c r="EM1017" s="126"/>
      <c r="EN1017" s="126"/>
      <c r="EO1017" s="126"/>
      <c r="EP1017" s="126"/>
      <c r="EQ1017" s="126"/>
      <c r="ER1017" s="126"/>
      <c r="ES1017" s="126"/>
      <c r="ET1017" s="126"/>
      <c r="EU1017" s="126"/>
      <c r="EV1017" s="126"/>
      <c r="EW1017" s="126"/>
      <c r="EX1017" s="126"/>
      <c r="EY1017" s="126"/>
      <c r="EZ1017" s="126"/>
      <c r="FA1017" s="126"/>
      <c r="FB1017" s="126"/>
      <c r="FC1017" s="126"/>
      <c r="FD1017" s="126"/>
      <c r="FE1017" s="126"/>
      <c r="FF1017" s="126"/>
      <c r="FG1017" s="126"/>
      <c r="FH1017" s="126"/>
      <c r="FI1017" s="126"/>
      <c r="FJ1017" s="126"/>
      <c r="FK1017" s="126"/>
      <c r="FL1017" s="126"/>
      <c r="FM1017" s="126"/>
      <c r="FN1017" s="126"/>
      <c r="FO1017" s="126"/>
      <c r="FP1017" s="126"/>
      <c r="FQ1017" s="126"/>
      <c r="FR1017" s="126"/>
      <c r="FS1017" s="126"/>
      <c r="FT1017" s="126"/>
      <c r="FU1017" s="126"/>
      <c r="FV1017" s="126"/>
      <c r="FW1017" s="126"/>
      <c r="FX1017" s="126"/>
      <c r="FY1017" s="126"/>
      <c r="FZ1017" s="126"/>
      <c r="GA1017" s="126"/>
      <c r="GB1017" s="126"/>
      <c r="GC1017" s="126"/>
      <c r="GD1017" s="126"/>
      <c r="GE1017" s="126"/>
      <c r="GF1017" s="126"/>
      <c r="GG1017" s="126"/>
      <c r="GH1017" s="126"/>
      <c r="GI1017" s="126"/>
      <c r="GJ1017" s="126"/>
      <c r="GK1017" s="126"/>
      <c r="GL1017" s="126"/>
      <c r="GM1017" s="126"/>
      <c r="GN1017" s="126"/>
      <c r="GO1017" s="126"/>
      <c r="GP1017" s="126"/>
      <c r="GQ1017" s="126"/>
      <c r="GR1017" s="126"/>
      <c r="GS1017" s="126"/>
      <c r="GT1017" s="126"/>
      <c r="GU1017" s="126"/>
      <c r="GV1017" s="126"/>
      <c r="GW1017" s="126"/>
      <c r="GX1017" s="126"/>
      <c r="GY1017" s="126"/>
      <c r="GZ1017" s="126"/>
      <c r="HA1017" s="126"/>
      <c r="HB1017" s="126"/>
      <c r="HC1017" s="126"/>
      <c r="HD1017" s="126"/>
      <c r="HE1017" s="126"/>
      <c r="HF1017" s="126"/>
      <c r="HG1017" s="126"/>
      <c r="HH1017" s="126"/>
      <c r="HI1017" s="126"/>
      <c r="HJ1017" s="126"/>
      <c r="HK1017" s="126"/>
      <c r="HL1017" s="126"/>
      <c r="HM1017" s="126"/>
      <c r="HN1017" s="126"/>
      <c r="HO1017" s="126"/>
      <c r="HP1017" s="126"/>
      <c r="HQ1017" s="126"/>
      <c r="HR1017" s="126"/>
      <c r="HS1017" s="126"/>
      <c r="HT1017" s="126"/>
      <c r="HU1017" s="126"/>
      <c r="HV1017" s="126"/>
      <c r="HW1017" s="126"/>
      <c r="HX1017" s="126"/>
      <c r="HY1017" s="126"/>
      <c r="HZ1017" s="126"/>
      <c r="IA1017" s="126"/>
      <c r="IB1017" s="126"/>
    </row>
    <row r="1018" spans="1:236" s="127" customFormat="1">
      <c r="A1018" s="121"/>
      <c r="B1018" s="67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  <c r="BI1018" s="126"/>
      <c r="BJ1018" s="126"/>
      <c r="BK1018" s="126"/>
      <c r="BL1018" s="126"/>
      <c r="BM1018" s="126"/>
      <c r="BN1018" s="126"/>
      <c r="BO1018" s="126"/>
      <c r="BP1018" s="126"/>
      <c r="BQ1018" s="126"/>
      <c r="BR1018" s="126"/>
      <c r="BS1018" s="126"/>
      <c r="BT1018" s="126"/>
      <c r="BU1018" s="126"/>
      <c r="BV1018" s="126"/>
      <c r="BW1018" s="126"/>
      <c r="BX1018" s="126"/>
      <c r="BY1018" s="126"/>
      <c r="BZ1018" s="126"/>
      <c r="CA1018" s="126"/>
      <c r="CB1018" s="126"/>
      <c r="CC1018" s="126"/>
      <c r="CD1018" s="126"/>
      <c r="CE1018" s="126"/>
      <c r="CF1018" s="126"/>
      <c r="CG1018" s="126"/>
      <c r="CH1018" s="126"/>
      <c r="CI1018" s="126"/>
      <c r="CJ1018" s="126"/>
      <c r="CK1018" s="126"/>
      <c r="CL1018" s="126"/>
      <c r="CM1018" s="126"/>
      <c r="CN1018" s="126"/>
      <c r="CO1018" s="126"/>
      <c r="CP1018" s="126"/>
      <c r="CQ1018" s="126"/>
      <c r="CR1018" s="126"/>
      <c r="CS1018" s="126"/>
      <c r="CT1018" s="126"/>
      <c r="CU1018" s="126"/>
      <c r="CV1018" s="126"/>
      <c r="CW1018" s="126"/>
      <c r="CX1018" s="126"/>
      <c r="CY1018" s="126"/>
      <c r="CZ1018" s="126"/>
      <c r="DA1018" s="126"/>
      <c r="DB1018" s="126"/>
      <c r="DC1018" s="126"/>
      <c r="DD1018" s="126"/>
      <c r="DE1018" s="126"/>
      <c r="DF1018" s="126"/>
      <c r="DG1018" s="126"/>
      <c r="DH1018" s="126"/>
      <c r="DI1018" s="126"/>
      <c r="DJ1018" s="126"/>
      <c r="DK1018" s="126"/>
      <c r="DL1018" s="126"/>
      <c r="DM1018" s="126"/>
      <c r="DN1018" s="126"/>
      <c r="DO1018" s="126"/>
      <c r="DP1018" s="126"/>
      <c r="DQ1018" s="126"/>
      <c r="DR1018" s="126"/>
      <c r="DS1018" s="126"/>
      <c r="DT1018" s="126"/>
      <c r="DU1018" s="126"/>
      <c r="DV1018" s="126"/>
      <c r="DW1018" s="126"/>
      <c r="DX1018" s="126"/>
      <c r="DY1018" s="126"/>
      <c r="DZ1018" s="126"/>
      <c r="EA1018" s="126"/>
      <c r="EB1018" s="126"/>
      <c r="EC1018" s="126"/>
      <c r="ED1018" s="126"/>
      <c r="EE1018" s="126"/>
      <c r="EF1018" s="126"/>
      <c r="EG1018" s="126"/>
      <c r="EH1018" s="126"/>
      <c r="EI1018" s="126"/>
      <c r="EJ1018" s="126"/>
      <c r="EK1018" s="126"/>
      <c r="EL1018" s="126"/>
      <c r="EM1018" s="126"/>
      <c r="EN1018" s="126"/>
      <c r="EO1018" s="126"/>
      <c r="EP1018" s="126"/>
      <c r="EQ1018" s="126"/>
      <c r="ER1018" s="126"/>
      <c r="ES1018" s="126"/>
      <c r="ET1018" s="126"/>
      <c r="EU1018" s="126"/>
      <c r="EV1018" s="126"/>
      <c r="EW1018" s="126"/>
      <c r="EX1018" s="126"/>
      <c r="EY1018" s="126"/>
      <c r="EZ1018" s="126"/>
      <c r="FA1018" s="126"/>
      <c r="FB1018" s="126"/>
      <c r="FC1018" s="126"/>
      <c r="FD1018" s="126"/>
      <c r="FE1018" s="126"/>
      <c r="FF1018" s="126"/>
      <c r="FG1018" s="126"/>
      <c r="FH1018" s="126"/>
      <c r="FI1018" s="126"/>
      <c r="FJ1018" s="126"/>
      <c r="FK1018" s="126"/>
      <c r="FL1018" s="126"/>
      <c r="FM1018" s="126"/>
      <c r="FN1018" s="126"/>
      <c r="FO1018" s="126"/>
      <c r="FP1018" s="126"/>
      <c r="FQ1018" s="126"/>
      <c r="FR1018" s="126"/>
      <c r="FS1018" s="126"/>
      <c r="FT1018" s="126"/>
      <c r="FU1018" s="126"/>
      <c r="FV1018" s="126"/>
      <c r="FW1018" s="126"/>
      <c r="FX1018" s="126"/>
      <c r="FY1018" s="126"/>
      <c r="FZ1018" s="126"/>
      <c r="GA1018" s="126"/>
      <c r="GB1018" s="126"/>
      <c r="GC1018" s="126"/>
      <c r="GD1018" s="126"/>
      <c r="GE1018" s="126"/>
      <c r="GF1018" s="126"/>
      <c r="GG1018" s="126"/>
      <c r="GH1018" s="126"/>
      <c r="GI1018" s="126"/>
      <c r="GJ1018" s="126"/>
      <c r="GK1018" s="126"/>
      <c r="GL1018" s="126"/>
      <c r="GM1018" s="126"/>
      <c r="GN1018" s="126"/>
      <c r="GO1018" s="126"/>
      <c r="GP1018" s="126"/>
      <c r="GQ1018" s="126"/>
      <c r="GR1018" s="126"/>
      <c r="GS1018" s="126"/>
      <c r="GT1018" s="126"/>
      <c r="GU1018" s="126"/>
      <c r="GV1018" s="126"/>
      <c r="GW1018" s="126"/>
      <c r="GX1018" s="126"/>
      <c r="GY1018" s="126"/>
      <c r="GZ1018" s="126"/>
      <c r="HA1018" s="126"/>
      <c r="HB1018" s="126"/>
      <c r="HC1018" s="126"/>
      <c r="HD1018" s="126"/>
      <c r="HE1018" s="126"/>
      <c r="HF1018" s="126"/>
      <c r="HG1018" s="126"/>
      <c r="HH1018" s="126"/>
      <c r="HI1018" s="126"/>
      <c r="HJ1018" s="126"/>
      <c r="HK1018" s="126"/>
      <c r="HL1018" s="126"/>
      <c r="HM1018" s="126"/>
      <c r="HN1018" s="126"/>
      <c r="HO1018" s="126"/>
      <c r="HP1018" s="126"/>
      <c r="HQ1018" s="126"/>
      <c r="HR1018" s="126"/>
      <c r="HS1018" s="126"/>
      <c r="HT1018" s="126"/>
      <c r="HU1018" s="126"/>
      <c r="HV1018" s="126"/>
      <c r="HW1018" s="126"/>
      <c r="HX1018" s="126"/>
      <c r="HY1018" s="126"/>
      <c r="HZ1018" s="126"/>
      <c r="IA1018" s="126"/>
      <c r="IB1018" s="126"/>
    </row>
    <row r="1019" spans="1:236" s="127" customFormat="1">
      <c r="A1019" s="121"/>
      <c r="B1019" s="67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  <c r="BI1019" s="126"/>
      <c r="BJ1019" s="126"/>
      <c r="BK1019" s="126"/>
      <c r="BL1019" s="126"/>
      <c r="BM1019" s="126"/>
      <c r="BN1019" s="126"/>
      <c r="BO1019" s="126"/>
      <c r="BP1019" s="126"/>
      <c r="BQ1019" s="126"/>
      <c r="BR1019" s="126"/>
      <c r="BS1019" s="126"/>
      <c r="BT1019" s="126"/>
      <c r="BU1019" s="126"/>
      <c r="BV1019" s="126"/>
      <c r="BW1019" s="126"/>
      <c r="BX1019" s="126"/>
      <c r="BY1019" s="126"/>
      <c r="BZ1019" s="126"/>
      <c r="CA1019" s="126"/>
      <c r="CB1019" s="126"/>
      <c r="CC1019" s="126"/>
      <c r="CD1019" s="126"/>
      <c r="CE1019" s="126"/>
      <c r="CF1019" s="126"/>
      <c r="CG1019" s="126"/>
      <c r="CH1019" s="126"/>
      <c r="CI1019" s="126"/>
      <c r="CJ1019" s="126"/>
      <c r="CK1019" s="126"/>
      <c r="CL1019" s="126"/>
      <c r="CM1019" s="126"/>
      <c r="CN1019" s="126"/>
      <c r="CO1019" s="126"/>
      <c r="CP1019" s="126"/>
      <c r="CQ1019" s="126"/>
      <c r="CR1019" s="126"/>
      <c r="CS1019" s="126"/>
      <c r="CT1019" s="126"/>
      <c r="CU1019" s="126"/>
      <c r="CV1019" s="126"/>
      <c r="CW1019" s="126"/>
      <c r="CX1019" s="126"/>
      <c r="CY1019" s="126"/>
      <c r="CZ1019" s="126"/>
      <c r="DA1019" s="126"/>
      <c r="DB1019" s="126"/>
      <c r="DC1019" s="126"/>
      <c r="DD1019" s="126"/>
      <c r="DE1019" s="126"/>
      <c r="DF1019" s="126"/>
      <c r="DG1019" s="126"/>
      <c r="DH1019" s="126"/>
      <c r="DI1019" s="126"/>
      <c r="DJ1019" s="126"/>
      <c r="DK1019" s="126"/>
      <c r="DL1019" s="126"/>
      <c r="DM1019" s="126"/>
      <c r="DN1019" s="126"/>
      <c r="DO1019" s="126"/>
      <c r="DP1019" s="126"/>
      <c r="DQ1019" s="126"/>
      <c r="DR1019" s="126"/>
      <c r="DS1019" s="126"/>
      <c r="DT1019" s="126"/>
      <c r="DU1019" s="126"/>
      <c r="DV1019" s="126"/>
      <c r="DW1019" s="126"/>
      <c r="DX1019" s="126"/>
      <c r="DY1019" s="126"/>
      <c r="DZ1019" s="126"/>
      <c r="EA1019" s="126"/>
      <c r="EB1019" s="126"/>
      <c r="EC1019" s="126"/>
      <c r="ED1019" s="126"/>
      <c r="EE1019" s="126"/>
      <c r="EF1019" s="126"/>
      <c r="EG1019" s="126"/>
      <c r="EH1019" s="126"/>
      <c r="EI1019" s="126"/>
      <c r="EJ1019" s="126"/>
      <c r="EK1019" s="126"/>
      <c r="EL1019" s="126"/>
      <c r="EM1019" s="126"/>
      <c r="EN1019" s="126"/>
      <c r="EO1019" s="126"/>
      <c r="EP1019" s="126"/>
      <c r="EQ1019" s="126"/>
      <c r="ER1019" s="126"/>
      <c r="ES1019" s="126"/>
      <c r="ET1019" s="126"/>
      <c r="EU1019" s="126"/>
      <c r="EV1019" s="126"/>
      <c r="EW1019" s="126"/>
      <c r="EX1019" s="126"/>
      <c r="EY1019" s="126"/>
      <c r="EZ1019" s="126"/>
      <c r="FA1019" s="126"/>
      <c r="FB1019" s="126"/>
      <c r="FC1019" s="126"/>
      <c r="FD1019" s="126"/>
      <c r="FE1019" s="126"/>
      <c r="FF1019" s="126"/>
      <c r="FG1019" s="126"/>
      <c r="FH1019" s="126"/>
      <c r="FI1019" s="126"/>
      <c r="FJ1019" s="126"/>
      <c r="FK1019" s="126"/>
      <c r="FL1019" s="126"/>
      <c r="FM1019" s="126"/>
      <c r="FN1019" s="126"/>
      <c r="FO1019" s="126"/>
      <c r="FP1019" s="126"/>
      <c r="FQ1019" s="126"/>
      <c r="FR1019" s="126"/>
      <c r="FS1019" s="126"/>
      <c r="FT1019" s="126"/>
      <c r="FU1019" s="126"/>
      <c r="FV1019" s="126"/>
      <c r="FW1019" s="126"/>
      <c r="FX1019" s="126"/>
      <c r="FY1019" s="126"/>
      <c r="FZ1019" s="126"/>
      <c r="GA1019" s="126"/>
      <c r="GB1019" s="126"/>
      <c r="GC1019" s="126"/>
      <c r="GD1019" s="126"/>
      <c r="GE1019" s="126"/>
      <c r="GF1019" s="126"/>
      <c r="GG1019" s="126"/>
      <c r="GH1019" s="126"/>
      <c r="GI1019" s="126"/>
      <c r="GJ1019" s="126"/>
      <c r="GK1019" s="126"/>
      <c r="GL1019" s="126"/>
      <c r="GM1019" s="126"/>
      <c r="GN1019" s="126"/>
      <c r="GO1019" s="126"/>
      <c r="GP1019" s="126"/>
      <c r="GQ1019" s="126"/>
      <c r="GR1019" s="126"/>
      <c r="GS1019" s="126"/>
      <c r="GT1019" s="126"/>
      <c r="GU1019" s="126"/>
      <c r="GV1019" s="126"/>
      <c r="GW1019" s="126"/>
      <c r="GX1019" s="126"/>
      <c r="GY1019" s="126"/>
      <c r="GZ1019" s="126"/>
      <c r="HA1019" s="126"/>
      <c r="HB1019" s="126"/>
      <c r="HC1019" s="126"/>
      <c r="HD1019" s="126"/>
      <c r="HE1019" s="126"/>
      <c r="HF1019" s="126"/>
      <c r="HG1019" s="126"/>
      <c r="HH1019" s="126"/>
      <c r="HI1019" s="126"/>
      <c r="HJ1019" s="126"/>
      <c r="HK1019" s="126"/>
      <c r="HL1019" s="126"/>
      <c r="HM1019" s="126"/>
      <c r="HN1019" s="126"/>
      <c r="HO1019" s="126"/>
      <c r="HP1019" s="126"/>
      <c r="HQ1019" s="126"/>
      <c r="HR1019" s="126"/>
      <c r="HS1019" s="126"/>
      <c r="HT1019" s="126"/>
      <c r="HU1019" s="126"/>
      <c r="HV1019" s="126"/>
      <c r="HW1019" s="126"/>
      <c r="HX1019" s="126"/>
      <c r="HY1019" s="126"/>
      <c r="HZ1019" s="126"/>
      <c r="IA1019" s="126"/>
      <c r="IB1019" s="126"/>
    </row>
    <row r="1020" spans="1:236" s="127" customFormat="1">
      <c r="A1020" s="121"/>
      <c r="B1020" s="67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  <c r="BI1020" s="126"/>
      <c r="BJ1020" s="126"/>
      <c r="BK1020" s="126"/>
      <c r="BL1020" s="126"/>
      <c r="BM1020" s="126"/>
      <c r="BN1020" s="126"/>
      <c r="BO1020" s="126"/>
      <c r="BP1020" s="126"/>
      <c r="BQ1020" s="126"/>
      <c r="BR1020" s="126"/>
      <c r="BS1020" s="126"/>
      <c r="BT1020" s="126"/>
      <c r="BU1020" s="126"/>
      <c r="BV1020" s="126"/>
      <c r="BW1020" s="126"/>
      <c r="BX1020" s="126"/>
      <c r="BY1020" s="126"/>
      <c r="BZ1020" s="126"/>
      <c r="CA1020" s="126"/>
      <c r="CB1020" s="126"/>
      <c r="CC1020" s="126"/>
      <c r="CD1020" s="126"/>
      <c r="CE1020" s="126"/>
      <c r="CF1020" s="126"/>
      <c r="CG1020" s="126"/>
      <c r="CH1020" s="126"/>
      <c r="CI1020" s="126"/>
      <c r="CJ1020" s="126"/>
      <c r="CK1020" s="126"/>
      <c r="CL1020" s="126"/>
      <c r="CM1020" s="126"/>
      <c r="CN1020" s="126"/>
      <c r="CO1020" s="126"/>
      <c r="CP1020" s="126"/>
      <c r="CQ1020" s="126"/>
      <c r="CR1020" s="126"/>
      <c r="CS1020" s="126"/>
      <c r="CT1020" s="126"/>
      <c r="CU1020" s="126"/>
      <c r="CV1020" s="126"/>
      <c r="CW1020" s="126"/>
      <c r="CX1020" s="126"/>
      <c r="CY1020" s="126"/>
      <c r="CZ1020" s="126"/>
      <c r="DA1020" s="126"/>
      <c r="DB1020" s="126"/>
      <c r="DC1020" s="126"/>
      <c r="DD1020" s="126"/>
      <c r="DE1020" s="126"/>
      <c r="DF1020" s="126"/>
      <c r="DG1020" s="126"/>
      <c r="DH1020" s="126"/>
      <c r="DI1020" s="126"/>
      <c r="DJ1020" s="126"/>
      <c r="DK1020" s="126"/>
      <c r="DL1020" s="126"/>
      <c r="DM1020" s="126"/>
      <c r="DN1020" s="126"/>
      <c r="DO1020" s="126"/>
      <c r="DP1020" s="126"/>
      <c r="DQ1020" s="126"/>
      <c r="DR1020" s="126"/>
      <c r="DS1020" s="126"/>
      <c r="DT1020" s="126"/>
      <c r="DU1020" s="126"/>
      <c r="DV1020" s="126"/>
      <c r="DW1020" s="126"/>
      <c r="DX1020" s="126"/>
      <c r="DY1020" s="126"/>
      <c r="DZ1020" s="126"/>
      <c r="EA1020" s="126"/>
      <c r="EB1020" s="126"/>
      <c r="EC1020" s="126"/>
      <c r="ED1020" s="126"/>
      <c r="EE1020" s="126"/>
      <c r="EF1020" s="126"/>
      <c r="EG1020" s="126"/>
      <c r="EH1020" s="126"/>
      <c r="EI1020" s="126"/>
      <c r="EJ1020" s="126"/>
      <c r="EK1020" s="126"/>
      <c r="EL1020" s="126"/>
      <c r="EM1020" s="126"/>
      <c r="EN1020" s="126"/>
      <c r="EO1020" s="126"/>
      <c r="EP1020" s="126"/>
      <c r="EQ1020" s="126"/>
      <c r="ER1020" s="126"/>
      <c r="ES1020" s="126"/>
      <c r="ET1020" s="126"/>
      <c r="EU1020" s="126"/>
      <c r="EV1020" s="126"/>
      <c r="EW1020" s="126"/>
      <c r="EX1020" s="126"/>
      <c r="EY1020" s="126"/>
      <c r="EZ1020" s="126"/>
      <c r="FA1020" s="126"/>
      <c r="FB1020" s="126"/>
      <c r="FC1020" s="126"/>
      <c r="FD1020" s="126"/>
      <c r="FE1020" s="126"/>
      <c r="FF1020" s="126"/>
      <c r="FG1020" s="126"/>
      <c r="FH1020" s="126"/>
      <c r="FI1020" s="126"/>
      <c r="FJ1020" s="126"/>
      <c r="FK1020" s="126"/>
      <c r="FL1020" s="126"/>
      <c r="FM1020" s="126"/>
      <c r="FN1020" s="126"/>
      <c r="FO1020" s="126"/>
      <c r="FP1020" s="126"/>
      <c r="FQ1020" s="126"/>
      <c r="FR1020" s="126"/>
      <c r="FS1020" s="126"/>
      <c r="FT1020" s="126"/>
      <c r="FU1020" s="126"/>
      <c r="FV1020" s="126"/>
      <c r="FW1020" s="126"/>
      <c r="FX1020" s="126"/>
      <c r="FY1020" s="126"/>
      <c r="FZ1020" s="126"/>
      <c r="GA1020" s="126"/>
      <c r="GB1020" s="126"/>
      <c r="GC1020" s="126"/>
      <c r="GD1020" s="126"/>
      <c r="GE1020" s="126"/>
      <c r="GF1020" s="126"/>
      <c r="GG1020" s="126"/>
      <c r="GH1020" s="126"/>
      <c r="GI1020" s="126"/>
      <c r="GJ1020" s="126"/>
      <c r="GK1020" s="126"/>
      <c r="GL1020" s="126"/>
      <c r="GM1020" s="126"/>
      <c r="GN1020" s="126"/>
      <c r="GO1020" s="126"/>
      <c r="GP1020" s="126"/>
      <c r="GQ1020" s="126"/>
      <c r="GR1020" s="126"/>
      <c r="GS1020" s="126"/>
      <c r="GT1020" s="126"/>
      <c r="GU1020" s="126"/>
      <c r="GV1020" s="126"/>
      <c r="GW1020" s="126"/>
      <c r="GX1020" s="126"/>
      <c r="GY1020" s="126"/>
      <c r="GZ1020" s="126"/>
      <c r="HA1020" s="126"/>
      <c r="HB1020" s="126"/>
      <c r="HC1020" s="126"/>
      <c r="HD1020" s="126"/>
      <c r="HE1020" s="126"/>
      <c r="HF1020" s="126"/>
      <c r="HG1020" s="126"/>
      <c r="HH1020" s="126"/>
      <c r="HI1020" s="126"/>
      <c r="HJ1020" s="126"/>
      <c r="HK1020" s="126"/>
      <c r="HL1020" s="126"/>
      <c r="HM1020" s="126"/>
      <c r="HN1020" s="126"/>
      <c r="HO1020" s="126"/>
      <c r="HP1020" s="126"/>
      <c r="HQ1020" s="126"/>
      <c r="HR1020" s="126"/>
      <c r="HS1020" s="126"/>
      <c r="HT1020" s="126"/>
      <c r="HU1020" s="126"/>
      <c r="HV1020" s="126"/>
      <c r="HW1020" s="126"/>
      <c r="HX1020" s="126"/>
      <c r="HY1020" s="126"/>
      <c r="HZ1020" s="126"/>
      <c r="IA1020" s="126"/>
      <c r="IB1020" s="126"/>
    </row>
    <row r="1021" spans="1:236" s="127" customFormat="1">
      <c r="A1021" s="121"/>
      <c r="B1021" s="67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  <c r="BI1021" s="126"/>
      <c r="BJ1021" s="126"/>
      <c r="BK1021" s="126"/>
      <c r="BL1021" s="126"/>
      <c r="BM1021" s="126"/>
      <c r="BN1021" s="126"/>
      <c r="BO1021" s="126"/>
      <c r="BP1021" s="126"/>
      <c r="BQ1021" s="126"/>
      <c r="BR1021" s="126"/>
      <c r="BS1021" s="126"/>
      <c r="BT1021" s="126"/>
      <c r="BU1021" s="126"/>
      <c r="BV1021" s="126"/>
      <c r="BW1021" s="126"/>
      <c r="BX1021" s="126"/>
      <c r="BY1021" s="126"/>
      <c r="BZ1021" s="126"/>
      <c r="CA1021" s="126"/>
      <c r="CB1021" s="126"/>
      <c r="CC1021" s="126"/>
      <c r="CD1021" s="126"/>
      <c r="CE1021" s="126"/>
      <c r="CF1021" s="126"/>
      <c r="CG1021" s="126"/>
      <c r="CH1021" s="126"/>
      <c r="CI1021" s="126"/>
      <c r="CJ1021" s="126"/>
      <c r="CK1021" s="126"/>
      <c r="CL1021" s="126"/>
      <c r="CM1021" s="126"/>
      <c r="CN1021" s="126"/>
      <c r="CO1021" s="126"/>
      <c r="CP1021" s="126"/>
      <c r="CQ1021" s="126"/>
      <c r="CR1021" s="126"/>
      <c r="CS1021" s="126"/>
      <c r="CT1021" s="126"/>
      <c r="CU1021" s="126"/>
      <c r="CV1021" s="126"/>
      <c r="CW1021" s="126"/>
      <c r="CX1021" s="126"/>
      <c r="CY1021" s="126"/>
      <c r="CZ1021" s="126"/>
      <c r="DA1021" s="126"/>
      <c r="DB1021" s="126"/>
      <c r="DC1021" s="126"/>
      <c r="DD1021" s="126"/>
      <c r="DE1021" s="126"/>
      <c r="DF1021" s="126"/>
      <c r="DG1021" s="126"/>
      <c r="DH1021" s="126"/>
      <c r="DI1021" s="126"/>
      <c r="DJ1021" s="126"/>
      <c r="DK1021" s="126"/>
      <c r="DL1021" s="126"/>
      <c r="DM1021" s="126"/>
      <c r="DN1021" s="126"/>
      <c r="DO1021" s="126"/>
      <c r="DP1021" s="126"/>
      <c r="DQ1021" s="126"/>
      <c r="DR1021" s="126"/>
      <c r="DS1021" s="126"/>
      <c r="DT1021" s="126"/>
      <c r="DU1021" s="126"/>
      <c r="DV1021" s="126"/>
      <c r="DW1021" s="126"/>
      <c r="DX1021" s="126"/>
      <c r="DY1021" s="126"/>
      <c r="DZ1021" s="126"/>
      <c r="EA1021" s="126"/>
      <c r="EB1021" s="126"/>
      <c r="EC1021" s="126"/>
      <c r="ED1021" s="126"/>
      <c r="EE1021" s="126"/>
      <c r="EF1021" s="126"/>
      <c r="EG1021" s="126"/>
      <c r="EH1021" s="126"/>
      <c r="EI1021" s="126"/>
      <c r="EJ1021" s="126"/>
      <c r="EK1021" s="126"/>
      <c r="EL1021" s="126"/>
      <c r="EM1021" s="126"/>
      <c r="EN1021" s="126"/>
      <c r="EO1021" s="126"/>
      <c r="EP1021" s="126"/>
      <c r="EQ1021" s="126"/>
      <c r="ER1021" s="126"/>
      <c r="ES1021" s="126"/>
      <c r="ET1021" s="126"/>
      <c r="EU1021" s="126"/>
      <c r="EV1021" s="126"/>
      <c r="EW1021" s="126"/>
      <c r="EX1021" s="126"/>
      <c r="EY1021" s="126"/>
      <c r="EZ1021" s="126"/>
      <c r="FA1021" s="126"/>
      <c r="FB1021" s="126"/>
      <c r="FC1021" s="126"/>
      <c r="FD1021" s="126"/>
      <c r="FE1021" s="126"/>
      <c r="FF1021" s="126"/>
      <c r="FG1021" s="126"/>
      <c r="FH1021" s="126"/>
      <c r="FI1021" s="126"/>
      <c r="FJ1021" s="126"/>
      <c r="FK1021" s="126"/>
      <c r="FL1021" s="126"/>
      <c r="FM1021" s="126"/>
      <c r="FN1021" s="126"/>
      <c r="FO1021" s="126"/>
      <c r="FP1021" s="126"/>
      <c r="FQ1021" s="126"/>
      <c r="FR1021" s="126"/>
      <c r="FS1021" s="126"/>
      <c r="FT1021" s="126"/>
      <c r="FU1021" s="126"/>
      <c r="FV1021" s="126"/>
      <c r="FW1021" s="126"/>
      <c r="FX1021" s="126"/>
      <c r="FY1021" s="126"/>
      <c r="FZ1021" s="126"/>
      <c r="GA1021" s="126"/>
      <c r="GB1021" s="126"/>
      <c r="GC1021" s="126"/>
      <c r="GD1021" s="126"/>
      <c r="GE1021" s="126"/>
      <c r="GF1021" s="126"/>
      <c r="GG1021" s="126"/>
      <c r="GH1021" s="126"/>
      <c r="GI1021" s="126"/>
      <c r="GJ1021" s="126"/>
      <c r="GK1021" s="126"/>
      <c r="GL1021" s="126"/>
      <c r="GM1021" s="126"/>
      <c r="GN1021" s="126"/>
      <c r="GO1021" s="126"/>
      <c r="GP1021" s="126"/>
      <c r="GQ1021" s="126"/>
      <c r="GR1021" s="126"/>
      <c r="GS1021" s="126"/>
      <c r="GT1021" s="126"/>
      <c r="GU1021" s="126"/>
      <c r="GV1021" s="126"/>
      <c r="GW1021" s="126"/>
      <c r="GX1021" s="126"/>
      <c r="GY1021" s="126"/>
      <c r="GZ1021" s="126"/>
      <c r="HA1021" s="126"/>
      <c r="HB1021" s="126"/>
      <c r="HC1021" s="126"/>
      <c r="HD1021" s="126"/>
      <c r="HE1021" s="126"/>
      <c r="HF1021" s="126"/>
      <c r="HG1021" s="126"/>
      <c r="HH1021" s="126"/>
      <c r="HI1021" s="126"/>
      <c r="HJ1021" s="126"/>
      <c r="HK1021" s="126"/>
      <c r="HL1021" s="126"/>
      <c r="HM1021" s="126"/>
      <c r="HN1021" s="126"/>
      <c r="HO1021" s="126"/>
      <c r="HP1021" s="126"/>
      <c r="HQ1021" s="126"/>
      <c r="HR1021" s="126"/>
      <c r="HS1021" s="126"/>
      <c r="HT1021" s="126"/>
      <c r="HU1021" s="126"/>
      <c r="HV1021" s="126"/>
      <c r="HW1021" s="126"/>
      <c r="HX1021" s="126"/>
      <c r="HY1021" s="126"/>
      <c r="HZ1021" s="126"/>
      <c r="IA1021" s="126"/>
      <c r="IB1021" s="126"/>
    </row>
    <row r="1022" spans="1:236" s="127" customFormat="1">
      <c r="A1022" s="121"/>
      <c r="B1022" s="67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  <c r="BI1022" s="126"/>
      <c r="BJ1022" s="126"/>
      <c r="BK1022" s="126"/>
      <c r="BL1022" s="126"/>
      <c r="BM1022" s="126"/>
      <c r="BN1022" s="126"/>
      <c r="BO1022" s="126"/>
      <c r="BP1022" s="126"/>
      <c r="BQ1022" s="126"/>
      <c r="BR1022" s="126"/>
      <c r="BS1022" s="126"/>
      <c r="BT1022" s="126"/>
      <c r="BU1022" s="126"/>
      <c r="BV1022" s="126"/>
      <c r="BW1022" s="126"/>
      <c r="BX1022" s="126"/>
      <c r="BY1022" s="126"/>
      <c r="BZ1022" s="126"/>
      <c r="CA1022" s="126"/>
      <c r="CB1022" s="126"/>
      <c r="CC1022" s="126"/>
      <c r="CD1022" s="126"/>
      <c r="CE1022" s="126"/>
      <c r="CF1022" s="126"/>
      <c r="CG1022" s="126"/>
      <c r="CH1022" s="126"/>
      <c r="CI1022" s="126"/>
      <c r="CJ1022" s="126"/>
      <c r="CK1022" s="126"/>
      <c r="CL1022" s="126"/>
      <c r="CM1022" s="126"/>
      <c r="CN1022" s="126"/>
      <c r="CO1022" s="126"/>
      <c r="CP1022" s="126"/>
      <c r="CQ1022" s="126"/>
      <c r="CR1022" s="126"/>
      <c r="CS1022" s="126"/>
      <c r="CT1022" s="126"/>
      <c r="CU1022" s="126"/>
      <c r="CV1022" s="126"/>
      <c r="CW1022" s="126"/>
      <c r="CX1022" s="126"/>
      <c r="CY1022" s="126"/>
      <c r="CZ1022" s="126"/>
      <c r="DA1022" s="126"/>
      <c r="DB1022" s="126"/>
      <c r="DC1022" s="126"/>
      <c r="DD1022" s="126"/>
      <c r="DE1022" s="126"/>
      <c r="DF1022" s="126"/>
      <c r="DG1022" s="126"/>
      <c r="DH1022" s="126"/>
      <c r="DI1022" s="126"/>
      <c r="DJ1022" s="126"/>
      <c r="DK1022" s="126"/>
      <c r="DL1022" s="126"/>
      <c r="DM1022" s="126"/>
      <c r="DN1022" s="126"/>
      <c r="DO1022" s="126"/>
      <c r="DP1022" s="126"/>
      <c r="DQ1022" s="126"/>
      <c r="DR1022" s="126"/>
      <c r="DS1022" s="126"/>
      <c r="DT1022" s="126"/>
      <c r="DU1022" s="126"/>
      <c r="DV1022" s="126"/>
      <c r="DW1022" s="126"/>
      <c r="DX1022" s="126"/>
      <c r="DY1022" s="126"/>
      <c r="DZ1022" s="126"/>
      <c r="EA1022" s="126"/>
      <c r="EB1022" s="126"/>
      <c r="EC1022" s="126"/>
      <c r="ED1022" s="126"/>
      <c r="EE1022" s="126"/>
      <c r="EF1022" s="126"/>
      <c r="EG1022" s="126"/>
      <c r="EH1022" s="126"/>
      <c r="EI1022" s="126"/>
      <c r="EJ1022" s="126"/>
      <c r="EK1022" s="126"/>
      <c r="EL1022" s="126"/>
      <c r="EM1022" s="126"/>
      <c r="EN1022" s="126"/>
      <c r="EO1022" s="126"/>
      <c r="EP1022" s="126"/>
      <c r="EQ1022" s="126"/>
      <c r="ER1022" s="126"/>
      <c r="ES1022" s="126"/>
      <c r="ET1022" s="126"/>
      <c r="EU1022" s="126"/>
      <c r="EV1022" s="126"/>
      <c r="EW1022" s="126"/>
      <c r="EX1022" s="126"/>
      <c r="EY1022" s="126"/>
      <c r="EZ1022" s="126"/>
      <c r="FA1022" s="126"/>
      <c r="FB1022" s="126"/>
      <c r="FC1022" s="126"/>
      <c r="FD1022" s="126"/>
      <c r="FE1022" s="126"/>
      <c r="FF1022" s="126"/>
      <c r="FG1022" s="126"/>
      <c r="FH1022" s="126"/>
      <c r="FI1022" s="126"/>
      <c r="FJ1022" s="126"/>
      <c r="FK1022" s="126"/>
      <c r="FL1022" s="126"/>
      <c r="FM1022" s="126"/>
      <c r="FN1022" s="126"/>
      <c r="FO1022" s="126"/>
      <c r="FP1022" s="126"/>
      <c r="FQ1022" s="126"/>
      <c r="FR1022" s="126"/>
      <c r="FS1022" s="126"/>
      <c r="FT1022" s="126"/>
      <c r="FU1022" s="126"/>
      <c r="FV1022" s="126"/>
      <c r="FW1022" s="126"/>
      <c r="FX1022" s="126"/>
      <c r="FY1022" s="126"/>
      <c r="FZ1022" s="126"/>
      <c r="GA1022" s="126"/>
      <c r="GB1022" s="126"/>
      <c r="GC1022" s="126"/>
      <c r="GD1022" s="126"/>
      <c r="GE1022" s="126"/>
      <c r="GF1022" s="126"/>
      <c r="GG1022" s="126"/>
      <c r="GH1022" s="126"/>
      <c r="GI1022" s="126"/>
      <c r="GJ1022" s="126"/>
      <c r="GK1022" s="126"/>
      <c r="GL1022" s="126"/>
      <c r="GM1022" s="126"/>
      <c r="GN1022" s="126"/>
      <c r="GO1022" s="126"/>
      <c r="GP1022" s="126"/>
      <c r="GQ1022" s="126"/>
      <c r="GR1022" s="126"/>
      <c r="GS1022" s="126"/>
      <c r="GT1022" s="126"/>
      <c r="GU1022" s="126"/>
      <c r="GV1022" s="126"/>
      <c r="GW1022" s="126"/>
      <c r="GX1022" s="126"/>
      <c r="GY1022" s="126"/>
      <c r="GZ1022" s="126"/>
      <c r="HA1022" s="126"/>
      <c r="HB1022" s="126"/>
      <c r="HC1022" s="126"/>
      <c r="HD1022" s="126"/>
      <c r="HE1022" s="126"/>
      <c r="HF1022" s="126"/>
      <c r="HG1022" s="126"/>
      <c r="HH1022" s="126"/>
      <c r="HI1022" s="126"/>
      <c r="HJ1022" s="126"/>
      <c r="HK1022" s="126"/>
      <c r="HL1022" s="126"/>
      <c r="HM1022" s="126"/>
      <c r="HN1022" s="126"/>
      <c r="HO1022" s="126"/>
      <c r="HP1022" s="126"/>
      <c r="HQ1022" s="126"/>
      <c r="HR1022" s="126"/>
      <c r="HS1022" s="126"/>
      <c r="HT1022" s="126"/>
      <c r="HU1022" s="126"/>
      <c r="HV1022" s="126"/>
      <c r="HW1022" s="126"/>
      <c r="HX1022" s="126"/>
      <c r="HY1022" s="126"/>
      <c r="HZ1022" s="126"/>
      <c r="IA1022" s="126"/>
      <c r="IB1022" s="126"/>
    </row>
    <row r="1023" spans="1:236" s="127" customFormat="1">
      <c r="A1023" s="121"/>
      <c r="B1023" s="67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  <c r="BI1023" s="126"/>
      <c r="BJ1023" s="126"/>
      <c r="BK1023" s="126"/>
      <c r="BL1023" s="126"/>
      <c r="BM1023" s="126"/>
      <c r="BN1023" s="126"/>
      <c r="BO1023" s="126"/>
      <c r="BP1023" s="126"/>
      <c r="BQ1023" s="126"/>
      <c r="BR1023" s="126"/>
      <c r="BS1023" s="126"/>
      <c r="BT1023" s="126"/>
      <c r="BU1023" s="126"/>
      <c r="BV1023" s="126"/>
      <c r="BW1023" s="126"/>
      <c r="BX1023" s="126"/>
      <c r="BY1023" s="126"/>
      <c r="BZ1023" s="126"/>
      <c r="CA1023" s="126"/>
      <c r="CB1023" s="126"/>
      <c r="CC1023" s="126"/>
      <c r="CD1023" s="126"/>
      <c r="CE1023" s="126"/>
      <c r="CF1023" s="126"/>
      <c r="CG1023" s="126"/>
      <c r="CH1023" s="126"/>
      <c r="CI1023" s="126"/>
      <c r="CJ1023" s="126"/>
      <c r="CK1023" s="126"/>
      <c r="CL1023" s="126"/>
      <c r="CM1023" s="126"/>
      <c r="CN1023" s="126"/>
      <c r="CO1023" s="126"/>
      <c r="CP1023" s="126"/>
      <c r="CQ1023" s="126"/>
      <c r="CR1023" s="126"/>
      <c r="CS1023" s="126"/>
      <c r="CT1023" s="126"/>
      <c r="CU1023" s="126"/>
      <c r="CV1023" s="126"/>
      <c r="CW1023" s="126"/>
      <c r="CX1023" s="126"/>
      <c r="CY1023" s="126"/>
      <c r="CZ1023" s="126"/>
      <c r="DA1023" s="126"/>
      <c r="DB1023" s="126"/>
      <c r="DC1023" s="126"/>
      <c r="DD1023" s="126"/>
      <c r="DE1023" s="126"/>
      <c r="DF1023" s="126"/>
      <c r="DG1023" s="126"/>
      <c r="DH1023" s="126"/>
      <c r="DI1023" s="126"/>
      <c r="DJ1023" s="126"/>
      <c r="DK1023" s="126"/>
      <c r="DL1023" s="126"/>
      <c r="DM1023" s="126"/>
      <c r="DN1023" s="126"/>
      <c r="DO1023" s="126"/>
      <c r="DP1023" s="126"/>
      <c r="DQ1023" s="126"/>
      <c r="DR1023" s="126"/>
      <c r="DS1023" s="126"/>
      <c r="DT1023" s="126"/>
      <c r="DU1023" s="126"/>
      <c r="DV1023" s="126"/>
      <c r="DW1023" s="126"/>
      <c r="DX1023" s="126"/>
      <c r="DY1023" s="126"/>
      <c r="DZ1023" s="126"/>
      <c r="EA1023" s="126"/>
      <c r="EB1023" s="126"/>
      <c r="EC1023" s="126"/>
      <c r="ED1023" s="126"/>
      <c r="EE1023" s="126"/>
      <c r="EF1023" s="126"/>
      <c r="EG1023" s="126"/>
      <c r="EH1023" s="126"/>
      <c r="EI1023" s="126"/>
      <c r="EJ1023" s="126"/>
      <c r="EK1023" s="126"/>
      <c r="EL1023" s="126"/>
      <c r="EM1023" s="126"/>
      <c r="EN1023" s="126"/>
      <c r="EO1023" s="126"/>
      <c r="EP1023" s="126"/>
      <c r="EQ1023" s="126"/>
      <c r="ER1023" s="126"/>
      <c r="ES1023" s="126"/>
      <c r="ET1023" s="126"/>
      <c r="EU1023" s="126"/>
      <c r="EV1023" s="126"/>
      <c r="EW1023" s="126"/>
      <c r="EX1023" s="126"/>
      <c r="EY1023" s="126"/>
      <c r="EZ1023" s="126"/>
      <c r="FA1023" s="126"/>
      <c r="FB1023" s="126"/>
      <c r="FC1023" s="126"/>
      <c r="FD1023" s="126"/>
      <c r="FE1023" s="126"/>
      <c r="FF1023" s="126"/>
      <c r="FG1023" s="126"/>
      <c r="FH1023" s="126"/>
      <c r="FI1023" s="126"/>
      <c r="FJ1023" s="126"/>
      <c r="FK1023" s="126"/>
      <c r="FL1023" s="126"/>
      <c r="FM1023" s="126"/>
      <c r="FN1023" s="126"/>
      <c r="FO1023" s="126"/>
      <c r="FP1023" s="126"/>
      <c r="FQ1023" s="126"/>
      <c r="FR1023" s="126"/>
      <c r="FS1023" s="126"/>
      <c r="FT1023" s="126"/>
      <c r="FU1023" s="126"/>
      <c r="FV1023" s="126"/>
      <c r="FW1023" s="126"/>
      <c r="FX1023" s="126"/>
      <c r="FY1023" s="126"/>
      <c r="FZ1023" s="126"/>
      <c r="GA1023" s="126"/>
      <c r="GB1023" s="126"/>
      <c r="GC1023" s="126"/>
      <c r="GD1023" s="126"/>
      <c r="GE1023" s="126"/>
      <c r="GF1023" s="126"/>
      <c r="GG1023" s="126"/>
      <c r="GH1023" s="126"/>
      <c r="GI1023" s="126"/>
      <c r="GJ1023" s="126"/>
      <c r="GK1023" s="126"/>
      <c r="GL1023" s="126"/>
      <c r="GM1023" s="126"/>
      <c r="GN1023" s="126"/>
      <c r="GO1023" s="126"/>
      <c r="GP1023" s="126"/>
      <c r="GQ1023" s="126"/>
      <c r="GR1023" s="126"/>
      <c r="GS1023" s="126"/>
      <c r="GT1023" s="126"/>
      <c r="GU1023" s="126"/>
      <c r="GV1023" s="126"/>
      <c r="GW1023" s="126"/>
      <c r="GX1023" s="126"/>
      <c r="GY1023" s="126"/>
      <c r="GZ1023" s="126"/>
      <c r="HA1023" s="126"/>
      <c r="HB1023" s="126"/>
      <c r="HC1023" s="126"/>
      <c r="HD1023" s="126"/>
      <c r="HE1023" s="126"/>
      <c r="HF1023" s="126"/>
      <c r="HG1023" s="126"/>
      <c r="HH1023" s="126"/>
      <c r="HI1023" s="126"/>
      <c r="HJ1023" s="126"/>
      <c r="HK1023" s="126"/>
      <c r="HL1023" s="126"/>
      <c r="HM1023" s="126"/>
      <c r="HN1023" s="126"/>
      <c r="HO1023" s="126"/>
      <c r="HP1023" s="126"/>
      <c r="HQ1023" s="126"/>
      <c r="HR1023" s="126"/>
      <c r="HS1023" s="126"/>
      <c r="HT1023" s="126"/>
      <c r="HU1023" s="126"/>
      <c r="HV1023" s="126"/>
      <c r="HW1023" s="126"/>
      <c r="HX1023" s="126"/>
      <c r="HY1023" s="126"/>
      <c r="HZ1023" s="126"/>
      <c r="IA1023" s="126"/>
      <c r="IB1023" s="126"/>
    </row>
    <row r="1024" spans="1:236" s="127" customFormat="1">
      <c r="A1024" s="121"/>
      <c r="B1024" s="67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  <c r="BI1024" s="126"/>
      <c r="BJ1024" s="126"/>
      <c r="BK1024" s="126"/>
      <c r="BL1024" s="126"/>
      <c r="BM1024" s="126"/>
      <c r="BN1024" s="126"/>
      <c r="BO1024" s="126"/>
      <c r="BP1024" s="126"/>
      <c r="BQ1024" s="126"/>
      <c r="BR1024" s="126"/>
      <c r="BS1024" s="126"/>
      <c r="BT1024" s="126"/>
      <c r="BU1024" s="126"/>
      <c r="BV1024" s="126"/>
      <c r="BW1024" s="126"/>
      <c r="BX1024" s="126"/>
      <c r="BY1024" s="126"/>
      <c r="BZ1024" s="126"/>
      <c r="CA1024" s="126"/>
      <c r="CB1024" s="126"/>
      <c r="CC1024" s="126"/>
      <c r="CD1024" s="126"/>
      <c r="CE1024" s="126"/>
      <c r="CF1024" s="126"/>
      <c r="CG1024" s="126"/>
      <c r="CH1024" s="126"/>
      <c r="CI1024" s="126"/>
      <c r="CJ1024" s="126"/>
      <c r="CK1024" s="126"/>
      <c r="CL1024" s="126"/>
      <c r="CM1024" s="126"/>
      <c r="CN1024" s="126"/>
      <c r="CO1024" s="126"/>
      <c r="CP1024" s="126"/>
      <c r="CQ1024" s="126"/>
      <c r="CR1024" s="126"/>
      <c r="CS1024" s="126"/>
      <c r="CT1024" s="126"/>
      <c r="CU1024" s="126"/>
      <c r="CV1024" s="126"/>
      <c r="CW1024" s="126"/>
      <c r="CX1024" s="126"/>
      <c r="CY1024" s="126"/>
      <c r="CZ1024" s="126"/>
      <c r="DA1024" s="126"/>
      <c r="DB1024" s="126"/>
      <c r="DC1024" s="126"/>
      <c r="DD1024" s="126"/>
      <c r="DE1024" s="126"/>
      <c r="DF1024" s="126"/>
      <c r="DG1024" s="126"/>
      <c r="DH1024" s="126"/>
      <c r="DI1024" s="126"/>
      <c r="DJ1024" s="126"/>
      <c r="DK1024" s="126"/>
      <c r="DL1024" s="126"/>
      <c r="DM1024" s="126"/>
      <c r="DN1024" s="126"/>
      <c r="DO1024" s="126"/>
      <c r="DP1024" s="126"/>
      <c r="DQ1024" s="126"/>
      <c r="DR1024" s="126"/>
      <c r="DS1024" s="126"/>
      <c r="DT1024" s="126"/>
      <c r="DU1024" s="126"/>
      <c r="DV1024" s="126"/>
      <c r="DW1024" s="126"/>
      <c r="DX1024" s="126"/>
      <c r="DY1024" s="126"/>
      <c r="DZ1024" s="126"/>
      <c r="EA1024" s="126"/>
      <c r="EB1024" s="126"/>
      <c r="EC1024" s="126"/>
      <c r="ED1024" s="126"/>
      <c r="EE1024" s="126"/>
      <c r="EF1024" s="126"/>
      <c r="EG1024" s="126"/>
      <c r="EH1024" s="126"/>
      <c r="EI1024" s="126"/>
      <c r="EJ1024" s="126"/>
      <c r="EK1024" s="126"/>
      <c r="EL1024" s="126"/>
      <c r="EM1024" s="126"/>
      <c r="EN1024" s="126"/>
      <c r="EO1024" s="126"/>
      <c r="EP1024" s="126"/>
      <c r="EQ1024" s="126"/>
      <c r="ER1024" s="126"/>
      <c r="ES1024" s="126"/>
      <c r="ET1024" s="126"/>
      <c r="EU1024" s="126"/>
      <c r="EV1024" s="126"/>
      <c r="EW1024" s="126"/>
      <c r="EX1024" s="126"/>
      <c r="EY1024" s="126"/>
      <c r="EZ1024" s="126"/>
      <c r="FA1024" s="126"/>
      <c r="FB1024" s="126"/>
      <c r="FC1024" s="126"/>
      <c r="FD1024" s="126"/>
      <c r="FE1024" s="126"/>
      <c r="FF1024" s="126"/>
      <c r="FG1024" s="126"/>
      <c r="FH1024" s="126"/>
      <c r="FI1024" s="126"/>
      <c r="FJ1024" s="126"/>
      <c r="FK1024" s="126"/>
      <c r="FL1024" s="126"/>
      <c r="FM1024" s="126"/>
      <c r="FN1024" s="126"/>
      <c r="FO1024" s="126"/>
      <c r="FP1024" s="126"/>
      <c r="FQ1024" s="126"/>
      <c r="FR1024" s="126"/>
      <c r="FS1024" s="126"/>
      <c r="FT1024" s="126"/>
      <c r="FU1024" s="126"/>
      <c r="FV1024" s="126"/>
      <c r="FW1024" s="126"/>
      <c r="FX1024" s="126"/>
      <c r="FY1024" s="126"/>
      <c r="FZ1024" s="126"/>
      <c r="GA1024" s="126"/>
      <c r="GB1024" s="126"/>
      <c r="GC1024" s="126"/>
      <c r="GD1024" s="126"/>
      <c r="GE1024" s="126"/>
      <c r="GF1024" s="126"/>
      <c r="GG1024" s="126"/>
      <c r="GH1024" s="126"/>
      <c r="GI1024" s="126"/>
      <c r="GJ1024" s="126"/>
      <c r="GK1024" s="126"/>
      <c r="GL1024" s="126"/>
      <c r="GM1024" s="126"/>
      <c r="GN1024" s="126"/>
      <c r="GO1024" s="126"/>
      <c r="GP1024" s="126"/>
      <c r="GQ1024" s="126"/>
      <c r="GR1024" s="126"/>
      <c r="GS1024" s="126"/>
      <c r="GT1024" s="126"/>
      <c r="GU1024" s="126"/>
      <c r="GV1024" s="126"/>
      <c r="GW1024" s="126"/>
      <c r="GX1024" s="126"/>
      <c r="GY1024" s="126"/>
      <c r="GZ1024" s="126"/>
      <c r="HA1024" s="126"/>
      <c r="HB1024" s="126"/>
      <c r="HC1024" s="126"/>
      <c r="HD1024" s="126"/>
      <c r="HE1024" s="126"/>
      <c r="HF1024" s="126"/>
      <c r="HG1024" s="126"/>
      <c r="HH1024" s="126"/>
      <c r="HI1024" s="126"/>
      <c r="HJ1024" s="126"/>
      <c r="HK1024" s="126"/>
      <c r="HL1024" s="126"/>
      <c r="HM1024" s="126"/>
      <c r="HN1024" s="126"/>
      <c r="HO1024" s="126"/>
      <c r="HP1024" s="126"/>
      <c r="HQ1024" s="126"/>
      <c r="HR1024" s="126"/>
      <c r="HS1024" s="126"/>
      <c r="HT1024" s="126"/>
      <c r="HU1024" s="126"/>
      <c r="HV1024" s="126"/>
      <c r="HW1024" s="126"/>
      <c r="HX1024" s="126"/>
      <c r="HY1024" s="126"/>
      <c r="HZ1024" s="126"/>
      <c r="IA1024" s="126"/>
      <c r="IB1024" s="126"/>
    </row>
    <row r="1025" spans="1:236" s="127" customFormat="1">
      <c r="A1025" s="121"/>
      <c r="B1025" s="67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  <c r="BI1025" s="126"/>
      <c r="BJ1025" s="126"/>
      <c r="BK1025" s="126"/>
      <c r="BL1025" s="126"/>
      <c r="BM1025" s="126"/>
      <c r="BN1025" s="126"/>
      <c r="BO1025" s="126"/>
      <c r="BP1025" s="126"/>
      <c r="BQ1025" s="126"/>
      <c r="BR1025" s="126"/>
      <c r="BS1025" s="126"/>
      <c r="BT1025" s="126"/>
      <c r="BU1025" s="126"/>
      <c r="BV1025" s="126"/>
      <c r="BW1025" s="126"/>
      <c r="BX1025" s="126"/>
      <c r="BY1025" s="126"/>
      <c r="BZ1025" s="126"/>
      <c r="CA1025" s="126"/>
      <c r="CB1025" s="126"/>
      <c r="CC1025" s="126"/>
      <c r="CD1025" s="126"/>
      <c r="CE1025" s="126"/>
      <c r="CF1025" s="126"/>
      <c r="CG1025" s="126"/>
      <c r="CH1025" s="126"/>
      <c r="CI1025" s="126"/>
      <c r="CJ1025" s="126"/>
      <c r="CK1025" s="126"/>
      <c r="CL1025" s="126"/>
      <c r="CM1025" s="126"/>
      <c r="CN1025" s="126"/>
      <c r="CO1025" s="126"/>
      <c r="CP1025" s="126"/>
      <c r="CQ1025" s="126"/>
      <c r="CR1025" s="126"/>
      <c r="CS1025" s="126"/>
      <c r="CT1025" s="126"/>
      <c r="CU1025" s="126"/>
      <c r="CV1025" s="126"/>
      <c r="CW1025" s="126"/>
      <c r="CX1025" s="126"/>
      <c r="CY1025" s="126"/>
      <c r="CZ1025" s="126"/>
      <c r="DA1025" s="126"/>
      <c r="DB1025" s="126"/>
      <c r="DC1025" s="126"/>
      <c r="DD1025" s="126"/>
      <c r="DE1025" s="126"/>
      <c r="DF1025" s="126"/>
      <c r="DG1025" s="126"/>
      <c r="DH1025" s="126"/>
      <c r="DI1025" s="126"/>
      <c r="DJ1025" s="126"/>
      <c r="DK1025" s="126"/>
      <c r="DL1025" s="126"/>
      <c r="DM1025" s="126"/>
      <c r="DN1025" s="126"/>
      <c r="DO1025" s="126"/>
      <c r="DP1025" s="126"/>
      <c r="DQ1025" s="126"/>
      <c r="DR1025" s="126"/>
      <c r="DS1025" s="126"/>
      <c r="DT1025" s="126"/>
      <c r="DU1025" s="126"/>
      <c r="DV1025" s="126"/>
      <c r="DW1025" s="126"/>
      <c r="DX1025" s="126"/>
      <c r="DY1025" s="126"/>
      <c r="DZ1025" s="126"/>
      <c r="EA1025" s="126"/>
      <c r="EB1025" s="126"/>
      <c r="EC1025" s="126"/>
      <c r="ED1025" s="126"/>
      <c r="EE1025" s="126"/>
      <c r="EF1025" s="126"/>
      <c r="EG1025" s="126"/>
      <c r="EH1025" s="126"/>
      <c r="EI1025" s="126"/>
      <c r="EJ1025" s="126"/>
      <c r="EK1025" s="126"/>
      <c r="EL1025" s="126"/>
      <c r="EM1025" s="126"/>
      <c r="EN1025" s="126"/>
      <c r="EO1025" s="126"/>
      <c r="EP1025" s="126"/>
      <c r="EQ1025" s="126"/>
      <c r="ER1025" s="126"/>
      <c r="ES1025" s="126"/>
      <c r="ET1025" s="126"/>
      <c r="EU1025" s="126"/>
      <c r="EV1025" s="126"/>
      <c r="EW1025" s="126"/>
      <c r="EX1025" s="126"/>
      <c r="EY1025" s="126"/>
      <c r="EZ1025" s="126"/>
      <c r="FA1025" s="126"/>
      <c r="FB1025" s="126"/>
      <c r="FC1025" s="126"/>
      <c r="FD1025" s="126"/>
      <c r="FE1025" s="126"/>
      <c r="FF1025" s="126"/>
      <c r="FG1025" s="126"/>
      <c r="FH1025" s="126"/>
      <c r="FI1025" s="126"/>
      <c r="FJ1025" s="126"/>
      <c r="FK1025" s="126"/>
      <c r="FL1025" s="126"/>
      <c r="FM1025" s="126"/>
      <c r="FN1025" s="126"/>
      <c r="FO1025" s="126"/>
      <c r="FP1025" s="126"/>
      <c r="FQ1025" s="126"/>
      <c r="FR1025" s="126"/>
      <c r="FS1025" s="126"/>
      <c r="FT1025" s="126"/>
      <c r="FU1025" s="126"/>
      <c r="FV1025" s="126"/>
      <c r="FW1025" s="126"/>
      <c r="FX1025" s="126"/>
      <c r="FY1025" s="126"/>
      <c r="FZ1025" s="126"/>
      <c r="GA1025" s="126"/>
      <c r="GB1025" s="126"/>
      <c r="GC1025" s="126"/>
      <c r="GD1025" s="126"/>
      <c r="GE1025" s="126"/>
      <c r="GF1025" s="126"/>
      <c r="GG1025" s="126"/>
      <c r="GH1025" s="126"/>
      <c r="GI1025" s="126"/>
      <c r="GJ1025" s="126"/>
      <c r="GK1025" s="126"/>
      <c r="GL1025" s="126"/>
      <c r="GM1025" s="126"/>
      <c r="GN1025" s="126"/>
      <c r="GO1025" s="126"/>
      <c r="GP1025" s="126"/>
      <c r="GQ1025" s="126"/>
      <c r="GR1025" s="126"/>
      <c r="GS1025" s="126"/>
      <c r="GT1025" s="126"/>
      <c r="GU1025" s="126"/>
      <c r="GV1025" s="126"/>
      <c r="GW1025" s="126"/>
      <c r="GX1025" s="126"/>
      <c r="GY1025" s="126"/>
      <c r="GZ1025" s="126"/>
      <c r="HA1025" s="126"/>
      <c r="HB1025" s="126"/>
      <c r="HC1025" s="126"/>
      <c r="HD1025" s="126"/>
      <c r="HE1025" s="126"/>
      <c r="HF1025" s="126"/>
      <c r="HG1025" s="126"/>
      <c r="HH1025" s="126"/>
      <c r="HI1025" s="126"/>
      <c r="HJ1025" s="126"/>
      <c r="HK1025" s="126"/>
      <c r="HL1025" s="126"/>
      <c r="HM1025" s="126"/>
      <c r="HN1025" s="126"/>
      <c r="HO1025" s="126"/>
      <c r="HP1025" s="126"/>
      <c r="HQ1025" s="126"/>
      <c r="HR1025" s="126"/>
      <c r="HS1025" s="126"/>
      <c r="HT1025" s="126"/>
      <c r="HU1025" s="126"/>
      <c r="HV1025" s="126"/>
      <c r="HW1025" s="126"/>
      <c r="HX1025" s="126"/>
      <c r="HY1025" s="126"/>
      <c r="HZ1025" s="126"/>
      <c r="IA1025" s="126"/>
      <c r="IB1025" s="126"/>
    </row>
    <row r="1026" spans="1:236" s="127" customFormat="1">
      <c r="A1026" s="121"/>
      <c r="B1026" s="67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  <c r="BI1026" s="126"/>
      <c r="BJ1026" s="126"/>
      <c r="BK1026" s="126"/>
      <c r="BL1026" s="126"/>
      <c r="BM1026" s="126"/>
      <c r="BN1026" s="126"/>
      <c r="BO1026" s="126"/>
      <c r="BP1026" s="126"/>
      <c r="BQ1026" s="126"/>
      <c r="BR1026" s="126"/>
      <c r="BS1026" s="126"/>
      <c r="BT1026" s="126"/>
      <c r="BU1026" s="126"/>
      <c r="BV1026" s="126"/>
      <c r="BW1026" s="126"/>
      <c r="BX1026" s="126"/>
      <c r="BY1026" s="126"/>
      <c r="BZ1026" s="126"/>
      <c r="CA1026" s="126"/>
      <c r="CB1026" s="126"/>
      <c r="CC1026" s="126"/>
      <c r="CD1026" s="126"/>
      <c r="CE1026" s="126"/>
      <c r="CF1026" s="126"/>
      <c r="CG1026" s="126"/>
      <c r="CH1026" s="126"/>
      <c r="CI1026" s="126"/>
      <c r="CJ1026" s="126"/>
      <c r="CK1026" s="126"/>
      <c r="CL1026" s="126"/>
      <c r="CM1026" s="126"/>
      <c r="CN1026" s="126"/>
      <c r="CO1026" s="126"/>
      <c r="CP1026" s="126"/>
      <c r="CQ1026" s="126"/>
      <c r="CR1026" s="126"/>
      <c r="CS1026" s="126"/>
      <c r="CT1026" s="126"/>
      <c r="CU1026" s="126"/>
      <c r="CV1026" s="126"/>
      <c r="CW1026" s="126"/>
      <c r="CX1026" s="126"/>
      <c r="CY1026" s="126"/>
      <c r="CZ1026" s="126"/>
      <c r="DA1026" s="126"/>
      <c r="DB1026" s="126"/>
      <c r="DC1026" s="126"/>
      <c r="DD1026" s="126"/>
      <c r="DE1026" s="126"/>
      <c r="DF1026" s="126"/>
      <c r="DG1026" s="126"/>
      <c r="DH1026" s="126"/>
      <c r="DI1026" s="126"/>
      <c r="DJ1026" s="126"/>
      <c r="DK1026" s="126"/>
      <c r="DL1026" s="126"/>
      <c r="DM1026" s="126"/>
      <c r="DN1026" s="126"/>
      <c r="DO1026" s="126"/>
      <c r="DP1026" s="126"/>
      <c r="DQ1026" s="126"/>
      <c r="DR1026" s="126"/>
      <c r="DS1026" s="126"/>
      <c r="DT1026" s="126"/>
      <c r="DU1026" s="126"/>
      <c r="DV1026" s="126"/>
      <c r="DW1026" s="126"/>
      <c r="DX1026" s="126"/>
      <c r="DY1026" s="126"/>
      <c r="DZ1026" s="126"/>
      <c r="EA1026" s="126"/>
      <c r="EB1026" s="126"/>
      <c r="EC1026" s="126"/>
      <c r="ED1026" s="126"/>
      <c r="EE1026" s="126"/>
      <c r="EF1026" s="126"/>
      <c r="EG1026" s="126"/>
      <c r="EH1026" s="126"/>
      <c r="EI1026" s="126"/>
      <c r="EJ1026" s="126"/>
      <c r="EK1026" s="126"/>
      <c r="EL1026" s="126"/>
      <c r="EM1026" s="126"/>
      <c r="EN1026" s="126"/>
      <c r="EO1026" s="126"/>
      <c r="EP1026" s="126"/>
      <c r="EQ1026" s="126"/>
      <c r="ER1026" s="126"/>
      <c r="ES1026" s="126"/>
      <c r="ET1026" s="126"/>
      <c r="EU1026" s="126"/>
      <c r="EV1026" s="126"/>
      <c r="EW1026" s="126"/>
      <c r="EX1026" s="126"/>
      <c r="EY1026" s="126"/>
      <c r="EZ1026" s="126"/>
      <c r="FA1026" s="126"/>
      <c r="FB1026" s="126"/>
      <c r="FC1026" s="126"/>
      <c r="FD1026" s="126"/>
      <c r="FE1026" s="126"/>
      <c r="FF1026" s="126"/>
      <c r="FG1026" s="126"/>
      <c r="FH1026" s="126"/>
      <c r="FI1026" s="126"/>
      <c r="FJ1026" s="126"/>
      <c r="FK1026" s="126"/>
      <c r="FL1026" s="126"/>
      <c r="FM1026" s="126"/>
      <c r="FN1026" s="126"/>
      <c r="FO1026" s="126"/>
      <c r="FP1026" s="126"/>
      <c r="FQ1026" s="126"/>
      <c r="FR1026" s="126"/>
      <c r="FS1026" s="126"/>
      <c r="FT1026" s="126"/>
      <c r="FU1026" s="126"/>
      <c r="FV1026" s="126"/>
      <c r="FW1026" s="126"/>
      <c r="FX1026" s="126"/>
      <c r="FY1026" s="126"/>
      <c r="FZ1026" s="126"/>
      <c r="GA1026" s="126"/>
      <c r="GB1026" s="126"/>
      <c r="GC1026" s="126"/>
      <c r="GD1026" s="126"/>
      <c r="GE1026" s="126"/>
      <c r="GF1026" s="126"/>
      <c r="GG1026" s="126"/>
      <c r="GH1026" s="126"/>
      <c r="GI1026" s="126"/>
      <c r="GJ1026" s="126"/>
      <c r="GK1026" s="126"/>
      <c r="GL1026" s="126"/>
      <c r="GM1026" s="126"/>
      <c r="GN1026" s="126"/>
      <c r="GO1026" s="126"/>
      <c r="GP1026" s="126"/>
      <c r="GQ1026" s="126"/>
      <c r="GR1026" s="126"/>
      <c r="GS1026" s="126"/>
      <c r="GT1026" s="126"/>
      <c r="GU1026" s="126"/>
      <c r="GV1026" s="126"/>
      <c r="GW1026" s="126"/>
      <c r="GX1026" s="126"/>
      <c r="GY1026" s="126"/>
      <c r="GZ1026" s="126"/>
      <c r="HA1026" s="126"/>
      <c r="HB1026" s="126"/>
      <c r="HC1026" s="126"/>
      <c r="HD1026" s="126"/>
      <c r="HE1026" s="126"/>
      <c r="HF1026" s="126"/>
      <c r="HG1026" s="126"/>
      <c r="HH1026" s="126"/>
      <c r="HI1026" s="126"/>
      <c r="HJ1026" s="126"/>
      <c r="HK1026" s="126"/>
      <c r="HL1026" s="126"/>
      <c r="HM1026" s="126"/>
      <c r="HN1026" s="126"/>
      <c r="HO1026" s="126"/>
      <c r="HP1026" s="126"/>
      <c r="HQ1026" s="126"/>
      <c r="HR1026" s="126"/>
      <c r="HS1026" s="126"/>
      <c r="HT1026" s="126"/>
      <c r="HU1026" s="126"/>
      <c r="HV1026" s="126"/>
      <c r="HW1026" s="126"/>
      <c r="HX1026" s="126"/>
      <c r="HY1026" s="126"/>
      <c r="HZ1026" s="126"/>
      <c r="IA1026" s="126"/>
      <c r="IB1026" s="126"/>
    </row>
    <row r="1027" spans="1:236" s="127" customFormat="1">
      <c r="A1027" s="121"/>
      <c r="B1027" s="67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  <c r="BI1027" s="126"/>
      <c r="BJ1027" s="126"/>
      <c r="BK1027" s="126"/>
      <c r="BL1027" s="126"/>
      <c r="BM1027" s="126"/>
      <c r="BN1027" s="126"/>
      <c r="BO1027" s="126"/>
      <c r="BP1027" s="126"/>
      <c r="BQ1027" s="126"/>
      <c r="BR1027" s="126"/>
      <c r="BS1027" s="126"/>
      <c r="BT1027" s="126"/>
      <c r="BU1027" s="126"/>
      <c r="BV1027" s="126"/>
      <c r="BW1027" s="126"/>
      <c r="BX1027" s="126"/>
      <c r="BY1027" s="126"/>
      <c r="BZ1027" s="126"/>
      <c r="CA1027" s="126"/>
      <c r="CB1027" s="126"/>
      <c r="CC1027" s="126"/>
      <c r="CD1027" s="126"/>
      <c r="CE1027" s="126"/>
      <c r="CF1027" s="126"/>
      <c r="CG1027" s="126"/>
      <c r="CH1027" s="126"/>
      <c r="CI1027" s="126"/>
      <c r="CJ1027" s="126"/>
      <c r="CK1027" s="126"/>
      <c r="CL1027" s="126"/>
      <c r="CM1027" s="126"/>
      <c r="CN1027" s="126"/>
      <c r="CO1027" s="126"/>
      <c r="CP1027" s="126"/>
      <c r="CQ1027" s="126"/>
      <c r="CR1027" s="126"/>
      <c r="CS1027" s="126"/>
      <c r="CT1027" s="126"/>
      <c r="CU1027" s="126"/>
      <c r="CV1027" s="126"/>
      <c r="CW1027" s="126"/>
      <c r="CX1027" s="126"/>
      <c r="CY1027" s="126"/>
      <c r="CZ1027" s="126"/>
      <c r="DA1027" s="126"/>
      <c r="DB1027" s="126"/>
      <c r="DC1027" s="126"/>
      <c r="DD1027" s="126"/>
      <c r="DE1027" s="126"/>
      <c r="DF1027" s="126"/>
      <c r="DG1027" s="126"/>
      <c r="DH1027" s="126"/>
      <c r="DI1027" s="126"/>
      <c r="DJ1027" s="126"/>
      <c r="DK1027" s="126"/>
      <c r="DL1027" s="126"/>
      <c r="DM1027" s="126"/>
      <c r="DN1027" s="126"/>
      <c r="DO1027" s="126"/>
      <c r="DP1027" s="126"/>
      <c r="DQ1027" s="126"/>
      <c r="DR1027" s="126"/>
      <c r="DS1027" s="126"/>
      <c r="DT1027" s="126"/>
      <c r="DU1027" s="126"/>
      <c r="DV1027" s="126"/>
      <c r="DW1027" s="126"/>
      <c r="DX1027" s="126"/>
      <c r="DY1027" s="126"/>
      <c r="DZ1027" s="126"/>
      <c r="EA1027" s="126"/>
      <c r="EB1027" s="126"/>
      <c r="EC1027" s="126"/>
      <c r="ED1027" s="126"/>
      <c r="EE1027" s="126"/>
      <c r="EF1027" s="126"/>
      <c r="EG1027" s="126"/>
      <c r="EH1027" s="126"/>
      <c r="EI1027" s="126"/>
      <c r="EJ1027" s="126"/>
      <c r="EK1027" s="126"/>
      <c r="EL1027" s="126"/>
      <c r="EM1027" s="126"/>
      <c r="EN1027" s="126"/>
      <c r="EO1027" s="126"/>
      <c r="EP1027" s="126"/>
      <c r="EQ1027" s="126"/>
      <c r="ER1027" s="126"/>
      <c r="ES1027" s="126"/>
      <c r="ET1027" s="126"/>
      <c r="EU1027" s="126"/>
      <c r="EV1027" s="126"/>
      <c r="EW1027" s="126"/>
      <c r="EX1027" s="126"/>
      <c r="EY1027" s="126"/>
      <c r="EZ1027" s="126"/>
      <c r="FA1027" s="126"/>
      <c r="FB1027" s="126"/>
      <c r="FC1027" s="126"/>
      <c r="FD1027" s="126"/>
      <c r="FE1027" s="126"/>
      <c r="FF1027" s="126"/>
      <c r="FG1027" s="126"/>
      <c r="FH1027" s="126"/>
      <c r="FI1027" s="126"/>
      <c r="FJ1027" s="126"/>
      <c r="FK1027" s="126"/>
      <c r="FL1027" s="126"/>
      <c r="FM1027" s="126"/>
      <c r="FN1027" s="126"/>
      <c r="FO1027" s="126"/>
      <c r="FP1027" s="126"/>
      <c r="FQ1027" s="126"/>
      <c r="FR1027" s="126"/>
      <c r="FS1027" s="126"/>
      <c r="FT1027" s="126"/>
      <c r="FU1027" s="126"/>
      <c r="FV1027" s="126"/>
      <c r="FW1027" s="126"/>
      <c r="FX1027" s="126"/>
      <c r="FY1027" s="126"/>
      <c r="FZ1027" s="126"/>
      <c r="GA1027" s="126"/>
      <c r="GB1027" s="126"/>
      <c r="GC1027" s="126"/>
      <c r="GD1027" s="126"/>
      <c r="GE1027" s="126"/>
      <c r="GF1027" s="126"/>
      <c r="GG1027" s="126"/>
      <c r="GH1027" s="126"/>
      <c r="GI1027" s="126"/>
      <c r="GJ1027" s="126"/>
      <c r="GK1027" s="126"/>
      <c r="GL1027" s="126"/>
      <c r="GM1027" s="126"/>
      <c r="GN1027" s="126"/>
      <c r="GO1027" s="126"/>
      <c r="GP1027" s="126"/>
      <c r="GQ1027" s="126"/>
      <c r="GR1027" s="126"/>
      <c r="GS1027" s="126"/>
      <c r="GT1027" s="126"/>
      <c r="GU1027" s="126"/>
      <c r="GV1027" s="126"/>
      <c r="GW1027" s="126"/>
      <c r="GX1027" s="126"/>
      <c r="GY1027" s="126"/>
      <c r="GZ1027" s="126"/>
      <c r="HA1027" s="126"/>
      <c r="HB1027" s="126"/>
      <c r="HC1027" s="126"/>
      <c r="HD1027" s="126"/>
      <c r="HE1027" s="126"/>
      <c r="HF1027" s="126"/>
      <c r="HG1027" s="126"/>
      <c r="HH1027" s="126"/>
      <c r="HI1027" s="126"/>
      <c r="HJ1027" s="126"/>
      <c r="HK1027" s="126"/>
      <c r="HL1027" s="126"/>
      <c r="HM1027" s="126"/>
      <c r="HN1027" s="126"/>
      <c r="HO1027" s="126"/>
      <c r="HP1027" s="126"/>
      <c r="HQ1027" s="126"/>
      <c r="HR1027" s="126"/>
      <c r="HS1027" s="126"/>
      <c r="HT1027" s="126"/>
      <c r="HU1027" s="126"/>
      <c r="HV1027" s="126"/>
      <c r="HW1027" s="126"/>
      <c r="HX1027" s="126"/>
      <c r="HY1027" s="126"/>
      <c r="HZ1027" s="126"/>
      <c r="IA1027" s="126"/>
      <c r="IB1027" s="126"/>
    </row>
    <row r="1028" spans="1:236" s="127" customFormat="1">
      <c r="A1028" s="121"/>
      <c r="B1028" s="67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  <c r="BI1028" s="126"/>
      <c r="BJ1028" s="126"/>
      <c r="BK1028" s="126"/>
      <c r="BL1028" s="126"/>
      <c r="BM1028" s="126"/>
      <c r="BN1028" s="126"/>
      <c r="BO1028" s="126"/>
      <c r="BP1028" s="126"/>
      <c r="BQ1028" s="126"/>
      <c r="BR1028" s="126"/>
      <c r="BS1028" s="126"/>
      <c r="BT1028" s="126"/>
      <c r="BU1028" s="126"/>
      <c r="BV1028" s="126"/>
      <c r="BW1028" s="126"/>
      <c r="BX1028" s="126"/>
      <c r="BY1028" s="126"/>
      <c r="BZ1028" s="126"/>
      <c r="CA1028" s="126"/>
      <c r="CB1028" s="126"/>
      <c r="CC1028" s="126"/>
      <c r="CD1028" s="126"/>
      <c r="CE1028" s="126"/>
      <c r="CF1028" s="126"/>
      <c r="CG1028" s="126"/>
      <c r="CH1028" s="126"/>
      <c r="CI1028" s="126"/>
      <c r="CJ1028" s="126"/>
      <c r="CK1028" s="126"/>
      <c r="CL1028" s="126"/>
      <c r="CM1028" s="126"/>
      <c r="CN1028" s="126"/>
      <c r="CO1028" s="126"/>
      <c r="CP1028" s="126"/>
      <c r="CQ1028" s="126"/>
      <c r="CR1028" s="126"/>
      <c r="CS1028" s="126"/>
      <c r="CT1028" s="126"/>
      <c r="CU1028" s="126"/>
      <c r="CV1028" s="126"/>
      <c r="CW1028" s="126"/>
      <c r="CX1028" s="126"/>
      <c r="CY1028" s="126"/>
      <c r="CZ1028" s="126"/>
      <c r="DA1028" s="126"/>
      <c r="DB1028" s="126"/>
      <c r="DC1028" s="126"/>
      <c r="DD1028" s="126"/>
      <c r="DE1028" s="126"/>
      <c r="DF1028" s="126"/>
      <c r="DG1028" s="126"/>
      <c r="DH1028" s="126"/>
      <c r="DI1028" s="126"/>
      <c r="DJ1028" s="126"/>
      <c r="DK1028" s="126"/>
      <c r="DL1028" s="126"/>
      <c r="DM1028" s="126"/>
      <c r="DN1028" s="126"/>
      <c r="DO1028" s="126"/>
      <c r="DP1028" s="126"/>
      <c r="DQ1028" s="126"/>
      <c r="DR1028" s="126"/>
      <c r="DS1028" s="126"/>
      <c r="DT1028" s="126"/>
      <c r="DU1028" s="126"/>
      <c r="DV1028" s="126"/>
      <c r="DW1028" s="126"/>
      <c r="DX1028" s="126"/>
      <c r="DY1028" s="126"/>
      <c r="DZ1028" s="126"/>
      <c r="EA1028" s="126"/>
      <c r="EB1028" s="126"/>
      <c r="EC1028" s="126"/>
      <c r="ED1028" s="126"/>
      <c r="EE1028" s="126"/>
      <c r="EF1028" s="126"/>
      <c r="EG1028" s="126"/>
      <c r="EH1028" s="126"/>
      <c r="EI1028" s="126"/>
      <c r="EJ1028" s="126"/>
      <c r="EK1028" s="126"/>
      <c r="EL1028" s="126"/>
      <c r="EM1028" s="126"/>
      <c r="EN1028" s="126"/>
      <c r="EO1028" s="126"/>
      <c r="EP1028" s="126"/>
      <c r="EQ1028" s="126"/>
      <c r="ER1028" s="126"/>
      <c r="ES1028" s="126"/>
      <c r="ET1028" s="126"/>
      <c r="EU1028" s="126"/>
      <c r="EV1028" s="126"/>
      <c r="EW1028" s="126"/>
      <c r="EX1028" s="126"/>
      <c r="EY1028" s="126"/>
      <c r="EZ1028" s="126"/>
      <c r="FA1028" s="126"/>
      <c r="FB1028" s="126"/>
      <c r="FC1028" s="126"/>
      <c r="FD1028" s="126"/>
      <c r="FE1028" s="126"/>
      <c r="FF1028" s="126"/>
      <c r="FG1028" s="126"/>
      <c r="FH1028" s="126"/>
      <c r="FI1028" s="126"/>
      <c r="FJ1028" s="126"/>
      <c r="FK1028" s="126"/>
      <c r="FL1028" s="126"/>
      <c r="FM1028" s="126"/>
      <c r="FN1028" s="126"/>
      <c r="FO1028" s="126"/>
      <c r="FP1028" s="126"/>
      <c r="FQ1028" s="126"/>
      <c r="FR1028" s="126"/>
      <c r="FS1028" s="126"/>
      <c r="FT1028" s="126"/>
      <c r="FU1028" s="126"/>
      <c r="FV1028" s="126"/>
      <c r="FW1028" s="126"/>
      <c r="FX1028" s="126"/>
      <c r="FY1028" s="126"/>
      <c r="FZ1028" s="126"/>
      <c r="GA1028" s="126"/>
      <c r="GB1028" s="126"/>
      <c r="GC1028" s="126"/>
      <c r="GD1028" s="126"/>
      <c r="GE1028" s="126"/>
      <c r="GF1028" s="126"/>
      <c r="GG1028" s="126"/>
      <c r="GH1028" s="126"/>
      <c r="GI1028" s="126"/>
      <c r="GJ1028" s="126"/>
      <c r="GK1028" s="126"/>
      <c r="GL1028" s="126"/>
      <c r="GM1028" s="126"/>
      <c r="GN1028" s="126"/>
      <c r="GO1028" s="126"/>
      <c r="GP1028" s="126"/>
      <c r="GQ1028" s="126"/>
      <c r="GR1028" s="126"/>
      <c r="GS1028" s="126"/>
      <c r="GT1028" s="126"/>
      <c r="GU1028" s="126"/>
      <c r="GV1028" s="126"/>
      <c r="GW1028" s="126"/>
      <c r="GX1028" s="126"/>
      <c r="GY1028" s="126"/>
      <c r="GZ1028" s="126"/>
      <c r="HA1028" s="126"/>
      <c r="HB1028" s="126"/>
      <c r="HC1028" s="126"/>
      <c r="HD1028" s="126"/>
      <c r="HE1028" s="126"/>
      <c r="HF1028" s="126"/>
      <c r="HG1028" s="126"/>
      <c r="HH1028" s="126"/>
      <c r="HI1028" s="126"/>
      <c r="HJ1028" s="126"/>
      <c r="HK1028" s="126"/>
      <c r="HL1028" s="126"/>
      <c r="HM1028" s="126"/>
      <c r="HN1028" s="126"/>
      <c r="HO1028" s="126"/>
      <c r="HP1028" s="126"/>
      <c r="HQ1028" s="126"/>
      <c r="HR1028" s="126"/>
      <c r="HS1028" s="126"/>
      <c r="HT1028" s="126"/>
      <c r="HU1028" s="126"/>
      <c r="HV1028" s="126"/>
      <c r="HW1028" s="126"/>
      <c r="HX1028" s="126"/>
      <c r="HY1028" s="126"/>
      <c r="HZ1028" s="126"/>
      <c r="IA1028" s="126"/>
      <c r="IB1028" s="126"/>
    </row>
    <row r="1029" spans="1:236" s="127" customFormat="1">
      <c r="A1029" s="121"/>
      <c r="B1029" s="67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  <c r="BI1029" s="126"/>
      <c r="BJ1029" s="126"/>
      <c r="BK1029" s="126"/>
      <c r="BL1029" s="126"/>
      <c r="BM1029" s="126"/>
      <c r="BN1029" s="126"/>
      <c r="BO1029" s="126"/>
      <c r="BP1029" s="126"/>
      <c r="BQ1029" s="126"/>
      <c r="BR1029" s="126"/>
      <c r="BS1029" s="126"/>
      <c r="BT1029" s="126"/>
      <c r="BU1029" s="126"/>
      <c r="BV1029" s="126"/>
      <c r="BW1029" s="126"/>
      <c r="BX1029" s="126"/>
      <c r="BY1029" s="126"/>
      <c r="BZ1029" s="126"/>
      <c r="CA1029" s="126"/>
      <c r="CB1029" s="126"/>
      <c r="CC1029" s="126"/>
      <c r="CD1029" s="126"/>
      <c r="CE1029" s="126"/>
      <c r="CF1029" s="126"/>
      <c r="CG1029" s="126"/>
      <c r="CH1029" s="126"/>
      <c r="CI1029" s="126"/>
      <c r="CJ1029" s="126"/>
      <c r="CK1029" s="126"/>
      <c r="CL1029" s="126"/>
      <c r="CM1029" s="126"/>
      <c r="CN1029" s="126"/>
      <c r="CO1029" s="126"/>
      <c r="CP1029" s="126"/>
      <c r="CQ1029" s="126"/>
      <c r="CR1029" s="126"/>
      <c r="CS1029" s="126"/>
      <c r="CT1029" s="126"/>
      <c r="CU1029" s="126"/>
      <c r="CV1029" s="126"/>
      <c r="CW1029" s="126"/>
      <c r="CX1029" s="126"/>
      <c r="CY1029" s="126"/>
      <c r="CZ1029" s="126"/>
      <c r="DA1029" s="126"/>
      <c r="DB1029" s="126"/>
      <c r="DC1029" s="126"/>
      <c r="DD1029" s="126"/>
      <c r="DE1029" s="126"/>
      <c r="DF1029" s="126"/>
      <c r="DG1029" s="126"/>
      <c r="DH1029" s="126"/>
      <c r="DI1029" s="126"/>
      <c r="DJ1029" s="126"/>
      <c r="DK1029" s="126"/>
      <c r="DL1029" s="126"/>
      <c r="DM1029" s="126"/>
      <c r="DN1029" s="126"/>
      <c r="DO1029" s="126"/>
      <c r="DP1029" s="126"/>
      <c r="DQ1029" s="126"/>
      <c r="DR1029" s="126"/>
      <c r="DS1029" s="126"/>
      <c r="DT1029" s="126"/>
      <c r="DU1029" s="126"/>
      <c r="DV1029" s="126"/>
      <c r="DW1029" s="126"/>
      <c r="DX1029" s="126"/>
      <c r="DY1029" s="126"/>
      <c r="DZ1029" s="126"/>
      <c r="EA1029" s="126"/>
      <c r="EB1029" s="126"/>
      <c r="EC1029" s="126"/>
      <c r="ED1029" s="126"/>
      <c r="EE1029" s="126"/>
      <c r="EF1029" s="126"/>
      <c r="EG1029" s="126"/>
      <c r="EH1029" s="126"/>
      <c r="EI1029" s="126"/>
      <c r="EJ1029" s="126"/>
      <c r="EK1029" s="126"/>
      <c r="EL1029" s="126"/>
      <c r="EM1029" s="126"/>
      <c r="EN1029" s="126"/>
      <c r="EO1029" s="126"/>
      <c r="EP1029" s="126"/>
      <c r="EQ1029" s="126"/>
      <c r="ER1029" s="126"/>
      <c r="ES1029" s="126"/>
      <c r="ET1029" s="126"/>
      <c r="EU1029" s="126"/>
      <c r="EV1029" s="126"/>
      <c r="EW1029" s="126"/>
      <c r="EX1029" s="126"/>
      <c r="EY1029" s="126"/>
      <c r="EZ1029" s="126"/>
      <c r="FA1029" s="126"/>
      <c r="FB1029" s="126"/>
      <c r="FC1029" s="126"/>
      <c r="FD1029" s="126"/>
      <c r="FE1029" s="126"/>
      <c r="FF1029" s="126"/>
      <c r="FG1029" s="126"/>
      <c r="FH1029" s="126"/>
      <c r="FI1029" s="126"/>
      <c r="FJ1029" s="126"/>
      <c r="FK1029" s="126"/>
      <c r="FL1029" s="126"/>
      <c r="FM1029" s="126"/>
      <c r="FN1029" s="126"/>
      <c r="FO1029" s="126"/>
      <c r="FP1029" s="126"/>
      <c r="FQ1029" s="126"/>
      <c r="FR1029" s="126"/>
      <c r="FS1029" s="126"/>
      <c r="FT1029" s="126"/>
      <c r="FU1029" s="126"/>
      <c r="FV1029" s="126"/>
      <c r="FW1029" s="126"/>
      <c r="FX1029" s="126"/>
      <c r="FY1029" s="126"/>
      <c r="FZ1029" s="126"/>
      <c r="GA1029" s="126"/>
      <c r="GB1029" s="126"/>
      <c r="GC1029" s="126"/>
      <c r="GD1029" s="126"/>
      <c r="GE1029" s="126"/>
      <c r="GF1029" s="126"/>
      <c r="GG1029" s="126"/>
      <c r="GH1029" s="126"/>
      <c r="GI1029" s="126"/>
      <c r="GJ1029" s="126"/>
      <c r="GK1029" s="126"/>
      <c r="GL1029" s="126"/>
      <c r="GM1029" s="126"/>
      <c r="GN1029" s="126"/>
      <c r="GO1029" s="126"/>
      <c r="GP1029" s="126"/>
      <c r="GQ1029" s="126"/>
      <c r="GR1029" s="126"/>
      <c r="GS1029" s="126"/>
      <c r="GT1029" s="126"/>
      <c r="GU1029" s="126"/>
      <c r="GV1029" s="126"/>
      <c r="GW1029" s="126"/>
      <c r="GX1029" s="126"/>
      <c r="GY1029" s="126"/>
      <c r="GZ1029" s="126"/>
      <c r="HA1029" s="126"/>
      <c r="HB1029" s="126"/>
      <c r="HC1029" s="126"/>
      <c r="HD1029" s="126"/>
      <c r="HE1029" s="126"/>
      <c r="HF1029" s="126"/>
      <c r="HG1029" s="126"/>
      <c r="HH1029" s="126"/>
      <c r="HI1029" s="126"/>
      <c r="HJ1029" s="126"/>
      <c r="HK1029" s="126"/>
      <c r="HL1029" s="126"/>
      <c r="HM1029" s="126"/>
      <c r="HN1029" s="126"/>
      <c r="HO1029" s="126"/>
      <c r="HP1029" s="126"/>
      <c r="HQ1029" s="126"/>
      <c r="HR1029" s="126"/>
      <c r="HS1029" s="126"/>
      <c r="HT1029" s="126"/>
      <c r="HU1029" s="126"/>
      <c r="HV1029" s="126"/>
      <c r="HW1029" s="126"/>
      <c r="HX1029" s="126"/>
      <c r="HY1029" s="126"/>
      <c r="HZ1029" s="126"/>
      <c r="IA1029" s="126"/>
      <c r="IB1029" s="126"/>
    </row>
    <row r="1030" spans="1:236" s="127" customFormat="1">
      <c r="A1030" s="121"/>
      <c r="B1030" s="67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  <c r="BI1030" s="126"/>
      <c r="BJ1030" s="126"/>
      <c r="BK1030" s="126"/>
      <c r="BL1030" s="126"/>
      <c r="BM1030" s="126"/>
      <c r="BN1030" s="126"/>
      <c r="BO1030" s="126"/>
      <c r="BP1030" s="126"/>
      <c r="BQ1030" s="126"/>
      <c r="BR1030" s="126"/>
      <c r="BS1030" s="126"/>
      <c r="BT1030" s="126"/>
      <c r="BU1030" s="126"/>
      <c r="BV1030" s="126"/>
      <c r="BW1030" s="126"/>
      <c r="BX1030" s="126"/>
      <c r="BY1030" s="126"/>
      <c r="BZ1030" s="126"/>
      <c r="CA1030" s="126"/>
      <c r="CB1030" s="126"/>
      <c r="CC1030" s="126"/>
      <c r="CD1030" s="126"/>
      <c r="CE1030" s="126"/>
      <c r="CF1030" s="126"/>
      <c r="CG1030" s="126"/>
      <c r="CH1030" s="126"/>
      <c r="CI1030" s="126"/>
      <c r="CJ1030" s="126"/>
      <c r="CK1030" s="126"/>
      <c r="CL1030" s="126"/>
      <c r="CM1030" s="126"/>
      <c r="CN1030" s="126"/>
      <c r="CO1030" s="126"/>
      <c r="CP1030" s="126"/>
      <c r="CQ1030" s="126"/>
      <c r="CR1030" s="126"/>
      <c r="CS1030" s="126"/>
      <c r="CT1030" s="126"/>
      <c r="CU1030" s="126"/>
      <c r="CV1030" s="126"/>
      <c r="CW1030" s="126"/>
      <c r="CX1030" s="126"/>
      <c r="CY1030" s="126"/>
      <c r="CZ1030" s="126"/>
      <c r="DA1030" s="126"/>
      <c r="DB1030" s="126"/>
      <c r="DC1030" s="126"/>
      <c r="DD1030" s="126"/>
      <c r="DE1030" s="126"/>
      <c r="DF1030" s="126"/>
      <c r="DG1030" s="126"/>
      <c r="DH1030" s="126"/>
      <c r="DI1030" s="126"/>
      <c r="DJ1030" s="126"/>
      <c r="DK1030" s="126"/>
      <c r="DL1030" s="126"/>
      <c r="DM1030" s="126"/>
      <c r="DN1030" s="126"/>
      <c r="DO1030" s="126"/>
      <c r="DP1030" s="126"/>
      <c r="DQ1030" s="126"/>
      <c r="DR1030" s="126"/>
      <c r="DS1030" s="126"/>
      <c r="DT1030" s="126"/>
      <c r="DU1030" s="126"/>
      <c r="DV1030" s="126"/>
      <c r="DW1030" s="126"/>
      <c r="DX1030" s="126"/>
      <c r="DY1030" s="126"/>
      <c r="DZ1030" s="126"/>
      <c r="EA1030" s="126"/>
      <c r="EB1030" s="126"/>
      <c r="EC1030" s="126"/>
      <c r="ED1030" s="126"/>
      <c r="EE1030" s="126"/>
      <c r="EF1030" s="126"/>
      <c r="EG1030" s="126"/>
      <c r="EH1030" s="126"/>
      <c r="EI1030" s="126"/>
      <c r="EJ1030" s="126"/>
      <c r="EK1030" s="126"/>
      <c r="EL1030" s="126"/>
      <c r="EM1030" s="126"/>
      <c r="EN1030" s="126"/>
      <c r="EO1030" s="126"/>
      <c r="EP1030" s="126"/>
      <c r="EQ1030" s="126"/>
      <c r="ER1030" s="126"/>
      <c r="ES1030" s="126"/>
      <c r="ET1030" s="126"/>
      <c r="EU1030" s="126"/>
      <c r="EV1030" s="126"/>
      <c r="EW1030" s="126"/>
      <c r="EX1030" s="126"/>
      <c r="EY1030" s="126"/>
      <c r="EZ1030" s="126"/>
      <c r="FA1030" s="126"/>
      <c r="FB1030" s="126"/>
      <c r="FC1030" s="126"/>
      <c r="FD1030" s="126"/>
      <c r="FE1030" s="126"/>
      <c r="FF1030" s="126"/>
      <c r="FG1030" s="126"/>
      <c r="FH1030" s="126"/>
      <c r="FI1030" s="126"/>
      <c r="FJ1030" s="126"/>
      <c r="FK1030" s="126"/>
      <c r="FL1030" s="126"/>
      <c r="FM1030" s="126"/>
      <c r="FN1030" s="126"/>
      <c r="FO1030" s="126"/>
      <c r="FP1030" s="126"/>
      <c r="FQ1030" s="126"/>
      <c r="FR1030" s="126"/>
      <c r="FS1030" s="126"/>
      <c r="FT1030" s="126"/>
      <c r="FU1030" s="126"/>
      <c r="FV1030" s="126"/>
      <c r="FW1030" s="126"/>
      <c r="FX1030" s="126"/>
      <c r="FY1030" s="126"/>
      <c r="FZ1030" s="126"/>
      <c r="GA1030" s="126"/>
      <c r="GB1030" s="126"/>
      <c r="GC1030" s="126"/>
      <c r="GD1030" s="126"/>
      <c r="GE1030" s="126"/>
      <c r="GF1030" s="126"/>
      <c r="GG1030" s="126"/>
      <c r="GH1030" s="126"/>
      <c r="GI1030" s="126"/>
      <c r="GJ1030" s="126"/>
      <c r="GK1030" s="126"/>
      <c r="GL1030" s="126"/>
      <c r="GM1030" s="126"/>
      <c r="GN1030" s="126"/>
      <c r="GO1030" s="126"/>
      <c r="GP1030" s="126"/>
      <c r="GQ1030" s="126"/>
      <c r="GR1030" s="126"/>
      <c r="GS1030" s="126"/>
      <c r="GT1030" s="126"/>
      <c r="GU1030" s="126"/>
      <c r="GV1030" s="126"/>
      <c r="GW1030" s="126"/>
      <c r="GX1030" s="126"/>
      <c r="GY1030" s="126"/>
      <c r="GZ1030" s="126"/>
      <c r="HA1030" s="126"/>
      <c r="HB1030" s="126"/>
      <c r="HC1030" s="126"/>
      <c r="HD1030" s="126"/>
      <c r="HE1030" s="126"/>
      <c r="HF1030" s="126"/>
      <c r="HG1030" s="126"/>
      <c r="HH1030" s="126"/>
      <c r="HI1030" s="126"/>
      <c r="HJ1030" s="126"/>
      <c r="HK1030" s="126"/>
      <c r="HL1030" s="126"/>
      <c r="HM1030" s="126"/>
      <c r="HN1030" s="126"/>
      <c r="HO1030" s="126"/>
      <c r="HP1030" s="126"/>
      <c r="HQ1030" s="126"/>
      <c r="HR1030" s="126"/>
      <c r="HS1030" s="126"/>
      <c r="HT1030" s="126"/>
      <c r="HU1030" s="126"/>
      <c r="HV1030" s="126"/>
      <c r="HW1030" s="126"/>
      <c r="HX1030" s="126"/>
      <c r="HY1030" s="126"/>
      <c r="HZ1030" s="126"/>
      <c r="IA1030" s="126"/>
      <c r="IB1030" s="126"/>
    </row>
    <row r="1031" spans="1:236" s="127" customFormat="1">
      <c r="A1031" s="121"/>
      <c r="B1031" s="67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  <c r="BI1031" s="126"/>
      <c r="BJ1031" s="126"/>
      <c r="BK1031" s="126"/>
      <c r="BL1031" s="126"/>
      <c r="BM1031" s="126"/>
      <c r="BN1031" s="126"/>
      <c r="BO1031" s="126"/>
      <c r="BP1031" s="126"/>
      <c r="BQ1031" s="126"/>
      <c r="BR1031" s="126"/>
      <c r="BS1031" s="126"/>
      <c r="BT1031" s="126"/>
      <c r="BU1031" s="126"/>
      <c r="BV1031" s="126"/>
      <c r="BW1031" s="126"/>
      <c r="BX1031" s="126"/>
      <c r="BY1031" s="126"/>
      <c r="BZ1031" s="126"/>
      <c r="CA1031" s="126"/>
      <c r="CB1031" s="126"/>
      <c r="CC1031" s="126"/>
      <c r="CD1031" s="126"/>
      <c r="CE1031" s="126"/>
      <c r="CF1031" s="126"/>
      <c r="CG1031" s="126"/>
      <c r="CH1031" s="126"/>
      <c r="CI1031" s="126"/>
      <c r="CJ1031" s="126"/>
      <c r="CK1031" s="126"/>
      <c r="CL1031" s="126"/>
      <c r="CM1031" s="126"/>
      <c r="CN1031" s="126"/>
      <c r="CO1031" s="126"/>
      <c r="CP1031" s="126"/>
      <c r="CQ1031" s="126"/>
      <c r="CR1031" s="126"/>
      <c r="CS1031" s="126"/>
      <c r="CT1031" s="126"/>
      <c r="CU1031" s="126"/>
      <c r="CV1031" s="126"/>
      <c r="CW1031" s="126"/>
      <c r="CX1031" s="126"/>
      <c r="CY1031" s="126"/>
      <c r="CZ1031" s="126"/>
      <c r="DA1031" s="126"/>
      <c r="DB1031" s="126"/>
      <c r="DC1031" s="126"/>
      <c r="DD1031" s="126"/>
      <c r="DE1031" s="126"/>
      <c r="DF1031" s="126"/>
      <c r="DG1031" s="126"/>
      <c r="DH1031" s="126"/>
      <c r="DI1031" s="126"/>
      <c r="DJ1031" s="126"/>
      <c r="DK1031" s="126"/>
      <c r="DL1031" s="126"/>
      <c r="DM1031" s="126"/>
      <c r="DN1031" s="126"/>
      <c r="DO1031" s="126"/>
      <c r="DP1031" s="126"/>
      <c r="DQ1031" s="126"/>
      <c r="DR1031" s="126"/>
      <c r="DS1031" s="126"/>
      <c r="DT1031" s="126"/>
      <c r="DU1031" s="126"/>
      <c r="DV1031" s="126"/>
      <c r="DW1031" s="126"/>
      <c r="DX1031" s="126"/>
      <c r="DY1031" s="126"/>
      <c r="DZ1031" s="126"/>
      <c r="EA1031" s="126"/>
      <c r="EB1031" s="126"/>
      <c r="EC1031" s="126"/>
      <c r="ED1031" s="126"/>
      <c r="EE1031" s="126"/>
      <c r="EF1031" s="126"/>
      <c r="EG1031" s="126"/>
      <c r="EH1031" s="126"/>
      <c r="EI1031" s="126"/>
      <c r="EJ1031" s="126"/>
      <c r="EK1031" s="126"/>
      <c r="EL1031" s="126"/>
      <c r="EM1031" s="126"/>
      <c r="EN1031" s="126"/>
      <c r="EO1031" s="126"/>
      <c r="EP1031" s="126"/>
      <c r="EQ1031" s="126"/>
      <c r="ER1031" s="126"/>
      <c r="ES1031" s="126"/>
      <c r="ET1031" s="126"/>
      <c r="EU1031" s="126"/>
      <c r="EV1031" s="126"/>
      <c r="EW1031" s="126"/>
      <c r="EX1031" s="126"/>
      <c r="EY1031" s="126"/>
      <c r="EZ1031" s="126"/>
      <c r="FA1031" s="126"/>
      <c r="FB1031" s="126"/>
      <c r="FC1031" s="126"/>
      <c r="FD1031" s="126"/>
      <c r="FE1031" s="126"/>
      <c r="FF1031" s="126"/>
      <c r="FG1031" s="126"/>
      <c r="FH1031" s="126"/>
      <c r="FI1031" s="126"/>
      <c r="FJ1031" s="126"/>
      <c r="FK1031" s="126"/>
      <c r="FL1031" s="126"/>
      <c r="FM1031" s="126"/>
      <c r="FN1031" s="126"/>
      <c r="FO1031" s="126"/>
      <c r="FP1031" s="126"/>
      <c r="FQ1031" s="126"/>
      <c r="FR1031" s="126"/>
      <c r="FS1031" s="126"/>
      <c r="FT1031" s="126"/>
      <c r="FU1031" s="126"/>
      <c r="FV1031" s="126"/>
      <c r="FW1031" s="126"/>
      <c r="FX1031" s="126"/>
      <c r="FY1031" s="126"/>
      <c r="FZ1031" s="126"/>
      <c r="GA1031" s="126"/>
      <c r="GB1031" s="126"/>
      <c r="GC1031" s="126"/>
      <c r="GD1031" s="126"/>
      <c r="GE1031" s="126"/>
      <c r="GF1031" s="126"/>
      <c r="GG1031" s="126"/>
      <c r="GH1031" s="126"/>
      <c r="GI1031" s="126"/>
      <c r="GJ1031" s="126"/>
      <c r="GK1031" s="126"/>
      <c r="GL1031" s="126"/>
      <c r="GM1031" s="126"/>
      <c r="GN1031" s="126"/>
      <c r="GO1031" s="126"/>
      <c r="GP1031" s="126"/>
      <c r="GQ1031" s="126"/>
      <c r="GR1031" s="126"/>
      <c r="GS1031" s="126"/>
      <c r="GT1031" s="126"/>
      <c r="GU1031" s="126"/>
      <c r="GV1031" s="126"/>
      <c r="GW1031" s="126"/>
      <c r="GX1031" s="126"/>
      <c r="GY1031" s="126"/>
      <c r="GZ1031" s="126"/>
      <c r="HA1031" s="126"/>
      <c r="HB1031" s="126"/>
      <c r="HC1031" s="126"/>
      <c r="HD1031" s="126"/>
      <c r="HE1031" s="126"/>
      <c r="HF1031" s="126"/>
      <c r="HG1031" s="126"/>
      <c r="HH1031" s="126"/>
      <c r="HI1031" s="126"/>
      <c r="HJ1031" s="126"/>
      <c r="HK1031" s="126"/>
      <c r="HL1031" s="126"/>
      <c r="HM1031" s="126"/>
      <c r="HN1031" s="126"/>
      <c r="HO1031" s="126"/>
      <c r="HP1031" s="126"/>
      <c r="HQ1031" s="126"/>
      <c r="HR1031" s="126"/>
      <c r="HS1031" s="126"/>
      <c r="HT1031" s="126"/>
      <c r="HU1031" s="126"/>
      <c r="HV1031" s="126"/>
      <c r="HW1031" s="126"/>
      <c r="HX1031" s="126"/>
      <c r="HY1031" s="126"/>
      <c r="HZ1031" s="126"/>
      <c r="IA1031" s="126"/>
      <c r="IB1031" s="126"/>
    </row>
    <row r="1032" spans="1:236" s="127" customFormat="1">
      <c r="A1032" s="121"/>
      <c r="B1032" s="67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  <c r="BI1032" s="126"/>
      <c r="BJ1032" s="126"/>
      <c r="BK1032" s="126"/>
      <c r="BL1032" s="126"/>
      <c r="BM1032" s="126"/>
      <c r="BN1032" s="126"/>
      <c r="BO1032" s="126"/>
      <c r="BP1032" s="126"/>
      <c r="BQ1032" s="126"/>
      <c r="BR1032" s="126"/>
      <c r="BS1032" s="126"/>
      <c r="BT1032" s="126"/>
      <c r="BU1032" s="126"/>
      <c r="BV1032" s="126"/>
      <c r="BW1032" s="126"/>
      <c r="BX1032" s="126"/>
      <c r="BY1032" s="126"/>
      <c r="BZ1032" s="126"/>
      <c r="CA1032" s="126"/>
      <c r="CB1032" s="126"/>
      <c r="CC1032" s="126"/>
      <c r="CD1032" s="126"/>
      <c r="CE1032" s="126"/>
      <c r="CF1032" s="126"/>
      <c r="CG1032" s="126"/>
      <c r="CH1032" s="126"/>
      <c r="CI1032" s="126"/>
      <c r="CJ1032" s="126"/>
      <c r="CK1032" s="126"/>
      <c r="CL1032" s="126"/>
      <c r="CM1032" s="126"/>
      <c r="CN1032" s="126"/>
      <c r="CO1032" s="126"/>
      <c r="CP1032" s="126"/>
      <c r="CQ1032" s="126"/>
      <c r="CR1032" s="126"/>
      <c r="CS1032" s="126"/>
      <c r="CT1032" s="126"/>
      <c r="CU1032" s="126"/>
      <c r="CV1032" s="126"/>
      <c r="CW1032" s="126"/>
      <c r="CX1032" s="126"/>
      <c r="CY1032" s="126"/>
      <c r="CZ1032" s="126"/>
      <c r="DA1032" s="126"/>
      <c r="DB1032" s="126"/>
      <c r="DC1032" s="126"/>
      <c r="DD1032" s="126"/>
      <c r="DE1032" s="126"/>
      <c r="DF1032" s="126"/>
      <c r="DG1032" s="126"/>
      <c r="DH1032" s="126"/>
      <c r="DI1032" s="126"/>
      <c r="DJ1032" s="126"/>
      <c r="DK1032" s="126"/>
      <c r="DL1032" s="126"/>
      <c r="DM1032" s="126"/>
      <c r="DN1032" s="126"/>
      <c r="DO1032" s="126"/>
      <c r="DP1032" s="126"/>
      <c r="DQ1032" s="126"/>
      <c r="DR1032" s="126"/>
      <c r="DS1032" s="126"/>
      <c r="DT1032" s="126"/>
      <c r="DU1032" s="126"/>
      <c r="DV1032" s="126"/>
      <c r="DW1032" s="126"/>
      <c r="DX1032" s="126"/>
      <c r="DY1032" s="126"/>
      <c r="DZ1032" s="126"/>
      <c r="EA1032" s="126"/>
      <c r="EB1032" s="126"/>
      <c r="EC1032" s="126"/>
      <c r="ED1032" s="126"/>
      <c r="EE1032" s="126"/>
      <c r="EF1032" s="126"/>
      <c r="EG1032" s="126"/>
      <c r="EH1032" s="126"/>
      <c r="EI1032" s="126"/>
      <c r="EJ1032" s="126"/>
      <c r="EK1032" s="126"/>
      <c r="EL1032" s="126"/>
      <c r="EM1032" s="126"/>
      <c r="EN1032" s="126"/>
      <c r="EO1032" s="126"/>
      <c r="EP1032" s="126"/>
      <c r="EQ1032" s="126"/>
      <c r="ER1032" s="126"/>
      <c r="ES1032" s="126"/>
      <c r="ET1032" s="126"/>
      <c r="EU1032" s="126"/>
      <c r="EV1032" s="126"/>
      <c r="EW1032" s="126"/>
      <c r="EX1032" s="126"/>
      <c r="EY1032" s="126"/>
      <c r="EZ1032" s="126"/>
      <c r="FA1032" s="126"/>
      <c r="FB1032" s="126"/>
      <c r="FC1032" s="126"/>
      <c r="FD1032" s="126"/>
      <c r="FE1032" s="126"/>
      <c r="FF1032" s="126"/>
      <c r="FG1032" s="126"/>
      <c r="FH1032" s="126"/>
      <c r="FI1032" s="126"/>
      <c r="FJ1032" s="126"/>
      <c r="FK1032" s="126"/>
      <c r="FL1032" s="126"/>
      <c r="FM1032" s="126"/>
      <c r="FN1032" s="126"/>
      <c r="FO1032" s="126"/>
      <c r="FP1032" s="126"/>
      <c r="FQ1032" s="126"/>
      <c r="FR1032" s="126"/>
      <c r="FS1032" s="126"/>
      <c r="FT1032" s="126"/>
      <c r="FU1032" s="126"/>
      <c r="FV1032" s="126"/>
      <c r="FW1032" s="126"/>
      <c r="FX1032" s="126"/>
      <c r="FY1032" s="126"/>
      <c r="FZ1032" s="126"/>
      <c r="GA1032" s="126"/>
      <c r="GB1032" s="126"/>
      <c r="GC1032" s="126"/>
      <c r="GD1032" s="126"/>
      <c r="GE1032" s="126"/>
      <c r="GF1032" s="126"/>
      <c r="GG1032" s="126"/>
      <c r="GH1032" s="126"/>
      <c r="GI1032" s="126"/>
      <c r="GJ1032" s="126"/>
      <c r="GK1032" s="126"/>
      <c r="GL1032" s="126"/>
      <c r="GM1032" s="126"/>
      <c r="GN1032" s="126"/>
      <c r="GO1032" s="126"/>
      <c r="GP1032" s="126"/>
      <c r="GQ1032" s="126"/>
      <c r="GR1032" s="126"/>
      <c r="GS1032" s="126"/>
      <c r="GT1032" s="126"/>
      <c r="GU1032" s="126"/>
      <c r="GV1032" s="126"/>
      <c r="GW1032" s="126"/>
      <c r="GX1032" s="126"/>
      <c r="GY1032" s="126"/>
      <c r="GZ1032" s="126"/>
      <c r="HA1032" s="126"/>
      <c r="HB1032" s="126"/>
      <c r="HC1032" s="126"/>
      <c r="HD1032" s="126"/>
      <c r="HE1032" s="126"/>
      <c r="HF1032" s="126"/>
      <c r="HG1032" s="126"/>
      <c r="HH1032" s="126"/>
      <c r="HI1032" s="126"/>
      <c r="HJ1032" s="126"/>
      <c r="HK1032" s="126"/>
      <c r="HL1032" s="126"/>
      <c r="HM1032" s="126"/>
      <c r="HN1032" s="126"/>
      <c r="HO1032" s="126"/>
      <c r="HP1032" s="126"/>
      <c r="HQ1032" s="126"/>
      <c r="HR1032" s="126"/>
      <c r="HS1032" s="126"/>
      <c r="HT1032" s="126"/>
      <c r="HU1032" s="126"/>
      <c r="HV1032" s="126"/>
      <c r="HW1032" s="126"/>
      <c r="HX1032" s="126"/>
      <c r="HY1032" s="126"/>
      <c r="HZ1032" s="126"/>
      <c r="IA1032" s="126"/>
      <c r="IB1032" s="126"/>
    </row>
    <row r="1033" spans="1:236" s="127" customFormat="1">
      <c r="A1033" s="121"/>
      <c r="B1033" s="67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  <c r="BI1033" s="126"/>
      <c r="BJ1033" s="126"/>
      <c r="BK1033" s="126"/>
      <c r="BL1033" s="126"/>
      <c r="BM1033" s="126"/>
      <c r="BN1033" s="126"/>
      <c r="BO1033" s="126"/>
      <c r="BP1033" s="126"/>
      <c r="BQ1033" s="126"/>
      <c r="BR1033" s="126"/>
      <c r="BS1033" s="126"/>
      <c r="BT1033" s="126"/>
      <c r="BU1033" s="126"/>
      <c r="BV1033" s="126"/>
      <c r="BW1033" s="126"/>
      <c r="BX1033" s="126"/>
      <c r="BY1033" s="126"/>
      <c r="BZ1033" s="126"/>
      <c r="CA1033" s="126"/>
      <c r="CB1033" s="126"/>
      <c r="CC1033" s="126"/>
      <c r="CD1033" s="126"/>
      <c r="CE1033" s="126"/>
      <c r="CF1033" s="126"/>
      <c r="CG1033" s="126"/>
      <c r="CH1033" s="126"/>
      <c r="CI1033" s="126"/>
      <c r="CJ1033" s="126"/>
      <c r="CK1033" s="126"/>
      <c r="CL1033" s="126"/>
      <c r="CM1033" s="126"/>
      <c r="CN1033" s="126"/>
      <c r="CO1033" s="126"/>
      <c r="CP1033" s="126"/>
      <c r="CQ1033" s="126"/>
      <c r="CR1033" s="126"/>
      <c r="CS1033" s="126"/>
      <c r="CT1033" s="126"/>
      <c r="CU1033" s="126"/>
      <c r="CV1033" s="126"/>
      <c r="CW1033" s="126"/>
      <c r="CX1033" s="126"/>
      <c r="CY1033" s="126"/>
      <c r="CZ1033" s="126"/>
      <c r="DA1033" s="126"/>
      <c r="DB1033" s="126"/>
      <c r="DC1033" s="126"/>
      <c r="DD1033" s="126"/>
      <c r="DE1033" s="126"/>
      <c r="DF1033" s="126"/>
      <c r="DG1033" s="126"/>
      <c r="DH1033" s="126"/>
      <c r="DI1033" s="126"/>
      <c r="DJ1033" s="126"/>
      <c r="DK1033" s="126"/>
      <c r="DL1033" s="126"/>
      <c r="DM1033" s="126"/>
      <c r="DN1033" s="126"/>
      <c r="DO1033" s="126"/>
      <c r="DP1033" s="126"/>
      <c r="DQ1033" s="126"/>
      <c r="DR1033" s="126"/>
      <c r="DS1033" s="126"/>
      <c r="DT1033" s="126"/>
      <c r="DU1033" s="126"/>
      <c r="DV1033" s="126"/>
      <c r="DW1033" s="126"/>
      <c r="DX1033" s="126"/>
      <c r="DY1033" s="126"/>
      <c r="DZ1033" s="126"/>
      <c r="EA1033" s="126"/>
      <c r="EB1033" s="126"/>
      <c r="EC1033" s="126"/>
      <c r="ED1033" s="126"/>
      <c r="EE1033" s="126"/>
      <c r="EF1033" s="126"/>
      <c r="EG1033" s="126"/>
      <c r="EH1033" s="126"/>
      <c r="EI1033" s="126"/>
      <c r="EJ1033" s="126"/>
      <c r="EK1033" s="126"/>
      <c r="EL1033" s="126"/>
      <c r="EM1033" s="126"/>
      <c r="EN1033" s="126"/>
      <c r="EO1033" s="126"/>
      <c r="EP1033" s="126"/>
      <c r="EQ1033" s="126"/>
      <c r="ER1033" s="126"/>
      <c r="ES1033" s="126"/>
      <c r="ET1033" s="126"/>
      <c r="EU1033" s="126"/>
      <c r="EV1033" s="126"/>
      <c r="EW1033" s="126"/>
      <c r="EX1033" s="126"/>
      <c r="EY1033" s="126"/>
      <c r="EZ1033" s="126"/>
      <c r="FA1033" s="126"/>
      <c r="FB1033" s="126"/>
      <c r="FC1033" s="126"/>
      <c r="FD1033" s="126"/>
      <c r="FE1033" s="126"/>
      <c r="FF1033" s="126"/>
      <c r="FG1033" s="126"/>
      <c r="FH1033" s="126"/>
      <c r="FI1033" s="126"/>
      <c r="FJ1033" s="126"/>
      <c r="FK1033" s="126"/>
      <c r="FL1033" s="126"/>
      <c r="FM1033" s="126"/>
      <c r="FN1033" s="126"/>
      <c r="FO1033" s="126"/>
      <c r="FP1033" s="126"/>
      <c r="FQ1033" s="126"/>
      <c r="FR1033" s="126"/>
      <c r="FS1033" s="126"/>
      <c r="FT1033" s="126"/>
      <c r="FU1033" s="126"/>
      <c r="FV1033" s="126"/>
      <c r="FW1033" s="126"/>
      <c r="FX1033" s="126"/>
      <c r="FY1033" s="126"/>
      <c r="FZ1033" s="126"/>
      <c r="GA1033" s="126"/>
      <c r="GB1033" s="126"/>
      <c r="GC1033" s="126"/>
      <c r="GD1033" s="126"/>
      <c r="GE1033" s="126"/>
      <c r="GF1033" s="126"/>
      <c r="GG1033" s="126"/>
      <c r="GH1033" s="126"/>
      <c r="GI1033" s="126"/>
      <c r="GJ1033" s="126"/>
      <c r="GK1033" s="126"/>
      <c r="GL1033" s="126"/>
      <c r="GM1033" s="126"/>
      <c r="GN1033" s="126"/>
      <c r="GO1033" s="126"/>
      <c r="GP1033" s="126"/>
      <c r="GQ1033" s="126"/>
      <c r="GR1033" s="126"/>
      <c r="GS1033" s="126"/>
      <c r="GT1033" s="126"/>
      <c r="GU1033" s="126"/>
      <c r="GV1033" s="126"/>
      <c r="GW1033" s="126"/>
      <c r="GX1033" s="126"/>
      <c r="GY1033" s="126"/>
      <c r="GZ1033" s="126"/>
      <c r="HA1033" s="126"/>
      <c r="HB1033" s="126"/>
      <c r="HC1033" s="126"/>
      <c r="HD1033" s="126"/>
      <c r="HE1033" s="126"/>
      <c r="HF1033" s="126"/>
      <c r="HG1033" s="126"/>
      <c r="HH1033" s="126"/>
      <c r="HI1033" s="126"/>
      <c r="HJ1033" s="126"/>
      <c r="HK1033" s="126"/>
      <c r="HL1033" s="126"/>
      <c r="HM1033" s="126"/>
      <c r="HN1033" s="126"/>
      <c r="HO1033" s="126"/>
      <c r="HP1033" s="126"/>
      <c r="HQ1033" s="126"/>
      <c r="HR1033" s="126"/>
      <c r="HS1033" s="126"/>
      <c r="HT1033" s="126"/>
      <c r="HU1033" s="126"/>
      <c r="HV1033" s="126"/>
      <c r="HW1033" s="126"/>
      <c r="HX1033" s="126"/>
      <c r="HY1033" s="126"/>
      <c r="HZ1033" s="126"/>
      <c r="IA1033" s="126"/>
      <c r="IB1033" s="126"/>
    </row>
    <row r="1034" spans="1:236" s="127" customFormat="1">
      <c r="A1034" s="121"/>
      <c r="B1034" s="67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  <c r="BI1034" s="126"/>
      <c r="BJ1034" s="126"/>
      <c r="BK1034" s="126"/>
      <c r="BL1034" s="126"/>
      <c r="BM1034" s="126"/>
      <c r="BN1034" s="126"/>
      <c r="BO1034" s="126"/>
      <c r="BP1034" s="126"/>
      <c r="BQ1034" s="126"/>
      <c r="BR1034" s="126"/>
      <c r="BS1034" s="126"/>
      <c r="BT1034" s="126"/>
      <c r="BU1034" s="126"/>
      <c r="BV1034" s="126"/>
      <c r="BW1034" s="126"/>
      <c r="BX1034" s="126"/>
      <c r="BY1034" s="126"/>
      <c r="BZ1034" s="126"/>
      <c r="CA1034" s="126"/>
      <c r="CB1034" s="126"/>
      <c r="CC1034" s="126"/>
      <c r="CD1034" s="126"/>
      <c r="CE1034" s="126"/>
      <c r="CF1034" s="126"/>
      <c r="CG1034" s="126"/>
      <c r="CH1034" s="126"/>
      <c r="CI1034" s="126"/>
      <c r="CJ1034" s="126"/>
      <c r="CK1034" s="126"/>
      <c r="CL1034" s="126"/>
      <c r="CM1034" s="126"/>
      <c r="CN1034" s="126"/>
      <c r="CO1034" s="126"/>
      <c r="CP1034" s="126"/>
      <c r="CQ1034" s="126"/>
      <c r="CR1034" s="126"/>
      <c r="CS1034" s="126"/>
      <c r="CT1034" s="126"/>
      <c r="CU1034" s="126"/>
      <c r="CV1034" s="126"/>
      <c r="CW1034" s="126"/>
      <c r="CX1034" s="126"/>
      <c r="CY1034" s="126"/>
      <c r="CZ1034" s="126"/>
      <c r="DA1034" s="126"/>
      <c r="DB1034" s="126"/>
      <c r="DC1034" s="126"/>
      <c r="DD1034" s="126"/>
      <c r="DE1034" s="126"/>
      <c r="DF1034" s="126"/>
      <c r="DG1034" s="126"/>
      <c r="DH1034" s="126"/>
      <c r="DI1034" s="126"/>
      <c r="DJ1034" s="126"/>
      <c r="DK1034" s="126"/>
      <c r="DL1034" s="126"/>
      <c r="DM1034" s="126"/>
      <c r="DN1034" s="126"/>
      <c r="DO1034" s="126"/>
      <c r="DP1034" s="126"/>
      <c r="DQ1034" s="126"/>
      <c r="DR1034" s="126"/>
      <c r="DS1034" s="126"/>
      <c r="DT1034" s="126"/>
      <c r="DU1034" s="126"/>
      <c r="DV1034" s="126"/>
      <c r="DW1034" s="126"/>
      <c r="DX1034" s="126"/>
      <c r="DY1034" s="126"/>
      <c r="DZ1034" s="126"/>
      <c r="EA1034" s="126"/>
      <c r="EB1034" s="126"/>
      <c r="EC1034" s="126"/>
      <c r="ED1034" s="126"/>
      <c r="EE1034" s="126"/>
      <c r="EF1034" s="126"/>
      <c r="EG1034" s="126"/>
      <c r="EH1034" s="126"/>
      <c r="EI1034" s="126"/>
      <c r="EJ1034" s="126"/>
      <c r="EK1034" s="126"/>
      <c r="EL1034" s="126"/>
      <c r="EM1034" s="126"/>
      <c r="EN1034" s="126"/>
      <c r="EO1034" s="126"/>
      <c r="EP1034" s="126"/>
      <c r="EQ1034" s="126"/>
      <c r="ER1034" s="126"/>
      <c r="ES1034" s="126"/>
      <c r="ET1034" s="126"/>
      <c r="EU1034" s="126"/>
      <c r="EV1034" s="126"/>
      <c r="EW1034" s="126"/>
      <c r="EX1034" s="126"/>
      <c r="EY1034" s="126"/>
      <c r="EZ1034" s="126"/>
      <c r="FA1034" s="126"/>
      <c r="FB1034" s="126"/>
      <c r="FC1034" s="126"/>
      <c r="FD1034" s="126"/>
      <c r="FE1034" s="126"/>
      <c r="FF1034" s="126"/>
      <c r="FG1034" s="126"/>
      <c r="FH1034" s="126"/>
      <c r="FI1034" s="126"/>
      <c r="FJ1034" s="126"/>
      <c r="FK1034" s="126"/>
      <c r="FL1034" s="126"/>
      <c r="FM1034" s="126"/>
      <c r="FN1034" s="126"/>
      <c r="FO1034" s="126"/>
      <c r="FP1034" s="126"/>
      <c r="FQ1034" s="126"/>
      <c r="FR1034" s="126"/>
      <c r="FS1034" s="126"/>
      <c r="FT1034" s="126"/>
      <c r="FU1034" s="126"/>
      <c r="FV1034" s="126"/>
      <c r="FW1034" s="126"/>
      <c r="FX1034" s="126"/>
      <c r="FY1034" s="126"/>
      <c r="FZ1034" s="126"/>
      <c r="GA1034" s="126"/>
      <c r="GB1034" s="126"/>
      <c r="GC1034" s="126"/>
      <c r="GD1034" s="126"/>
      <c r="GE1034" s="126"/>
      <c r="GF1034" s="126"/>
      <c r="GG1034" s="126"/>
      <c r="GH1034" s="126"/>
      <c r="GI1034" s="126"/>
      <c r="GJ1034" s="126"/>
      <c r="GK1034" s="126"/>
      <c r="GL1034" s="126"/>
      <c r="GM1034" s="126"/>
      <c r="GN1034" s="126"/>
      <c r="GO1034" s="126"/>
      <c r="GP1034" s="126"/>
      <c r="GQ1034" s="126"/>
      <c r="GR1034" s="126"/>
      <c r="GS1034" s="126"/>
      <c r="GT1034" s="126"/>
      <c r="GU1034" s="126"/>
      <c r="GV1034" s="126"/>
      <c r="GW1034" s="126"/>
      <c r="GX1034" s="126"/>
      <c r="GY1034" s="126"/>
      <c r="GZ1034" s="126"/>
      <c r="HA1034" s="126"/>
      <c r="HB1034" s="126"/>
      <c r="HC1034" s="126"/>
      <c r="HD1034" s="126"/>
      <c r="HE1034" s="126"/>
      <c r="HF1034" s="126"/>
      <c r="HG1034" s="126"/>
      <c r="HH1034" s="126"/>
      <c r="HI1034" s="126"/>
      <c r="HJ1034" s="126"/>
      <c r="HK1034" s="126"/>
      <c r="HL1034" s="126"/>
      <c r="HM1034" s="126"/>
      <c r="HN1034" s="126"/>
      <c r="HO1034" s="126"/>
      <c r="HP1034" s="126"/>
      <c r="HQ1034" s="126"/>
      <c r="HR1034" s="126"/>
      <c r="HS1034" s="126"/>
      <c r="HT1034" s="126"/>
      <c r="HU1034" s="126"/>
      <c r="HV1034" s="126"/>
      <c r="HW1034" s="126"/>
      <c r="HX1034" s="126"/>
      <c r="HY1034" s="126"/>
      <c r="HZ1034" s="126"/>
      <c r="IA1034" s="126"/>
      <c r="IB1034" s="126"/>
    </row>
    <row r="1035" spans="1:236" s="127" customFormat="1">
      <c r="A1035" s="121"/>
      <c r="B1035" s="67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  <c r="BI1035" s="126"/>
      <c r="BJ1035" s="126"/>
      <c r="BK1035" s="126"/>
      <c r="BL1035" s="126"/>
      <c r="BM1035" s="126"/>
      <c r="BN1035" s="126"/>
      <c r="BO1035" s="126"/>
      <c r="BP1035" s="126"/>
      <c r="BQ1035" s="126"/>
      <c r="BR1035" s="126"/>
      <c r="BS1035" s="126"/>
      <c r="BT1035" s="126"/>
      <c r="BU1035" s="126"/>
      <c r="BV1035" s="126"/>
      <c r="BW1035" s="126"/>
      <c r="BX1035" s="126"/>
      <c r="BY1035" s="126"/>
      <c r="BZ1035" s="126"/>
      <c r="CA1035" s="126"/>
      <c r="CB1035" s="126"/>
      <c r="CC1035" s="126"/>
      <c r="CD1035" s="126"/>
      <c r="CE1035" s="126"/>
      <c r="CF1035" s="126"/>
      <c r="CG1035" s="126"/>
      <c r="CH1035" s="126"/>
      <c r="CI1035" s="126"/>
      <c r="CJ1035" s="126"/>
      <c r="CK1035" s="126"/>
      <c r="CL1035" s="126"/>
      <c r="CM1035" s="126"/>
      <c r="CN1035" s="126"/>
      <c r="CO1035" s="126"/>
      <c r="CP1035" s="126"/>
      <c r="CQ1035" s="126"/>
      <c r="CR1035" s="126"/>
      <c r="CS1035" s="126"/>
      <c r="CT1035" s="126"/>
      <c r="CU1035" s="126"/>
      <c r="CV1035" s="126"/>
      <c r="CW1035" s="126"/>
      <c r="CX1035" s="126"/>
      <c r="CY1035" s="126"/>
      <c r="CZ1035" s="126"/>
      <c r="DA1035" s="126"/>
      <c r="DB1035" s="126"/>
      <c r="DC1035" s="126"/>
      <c r="DD1035" s="126"/>
      <c r="DE1035" s="126"/>
      <c r="DF1035" s="126"/>
      <c r="DG1035" s="126"/>
      <c r="DH1035" s="126"/>
      <c r="DI1035" s="126"/>
      <c r="DJ1035" s="126"/>
      <c r="DK1035" s="126"/>
      <c r="DL1035" s="126"/>
      <c r="DM1035" s="126"/>
      <c r="DN1035" s="126"/>
      <c r="DO1035" s="126"/>
      <c r="DP1035" s="126"/>
      <c r="DQ1035" s="126"/>
      <c r="DR1035" s="126"/>
      <c r="DS1035" s="126"/>
      <c r="DT1035" s="126"/>
      <c r="DU1035" s="126"/>
      <c r="DV1035" s="126"/>
      <c r="DW1035" s="126"/>
      <c r="DX1035" s="126"/>
      <c r="DY1035" s="126"/>
      <c r="DZ1035" s="126"/>
      <c r="EA1035" s="126"/>
      <c r="EB1035" s="126"/>
      <c r="EC1035" s="126"/>
      <c r="ED1035" s="126"/>
      <c r="EE1035" s="126"/>
      <c r="EF1035" s="126"/>
      <c r="EG1035" s="126"/>
      <c r="EH1035" s="126"/>
      <c r="EI1035" s="126"/>
      <c r="EJ1035" s="126"/>
      <c r="EK1035" s="126"/>
      <c r="EL1035" s="126"/>
      <c r="EM1035" s="126"/>
      <c r="EN1035" s="126"/>
      <c r="EO1035" s="126"/>
      <c r="EP1035" s="126"/>
      <c r="EQ1035" s="126"/>
      <c r="ER1035" s="126"/>
      <c r="ES1035" s="126"/>
      <c r="ET1035" s="126"/>
      <c r="EU1035" s="126"/>
      <c r="EV1035" s="126"/>
      <c r="EW1035" s="126"/>
      <c r="EX1035" s="126"/>
      <c r="EY1035" s="126"/>
      <c r="EZ1035" s="126"/>
      <c r="FA1035" s="126"/>
      <c r="FB1035" s="126"/>
      <c r="FC1035" s="126"/>
      <c r="FD1035" s="126"/>
      <c r="FE1035" s="126"/>
      <c r="FF1035" s="126"/>
      <c r="FG1035" s="126"/>
      <c r="FH1035" s="126"/>
      <c r="FI1035" s="126"/>
      <c r="FJ1035" s="126"/>
      <c r="FK1035" s="126"/>
      <c r="FL1035" s="126"/>
      <c r="FM1035" s="126"/>
      <c r="FN1035" s="126"/>
      <c r="FO1035" s="126"/>
      <c r="FP1035" s="126"/>
      <c r="FQ1035" s="126"/>
      <c r="FR1035" s="126"/>
      <c r="FS1035" s="126"/>
      <c r="FT1035" s="126"/>
      <c r="FU1035" s="126"/>
      <c r="FV1035" s="126"/>
      <c r="FW1035" s="126"/>
      <c r="FX1035" s="126"/>
      <c r="FY1035" s="126"/>
      <c r="FZ1035" s="126"/>
      <c r="GA1035" s="126"/>
      <c r="GB1035" s="126"/>
      <c r="GC1035" s="126"/>
      <c r="GD1035" s="126"/>
      <c r="GE1035" s="126"/>
      <c r="GF1035" s="126"/>
      <c r="GG1035" s="126"/>
      <c r="GH1035" s="126"/>
      <c r="GI1035" s="126"/>
      <c r="GJ1035" s="126"/>
      <c r="GK1035" s="126"/>
      <c r="GL1035" s="126"/>
      <c r="GM1035" s="126"/>
      <c r="GN1035" s="126"/>
      <c r="GO1035" s="126"/>
      <c r="GP1035" s="126"/>
      <c r="GQ1035" s="126"/>
      <c r="GR1035" s="126"/>
      <c r="GS1035" s="126"/>
      <c r="GT1035" s="126"/>
      <c r="GU1035" s="126"/>
      <c r="GV1035" s="126"/>
      <c r="GW1035" s="126"/>
      <c r="GX1035" s="126"/>
      <c r="GY1035" s="126"/>
      <c r="GZ1035" s="126"/>
      <c r="HA1035" s="126"/>
      <c r="HB1035" s="126"/>
      <c r="HC1035" s="126"/>
      <c r="HD1035" s="126"/>
      <c r="HE1035" s="126"/>
      <c r="HF1035" s="126"/>
      <c r="HG1035" s="126"/>
      <c r="HH1035" s="126"/>
      <c r="HI1035" s="126"/>
      <c r="HJ1035" s="126"/>
      <c r="HK1035" s="126"/>
      <c r="HL1035" s="126"/>
      <c r="HM1035" s="126"/>
      <c r="HN1035" s="126"/>
      <c r="HO1035" s="126"/>
      <c r="HP1035" s="126"/>
      <c r="HQ1035" s="126"/>
      <c r="HR1035" s="126"/>
      <c r="HS1035" s="126"/>
      <c r="HT1035" s="126"/>
      <c r="HU1035" s="126"/>
      <c r="HV1035" s="126"/>
      <c r="HW1035" s="126"/>
      <c r="HX1035" s="126"/>
      <c r="HY1035" s="126"/>
      <c r="HZ1035" s="126"/>
      <c r="IA1035" s="126"/>
      <c r="IB1035" s="126"/>
    </row>
    <row r="1036" spans="1:236" s="127" customFormat="1">
      <c r="A1036" s="121"/>
      <c r="B1036" s="67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  <c r="BI1036" s="126"/>
      <c r="BJ1036" s="126"/>
      <c r="BK1036" s="126"/>
      <c r="BL1036" s="126"/>
      <c r="BM1036" s="126"/>
      <c r="BN1036" s="126"/>
      <c r="BO1036" s="126"/>
      <c r="BP1036" s="126"/>
      <c r="BQ1036" s="126"/>
      <c r="BR1036" s="126"/>
      <c r="BS1036" s="126"/>
      <c r="BT1036" s="126"/>
      <c r="BU1036" s="126"/>
      <c r="BV1036" s="126"/>
      <c r="BW1036" s="126"/>
      <c r="BX1036" s="126"/>
      <c r="BY1036" s="126"/>
      <c r="BZ1036" s="126"/>
      <c r="CA1036" s="126"/>
      <c r="CB1036" s="126"/>
      <c r="CC1036" s="126"/>
      <c r="CD1036" s="126"/>
      <c r="CE1036" s="126"/>
      <c r="CF1036" s="126"/>
      <c r="CG1036" s="126"/>
      <c r="CH1036" s="126"/>
      <c r="CI1036" s="126"/>
      <c r="CJ1036" s="126"/>
      <c r="CK1036" s="126"/>
      <c r="CL1036" s="126"/>
      <c r="CM1036" s="126"/>
      <c r="CN1036" s="126"/>
      <c r="CO1036" s="126"/>
      <c r="CP1036" s="126"/>
      <c r="CQ1036" s="126"/>
      <c r="CR1036" s="126"/>
      <c r="CS1036" s="126"/>
      <c r="CT1036" s="126"/>
      <c r="CU1036" s="126"/>
      <c r="CV1036" s="126"/>
      <c r="CW1036" s="126"/>
      <c r="CX1036" s="126"/>
      <c r="CY1036" s="126"/>
      <c r="CZ1036" s="126"/>
      <c r="DA1036" s="126"/>
      <c r="DB1036" s="126"/>
      <c r="DC1036" s="126"/>
      <c r="DD1036" s="126"/>
      <c r="DE1036" s="126"/>
      <c r="DF1036" s="126"/>
      <c r="DG1036" s="126"/>
      <c r="DH1036" s="126"/>
      <c r="DI1036" s="126"/>
      <c r="DJ1036" s="126"/>
      <c r="DK1036" s="126"/>
      <c r="DL1036" s="126"/>
      <c r="DM1036" s="126"/>
      <c r="DN1036" s="126"/>
      <c r="DO1036" s="126"/>
      <c r="DP1036" s="126"/>
      <c r="DQ1036" s="126"/>
      <c r="DR1036" s="126"/>
      <c r="DS1036" s="126"/>
      <c r="DT1036" s="126"/>
      <c r="DU1036" s="126"/>
      <c r="DV1036" s="126"/>
      <c r="DW1036" s="126"/>
      <c r="DX1036" s="126"/>
      <c r="DY1036" s="126"/>
      <c r="DZ1036" s="126"/>
      <c r="EA1036" s="126"/>
      <c r="EB1036" s="126"/>
      <c r="EC1036" s="126"/>
      <c r="ED1036" s="126"/>
      <c r="EE1036" s="126"/>
      <c r="EF1036" s="126"/>
      <c r="EG1036" s="126"/>
      <c r="EH1036" s="126"/>
      <c r="EI1036" s="126"/>
      <c r="EJ1036" s="126"/>
      <c r="EK1036" s="126"/>
      <c r="EL1036" s="126"/>
      <c r="EM1036" s="126"/>
      <c r="EN1036" s="126"/>
      <c r="EO1036" s="126"/>
      <c r="EP1036" s="126"/>
      <c r="EQ1036" s="126"/>
      <c r="ER1036" s="126"/>
      <c r="ES1036" s="126"/>
      <c r="ET1036" s="126"/>
      <c r="EU1036" s="126"/>
      <c r="EV1036" s="126"/>
      <c r="EW1036" s="126"/>
      <c r="EX1036" s="126"/>
      <c r="EY1036" s="126"/>
      <c r="EZ1036" s="126"/>
      <c r="FA1036" s="126"/>
      <c r="FB1036" s="126"/>
      <c r="FC1036" s="126"/>
      <c r="FD1036" s="126"/>
      <c r="FE1036" s="126"/>
      <c r="FF1036" s="126"/>
      <c r="FG1036" s="126"/>
      <c r="FH1036" s="126"/>
      <c r="FI1036" s="126"/>
      <c r="FJ1036" s="126"/>
      <c r="FK1036" s="126"/>
      <c r="FL1036" s="126"/>
      <c r="FM1036" s="126"/>
      <c r="FN1036" s="126"/>
      <c r="FO1036" s="126"/>
      <c r="FP1036" s="126"/>
      <c r="FQ1036" s="126"/>
      <c r="FR1036" s="126"/>
      <c r="FS1036" s="126"/>
      <c r="FT1036" s="126"/>
      <c r="FU1036" s="126"/>
      <c r="FV1036" s="126"/>
      <c r="FW1036" s="126"/>
      <c r="FX1036" s="126"/>
      <c r="FY1036" s="126"/>
      <c r="FZ1036" s="126"/>
      <c r="GA1036" s="126"/>
      <c r="GB1036" s="126"/>
      <c r="GC1036" s="126"/>
      <c r="GD1036" s="126"/>
      <c r="GE1036" s="126"/>
      <c r="GF1036" s="126"/>
      <c r="GG1036" s="126"/>
      <c r="GH1036" s="126"/>
      <c r="GI1036" s="126"/>
      <c r="GJ1036" s="126"/>
      <c r="GK1036" s="126"/>
      <c r="GL1036" s="126"/>
      <c r="GM1036" s="126"/>
      <c r="GN1036" s="126"/>
      <c r="GO1036" s="126"/>
      <c r="GP1036" s="126"/>
      <c r="GQ1036" s="126"/>
      <c r="GR1036" s="126"/>
      <c r="GS1036" s="126"/>
      <c r="GT1036" s="126"/>
      <c r="GU1036" s="126"/>
      <c r="GV1036" s="126"/>
      <c r="GW1036" s="126"/>
      <c r="GX1036" s="126"/>
      <c r="GY1036" s="126"/>
      <c r="GZ1036" s="126"/>
      <c r="HA1036" s="126"/>
      <c r="HB1036" s="126"/>
      <c r="HC1036" s="126"/>
      <c r="HD1036" s="126"/>
      <c r="HE1036" s="126"/>
      <c r="HF1036" s="126"/>
      <c r="HG1036" s="126"/>
      <c r="HH1036" s="126"/>
      <c r="HI1036" s="126"/>
      <c r="HJ1036" s="126"/>
      <c r="HK1036" s="126"/>
      <c r="HL1036" s="126"/>
      <c r="HM1036" s="126"/>
      <c r="HN1036" s="126"/>
      <c r="HO1036" s="126"/>
      <c r="HP1036" s="126"/>
      <c r="HQ1036" s="126"/>
      <c r="HR1036" s="126"/>
      <c r="HS1036" s="126"/>
      <c r="HT1036" s="126"/>
      <c r="HU1036" s="126"/>
      <c r="HV1036" s="126"/>
      <c r="HW1036" s="126"/>
      <c r="HX1036" s="126"/>
      <c r="HY1036" s="126"/>
      <c r="HZ1036" s="126"/>
      <c r="IA1036" s="126"/>
      <c r="IB1036" s="126"/>
    </row>
    <row r="1037" spans="1:236" s="127" customFormat="1">
      <c r="A1037" s="121"/>
      <c r="B1037" s="67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  <c r="BI1037" s="126"/>
      <c r="BJ1037" s="126"/>
      <c r="BK1037" s="126"/>
      <c r="BL1037" s="126"/>
      <c r="BM1037" s="126"/>
      <c r="BN1037" s="126"/>
      <c r="BO1037" s="126"/>
      <c r="BP1037" s="126"/>
      <c r="BQ1037" s="126"/>
      <c r="BR1037" s="126"/>
      <c r="BS1037" s="126"/>
      <c r="BT1037" s="126"/>
      <c r="BU1037" s="126"/>
      <c r="BV1037" s="126"/>
      <c r="BW1037" s="126"/>
      <c r="BX1037" s="126"/>
      <c r="BY1037" s="126"/>
      <c r="BZ1037" s="126"/>
      <c r="CA1037" s="126"/>
      <c r="CB1037" s="126"/>
      <c r="CC1037" s="126"/>
      <c r="CD1037" s="126"/>
      <c r="CE1037" s="126"/>
      <c r="CF1037" s="126"/>
      <c r="CG1037" s="126"/>
      <c r="CH1037" s="126"/>
      <c r="CI1037" s="126"/>
      <c r="CJ1037" s="126"/>
      <c r="CK1037" s="126"/>
      <c r="CL1037" s="126"/>
      <c r="CM1037" s="126"/>
      <c r="CN1037" s="126"/>
      <c r="CO1037" s="126"/>
      <c r="CP1037" s="126"/>
      <c r="CQ1037" s="126"/>
      <c r="CR1037" s="126"/>
      <c r="CS1037" s="126"/>
      <c r="CT1037" s="126"/>
      <c r="CU1037" s="126"/>
      <c r="CV1037" s="126"/>
      <c r="CW1037" s="126"/>
      <c r="CX1037" s="126"/>
      <c r="CY1037" s="126"/>
      <c r="CZ1037" s="126"/>
      <c r="DA1037" s="126"/>
      <c r="DB1037" s="126"/>
      <c r="DC1037" s="126"/>
      <c r="DD1037" s="126"/>
      <c r="DE1037" s="126"/>
      <c r="DF1037" s="126"/>
      <c r="DG1037" s="126"/>
      <c r="DH1037" s="126"/>
      <c r="DI1037" s="126"/>
      <c r="DJ1037" s="126"/>
      <c r="DK1037" s="126"/>
      <c r="DL1037" s="126"/>
      <c r="DM1037" s="126"/>
      <c r="DN1037" s="126"/>
      <c r="DO1037" s="126"/>
      <c r="DP1037" s="126"/>
      <c r="DQ1037" s="126"/>
      <c r="DR1037" s="126"/>
      <c r="DS1037" s="126"/>
      <c r="DT1037" s="126"/>
      <c r="DU1037" s="126"/>
      <c r="DV1037" s="126"/>
      <c r="DW1037" s="126"/>
      <c r="DX1037" s="126"/>
      <c r="DY1037" s="126"/>
      <c r="DZ1037" s="126"/>
      <c r="EA1037" s="126"/>
      <c r="EB1037" s="126"/>
      <c r="EC1037" s="126"/>
      <c r="ED1037" s="126"/>
      <c r="EE1037" s="126"/>
      <c r="EF1037" s="126"/>
      <c r="EG1037" s="126"/>
      <c r="EH1037" s="126"/>
      <c r="EI1037" s="126"/>
      <c r="EJ1037" s="126"/>
      <c r="EK1037" s="126"/>
      <c r="EL1037" s="126"/>
      <c r="EM1037" s="126"/>
      <c r="EN1037" s="126"/>
      <c r="EO1037" s="126"/>
      <c r="EP1037" s="126"/>
      <c r="EQ1037" s="126"/>
      <c r="ER1037" s="126"/>
      <c r="ES1037" s="126"/>
      <c r="ET1037" s="126"/>
      <c r="EU1037" s="126"/>
      <c r="EV1037" s="126"/>
      <c r="EW1037" s="126"/>
      <c r="EX1037" s="126"/>
      <c r="EY1037" s="126"/>
      <c r="EZ1037" s="126"/>
      <c r="FA1037" s="126"/>
      <c r="FB1037" s="126"/>
      <c r="FC1037" s="126"/>
      <c r="FD1037" s="126"/>
      <c r="FE1037" s="126"/>
      <c r="FF1037" s="126"/>
      <c r="FG1037" s="126"/>
      <c r="FH1037" s="126"/>
      <c r="FI1037" s="126"/>
      <c r="FJ1037" s="126"/>
      <c r="FK1037" s="126"/>
      <c r="FL1037" s="126"/>
      <c r="FM1037" s="126"/>
      <c r="FN1037" s="126"/>
      <c r="FO1037" s="126"/>
      <c r="FP1037" s="126"/>
      <c r="FQ1037" s="126"/>
      <c r="FR1037" s="126"/>
      <c r="FS1037" s="126"/>
      <c r="FT1037" s="126"/>
      <c r="FU1037" s="126"/>
      <c r="FV1037" s="126"/>
      <c r="FW1037" s="126"/>
      <c r="FX1037" s="126"/>
      <c r="FY1037" s="126"/>
      <c r="FZ1037" s="126"/>
      <c r="GA1037" s="126"/>
      <c r="GB1037" s="126"/>
      <c r="GC1037" s="126"/>
      <c r="GD1037" s="126"/>
      <c r="GE1037" s="126"/>
      <c r="GF1037" s="126"/>
      <c r="GG1037" s="126"/>
      <c r="GH1037" s="126"/>
      <c r="GI1037" s="126"/>
      <c r="GJ1037" s="126"/>
      <c r="GK1037" s="126"/>
      <c r="GL1037" s="126"/>
      <c r="GM1037" s="126"/>
      <c r="GN1037" s="126"/>
      <c r="GO1037" s="126"/>
      <c r="GP1037" s="126"/>
      <c r="GQ1037" s="126"/>
      <c r="GR1037" s="126"/>
      <c r="GS1037" s="126"/>
      <c r="GT1037" s="126"/>
      <c r="GU1037" s="126"/>
      <c r="GV1037" s="126"/>
      <c r="GW1037" s="126"/>
      <c r="GX1037" s="126"/>
      <c r="GY1037" s="126"/>
      <c r="GZ1037" s="126"/>
      <c r="HA1037" s="126"/>
      <c r="HB1037" s="126"/>
      <c r="HC1037" s="126"/>
      <c r="HD1037" s="126"/>
      <c r="HE1037" s="126"/>
      <c r="HF1037" s="126"/>
      <c r="HG1037" s="126"/>
      <c r="HH1037" s="126"/>
      <c r="HI1037" s="126"/>
      <c r="HJ1037" s="126"/>
      <c r="HK1037" s="126"/>
      <c r="HL1037" s="126"/>
      <c r="HM1037" s="126"/>
      <c r="HN1037" s="126"/>
      <c r="HO1037" s="126"/>
      <c r="HP1037" s="126"/>
      <c r="HQ1037" s="126"/>
      <c r="HR1037" s="126"/>
      <c r="HS1037" s="126"/>
      <c r="HT1037" s="126"/>
      <c r="HU1037" s="126"/>
      <c r="HV1037" s="126"/>
      <c r="HW1037" s="126"/>
      <c r="HX1037" s="126"/>
      <c r="HY1037" s="126"/>
      <c r="HZ1037" s="126"/>
      <c r="IA1037" s="126"/>
      <c r="IB1037" s="126"/>
    </row>
    <row r="1038" spans="1:236" s="127" customFormat="1">
      <c r="A1038" s="121"/>
      <c r="B1038" s="67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  <c r="BI1038" s="126"/>
      <c r="BJ1038" s="126"/>
      <c r="BK1038" s="126"/>
      <c r="BL1038" s="126"/>
      <c r="BM1038" s="126"/>
      <c r="BN1038" s="126"/>
      <c r="BO1038" s="126"/>
      <c r="BP1038" s="126"/>
      <c r="BQ1038" s="126"/>
      <c r="BR1038" s="126"/>
      <c r="BS1038" s="126"/>
      <c r="BT1038" s="126"/>
      <c r="BU1038" s="126"/>
      <c r="BV1038" s="126"/>
      <c r="BW1038" s="126"/>
      <c r="BX1038" s="126"/>
      <c r="BY1038" s="126"/>
      <c r="BZ1038" s="126"/>
      <c r="CA1038" s="126"/>
      <c r="CB1038" s="126"/>
      <c r="CC1038" s="126"/>
      <c r="CD1038" s="126"/>
      <c r="CE1038" s="126"/>
      <c r="CF1038" s="126"/>
      <c r="CG1038" s="126"/>
      <c r="CH1038" s="126"/>
      <c r="CI1038" s="126"/>
      <c r="CJ1038" s="126"/>
      <c r="CK1038" s="126"/>
      <c r="CL1038" s="126"/>
      <c r="CM1038" s="126"/>
      <c r="CN1038" s="126"/>
      <c r="CO1038" s="126"/>
      <c r="CP1038" s="126"/>
      <c r="CQ1038" s="126"/>
      <c r="CR1038" s="126"/>
      <c r="CS1038" s="126"/>
      <c r="CT1038" s="126"/>
      <c r="CU1038" s="126"/>
      <c r="CV1038" s="126"/>
      <c r="CW1038" s="126"/>
      <c r="CX1038" s="126"/>
      <c r="CY1038" s="126"/>
      <c r="CZ1038" s="126"/>
      <c r="DA1038" s="126"/>
      <c r="DB1038" s="126"/>
      <c r="DC1038" s="126"/>
      <c r="DD1038" s="126"/>
      <c r="DE1038" s="126"/>
      <c r="DF1038" s="126"/>
      <c r="DG1038" s="126"/>
      <c r="DH1038" s="126"/>
      <c r="DI1038" s="126"/>
      <c r="DJ1038" s="126"/>
      <c r="DK1038" s="126"/>
      <c r="DL1038" s="126"/>
      <c r="DM1038" s="126"/>
      <c r="DN1038" s="126"/>
      <c r="DO1038" s="126"/>
      <c r="DP1038" s="126"/>
      <c r="DQ1038" s="126"/>
      <c r="DR1038" s="126"/>
      <c r="DS1038" s="126"/>
      <c r="DT1038" s="126"/>
      <c r="DU1038" s="126"/>
      <c r="DV1038" s="126"/>
      <c r="DW1038" s="126"/>
      <c r="DX1038" s="126"/>
      <c r="DY1038" s="126"/>
      <c r="DZ1038" s="126"/>
      <c r="EA1038" s="126"/>
      <c r="EB1038" s="126"/>
      <c r="EC1038" s="126"/>
      <c r="ED1038" s="126"/>
      <c r="EE1038" s="126"/>
      <c r="EF1038" s="126"/>
      <c r="EG1038" s="126"/>
      <c r="EH1038" s="126"/>
      <c r="EI1038" s="126"/>
      <c r="EJ1038" s="126"/>
      <c r="EK1038" s="126"/>
      <c r="EL1038" s="126"/>
      <c r="EM1038" s="126"/>
      <c r="EN1038" s="126"/>
      <c r="EO1038" s="126"/>
      <c r="EP1038" s="126"/>
      <c r="EQ1038" s="126"/>
      <c r="ER1038" s="126"/>
      <c r="ES1038" s="126"/>
      <c r="ET1038" s="126"/>
      <c r="EU1038" s="126"/>
      <c r="EV1038" s="126"/>
      <c r="EW1038" s="126"/>
      <c r="EX1038" s="126"/>
      <c r="EY1038" s="126"/>
      <c r="EZ1038" s="126"/>
      <c r="FA1038" s="126"/>
      <c r="FB1038" s="126"/>
      <c r="FC1038" s="126"/>
      <c r="FD1038" s="126"/>
      <c r="FE1038" s="126"/>
      <c r="FF1038" s="126"/>
      <c r="FG1038" s="126"/>
      <c r="FH1038" s="126"/>
      <c r="FI1038" s="126"/>
      <c r="FJ1038" s="126"/>
      <c r="FK1038" s="126"/>
      <c r="FL1038" s="126"/>
      <c r="FM1038" s="126"/>
      <c r="FN1038" s="126"/>
      <c r="FO1038" s="126"/>
      <c r="FP1038" s="126"/>
      <c r="FQ1038" s="126"/>
      <c r="FR1038" s="126"/>
      <c r="FS1038" s="126"/>
      <c r="FT1038" s="126"/>
      <c r="FU1038" s="126"/>
      <c r="FV1038" s="126"/>
      <c r="FW1038" s="126"/>
      <c r="FX1038" s="126"/>
      <c r="FY1038" s="126"/>
      <c r="FZ1038" s="126"/>
      <c r="GA1038" s="126"/>
      <c r="GB1038" s="126"/>
      <c r="GC1038" s="126"/>
      <c r="GD1038" s="126"/>
      <c r="GE1038" s="126"/>
      <c r="GF1038" s="126"/>
      <c r="GG1038" s="126"/>
      <c r="GH1038" s="126"/>
      <c r="GI1038" s="126"/>
      <c r="GJ1038" s="126"/>
      <c r="GK1038" s="126"/>
      <c r="GL1038" s="126"/>
      <c r="GM1038" s="126"/>
      <c r="GN1038" s="126"/>
      <c r="GO1038" s="126"/>
      <c r="GP1038" s="126"/>
      <c r="GQ1038" s="126"/>
      <c r="GR1038" s="126"/>
      <c r="GS1038" s="126"/>
      <c r="GT1038" s="126"/>
      <c r="GU1038" s="126"/>
      <c r="GV1038" s="126"/>
      <c r="GW1038" s="126"/>
      <c r="GX1038" s="126"/>
      <c r="GY1038" s="126"/>
      <c r="GZ1038" s="126"/>
      <c r="HA1038" s="126"/>
      <c r="HB1038" s="126"/>
      <c r="HC1038" s="126"/>
      <c r="HD1038" s="126"/>
      <c r="HE1038" s="126"/>
      <c r="HF1038" s="126"/>
      <c r="HG1038" s="126"/>
      <c r="HH1038" s="126"/>
      <c r="HI1038" s="126"/>
      <c r="HJ1038" s="126"/>
      <c r="HK1038" s="126"/>
      <c r="HL1038" s="126"/>
      <c r="HM1038" s="126"/>
      <c r="HN1038" s="126"/>
      <c r="HO1038" s="126"/>
      <c r="HP1038" s="126"/>
      <c r="HQ1038" s="126"/>
      <c r="HR1038" s="126"/>
      <c r="HS1038" s="126"/>
      <c r="HT1038" s="126"/>
      <c r="HU1038" s="126"/>
      <c r="HV1038" s="126"/>
      <c r="HW1038" s="126"/>
      <c r="HX1038" s="126"/>
      <c r="HY1038" s="126"/>
      <c r="HZ1038" s="126"/>
      <c r="IA1038" s="126"/>
      <c r="IB1038" s="126"/>
    </row>
    <row r="1039" spans="1:236" s="127" customFormat="1">
      <c r="A1039" s="121"/>
      <c r="B1039" s="67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  <c r="BI1039" s="126"/>
      <c r="BJ1039" s="126"/>
      <c r="BK1039" s="126"/>
      <c r="BL1039" s="126"/>
      <c r="BM1039" s="126"/>
      <c r="BN1039" s="126"/>
      <c r="BO1039" s="126"/>
      <c r="BP1039" s="126"/>
      <c r="BQ1039" s="126"/>
      <c r="BR1039" s="126"/>
      <c r="BS1039" s="126"/>
      <c r="BT1039" s="126"/>
      <c r="BU1039" s="126"/>
      <c r="BV1039" s="126"/>
      <c r="BW1039" s="126"/>
      <c r="BX1039" s="126"/>
      <c r="BY1039" s="126"/>
      <c r="BZ1039" s="126"/>
      <c r="CA1039" s="126"/>
      <c r="CB1039" s="126"/>
      <c r="CC1039" s="126"/>
      <c r="CD1039" s="126"/>
      <c r="CE1039" s="126"/>
      <c r="CF1039" s="126"/>
      <c r="CG1039" s="126"/>
      <c r="CH1039" s="126"/>
      <c r="CI1039" s="126"/>
      <c r="CJ1039" s="126"/>
      <c r="CK1039" s="126"/>
      <c r="CL1039" s="126"/>
      <c r="CM1039" s="126"/>
      <c r="CN1039" s="126"/>
      <c r="CO1039" s="126"/>
      <c r="CP1039" s="126"/>
      <c r="CQ1039" s="126"/>
      <c r="CR1039" s="126"/>
      <c r="CS1039" s="126"/>
      <c r="CT1039" s="126"/>
      <c r="CU1039" s="126"/>
      <c r="CV1039" s="126"/>
      <c r="CW1039" s="126"/>
      <c r="CX1039" s="126"/>
      <c r="CY1039" s="126"/>
      <c r="CZ1039" s="126"/>
      <c r="DA1039" s="126"/>
      <c r="DB1039" s="126"/>
      <c r="DC1039" s="126"/>
      <c r="DD1039" s="126"/>
      <c r="DE1039" s="126"/>
      <c r="DF1039" s="126"/>
      <c r="DG1039" s="126"/>
      <c r="DH1039" s="126"/>
      <c r="DI1039" s="126"/>
      <c r="DJ1039" s="126"/>
      <c r="DK1039" s="126"/>
      <c r="DL1039" s="126"/>
      <c r="DM1039" s="126"/>
      <c r="DN1039" s="126"/>
      <c r="DO1039" s="126"/>
      <c r="DP1039" s="126"/>
      <c r="DQ1039" s="126"/>
      <c r="DR1039" s="126"/>
      <c r="DS1039" s="126"/>
      <c r="DT1039" s="126"/>
      <c r="DU1039" s="126"/>
      <c r="DV1039" s="126"/>
      <c r="DW1039" s="126"/>
      <c r="DX1039" s="126"/>
      <c r="DY1039" s="126"/>
      <c r="DZ1039" s="126"/>
      <c r="EA1039" s="126"/>
      <c r="EB1039" s="126"/>
      <c r="EC1039" s="126"/>
      <c r="ED1039" s="126"/>
      <c r="EE1039" s="126"/>
      <c r="EF1039" s="126"/>
      <c r="EG1039" s="126"/>
      <c r="EH1039" s="126"/>
      <c r="EI1039" s="126"/>
      <c r="EJ1039" s="126"/>
      <c r="EK1039" s="126"/>
      <c r="EL1039" s="126"/>
      <c r="EM1039" s="126"/>
      <c r="EN1039" s="126"/>
      <c r="EO1039" s="126"/>
      <c r="EP1039" s="126"/>
      <c r="EQ1039" s="126"/>
      <c r="ER1039" s="126"/>
      <c r="ES1039" s="126"/>
      <c r="ET1039" s="126"/>
      <c r="EU1039" s="126"/>
      <c r="EV1039" s="126"/>
      <c r="EW1039" s="126"/>
      <c r="EX1039" s="126"/>
      <c r="EY1039" s="126"/>
      <c r="EZ1039" s="126"/>
      <c r="FA1039" s="126"/>
      <c r="FB1039" s="126"/>
      <c r="FC1039" s="126"/>
      <c r="FD1039" s="126"/>
      <c r="FE1039" s="126"/>
      <c r="FF1039" s="126"/>
      <c r="FG1039" s="126"/>
      <c r="FH1039" s="126"/>
      <c r="FI1039" s="126"/>
      <c r="FJ1039" s="126"/>
      <c r="FK1039" s="126"/>
      <c r="FL1039" s="126"/>
      <c r="FM1039" s="126"/>
      <c r="FN1039" s="126"/>
      <c r="FO1039" s="126"/>
      <c r="FP1039" s="126"/>
      <c r="FQ1039" s="126"/>
      <c r="FR1039" s="126"/>
      <c r="FS1039" s="126"/>
      <c r="FT1039" s="126"/>
      <c r="FU1039" s="126"/>
      <c r="FV1039" s="126"/>
      <c r="FW1039" s="126"/>
      <c r="FX1039" s="126"/>
      <c r="FY1039" s="126"/>
      <c r="FZ1039" s="126"/>
      <c r="GA1039" s="126"/>
      <c r="GB1039" s="126"/>
      <c r="GC1039" s="126"/>
      <c r="GD1039" s="126"/>
      <c r="GE1039" s="126"/>
      <c r="GF1039" s="126"/>
      <c r="GG1039" s="126"/>
      <c r="GH1039" s="126"/>
      <c r="GI1039" s="126"/>
      <c r="GJ1039" s="126"/>
      <c r="GK1039" s="126"/>
      <c r="GL1039" s="126"/>
      <c r="GM1039" s="126"/>
      <c r="GN1039" s="126"/>
      <c r="GO1039" s="126"/>
      <c r="GP1039" s="126"/>
      <c r="GQ1039" s="126"/>
      <c r="GR1039" s="126"/>
      <c r="GS1039" s="126"/>
      <c r="GT1039" s="126"/>
      <c r="GU1039" s="126"/>
      <c r="GV1039" s="126"/>
      <c r="GW1039" s="126"/>
      <c r="GX1039" s="126"/>
      <c r="GY1039" s="126"/>
      <c r="GZ1039" s="126"/>
      <c r="HA1039" s="126"/>
      <c r="HB1039" s="126"/>
      <c r="HC1039" s="126"/>
      <c r="HD1039" s="126"/>
      <c r="HE1039" s="126"/>
      <c r="HF1039" s="126"/>
      <c r="HG1039" s="126"/>
      <c r="HH1039" s="126"/>
      <c r="HI1039" s="126"/>
      <c r="HJ1039" s="126"/>
      <c r="HK1039" s="126"/>
      <c r="HL1039" s="126"/>
      <c r="HM1039" s="126"/>
      <c r="HN1039" s="126"/>
      <c r="HO1039" s="126"/>
      <c r="HP1039" s="126"/>
      <c r="HQ1039" s="126"/>
      <c r="HR1039" s="126"/>
      <c r="HS1039" s="126"/>
      <c r="HT1039" s="126"/>
      <c r="HU1039" s="126"/>
      <c r="HV1039" s="126"/>
      <c r="HW1039" s="126"/>
      <c r="HX1039" s="126"/>
      <c r="HY1039" s="126"/>
      <c r="HZ1039" s="126"/>
      <c r="IA1039" s="126"/>
      <c r="IB1039" s="126"/>
    </row>
    <row r="1040" spans="1:236" s="127" customFormat="1">
      <c r="A1040" s="121"/>
      <c r="B1040" s="67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  <c r="BI1040" s="126"/>
      <c r="BJ1040" s="126"/>
      <c r="BK1040" s="126"/>
      <c r="BL1040" s="126"/>
      <c r="BM1040" s="126"/>
      <c r="BN1040" s="126"/>
      <c r="BO1040" s="126"/>
      <c r="BP1040" s="126"/>
      <c r="BQ1040" s="126"/>
      <c r="BR1040" s="126"/>
      <c r="BS1040" s="126"/>
      <c r="BT1040" s="126"/>
      <c r="BU1040" s="126"/>
      <c r="BV1040" s="126"/>
      <c r="BW1040" s="126"/>
      <c r="BX1040" s="126"/>
      <c r="BY1040" s="126"/>
      <c r="BZ1040" s="126"/>
      <c r="CA1040" s="126"/>
      <c r="CB1040" s="126"/>
      <c r="CC1040" s="126"/>
      <c r="CD1040" s="126"/>
      <c r="CE1040" s="126"/>
      <c r="CF1040" s="126"/>
      <c r="CG1040" s="126"/>
      <c r="CH1040" s="126"/>
      <c r="CI1040" s="126"/>
      <c r="CJ1040" s="126"/>
      <c r="CK1040" s="126"/>
      <c r="CL1040" s="126"/>
      <c r="CM1040" s="126"/>
      <c r="CN1040" s="126"/>
      <c r="CO1040" s="126"/>
      <c r="CP1040" s="126"/>
      <c r="CQ1040" s="126"/>
      <c r="CR1040" s="126"/>
      <c r="CS1040" s="126"/>
      <c r="CT1040" s="126"/>
      <c r="CU1040" s="126"/>
      <c r="CV1040" s="126"/>
      <c r="CW1040" s="126"/>
      <c r="CX1040" s="126"/>
      <c r="CY1040" s="126"/>
      <c r="CZ1040" s="126"/>
      <c r="DA1040" s="126"/>
      <c r="DB1040" s="126"/>
      <c r="DC1040" s="126"/>
      <c r="DD1040" s="126"/>
      <c r="DE1040" s="126"/>
      <c r="DF1040" s="126"/>
      <c r="DG1040" s="126"/>
      <c r="DH1040" s="126"/>
      <c r="DI1040" s="126"/>
      <c r="DJ1040" s="126"/>
      <c r="DK1040" s="126"/>
      <c r="DL1040" s="126"/>
      <c r="DM1040" s="126"/>
      <c r="DN1040" s="126"/>
      <c r="DO1040" s="126"/>
      <c r="DP1040" s="126"/>
      <c r="DQ1040" s="126"/>
      <c r="DR1040" s="126"/>
      <c r="DS1040" s="126"/>
      <c r="DT1040" s="126"/>
      <c r="DU1040" s="126"/>
      <c r="DV1040" s="126"/>
      <c r="DW1040" s="126"/>
      <c r="DX1040" s="126"/>
      <c r="DY1040" s="126"/>
      <c r="DZ1040" s="126"/>
      <c r="EA1040" s="126"/>
      <c r="EB1040" s="126"/>
      <c r="EC1040" s="126"/>
      <c r="ED1040" s="126"/>
      <c r="EE1040" s="126"/>
      <c r="EF1040" s="126"/>
      <c r="EG1040" s="126"/>
      <c r="EH1040" s="126"/>
      <c r="EI1040" s="126"/>
      <c r="EJ1040" s="126"/>
      <c r="EK1040" s="126"/>
      <c r="EL1040" s="126"/>
      <c r="EM1040" s="126"/>
      <c r="EN1040" s="126"/>
      <c r="EO1040" s="126"/>
      <c r="EP1040" s="126"/>
      <c r="EQ1040" s="126"/>
      <c r="ER1040" s="126"/>
      <c r="ES1040" s="126"/>
      <c r="ET1040" s="126"/>
      <c r="EU1040" s="126"/>
      <c r="EV1040" s="126"/>
      <c r="EW1040" s="126"/>
      <c r="EX1040" s="126"/>
      <c r="EY1040" s="126"/>
      <c r="EZ1040" s="126"/>
      <c r="FA1040" s="126"/>
      <c r="FB1040" s="126"/>
      <c r="FC1040" s="126"/>
      <c r="FD1040" s="126"/>
      <c r="FE1040" s="126"/>
      <c r="FF1040" s="126"/>
      <c r="FG1040" s="126"/>
      <c r="FH1040" s="126"/>
      <c r="FI1040" s="126"/>
      <c r="FJ1040" s="126"/>
      <c r="FK1040" s="126"/>
      <c r="FL1040" s="126"/>
      <c r="FM1040" s="126"/>
      <c r="FN1040" s="126"/>
      <c r="FO1040" s="126"/>
      <c r="FP1040" s="126"/>
      <c r="FQ1040" s="126"/>
      <c r="FR1040" s="126"/>
      <c r="FS1040" s="126"/>
      <c r="FT1040" s="126"/>
      <c r="FU1040" s="126"/>
      <c r="FV1040" s="126"/>
      <c r="FW1040" s="126"/>
      <c r="FX1040" s="126"/>
      <c r="FY1040" s="126"/>
      <c r="FZ1040" s="126"/>
      <c r="GA1040" s="126"/>
      <c r="GB1040" s="126"/>
      <c r="GC1040" s="126"/>
      <c r="GD1040" s="126"/>
      <c r="GE1040" s="126"/>
      <c r="GF1040" s="126"/>
      <c r="GG1040" s="126"/>
      <c r="GH1040" s="126"/>
      <c r="GI1040" s="126"/>
      <c r="GJ1040" s="126"/>
      <c r="GK1040" s="126"/>
      <c r="GL1040" s="126"/>
      <c r="GM1040" s="126"/>
      <c r="GN1040" s="126"/>
      <c r="GO1040" s="126"/>
      <c r="GP1040" s="126"/>
      <c r="GQ1040" s="126"/>
      <c r="GR1040" s="126"/>
      <c r="GS1040" s="126"/>
      <c r="GT1040" s="126"/>
      <c r="GU1040" s="126"/>
      <c r="GV1040" s="126"/>
      <c r="GW1040" s="126"/>
      <c r="GX1040" s="126"/>
      <c r="GY1040" s="126"/>
      <c r="GZ1040" s="126"/>
      <c r="HA1040" s="126"/>
      <c r="HB1040" s="126"/>
      <c r="HC1040" s="126"/>
      <c r="HD1040" s="126"/>
      <c r="HE1040" s="126"/>
      <c r="HF1040" s="126"/>
      <c r="HG1040" s="126"/>
      <c r="HH1040" s="126"/>
      <c r="HI1040" s="126"/>
      <c r="HJ1040" s="126"/>
      <c r="HK1040" s="126"/>
      <c r="HL1040" s="126"/>
      <c r="HM1040" s="126"/>
      <c r="HN1040" s="126"/>
      <c r="HO1040" s="126"/>
      <c r="HP1040" s="126"/>
      <c r="HQ1040" s="126"/>
      <c r="HR1040" s="126"/>
      <c r="HS1040" s="126"/>
      <c r="HT1040" s="126"/>
      <c r="HU1040" s="126"/>
      <c r="HV1040" s="126"/>
      <c r="HW1040" s="126"/>
      <c r="HX1040" s="126"/>
      <c r="HY1040" s="126"/>
      <c r="HZ1040" s="126"/>
      <c r="IA1040" s="126"/>
      <c r="IB1040" s="126"/>
    </row>
    <row r="1041" spans="1:236" s="127" customFormat="1">
      <c r="A1041" s="121"/>
      <c r="B1041" s="67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  <c r="BI1041" s="126"/>
      <c r="BJ1041" s="126"/>
      <c r="BK1041" s="126"/>
      <c r="BL1041" s="126"/>
      <c r="BM1041" s="126"/>
      <c r="BN1041" s="126"/>
      <c r="BO1041" s="126"/>
      <c r="BP1041" s="126"/>
      <c r="BQ1041" s="126"/>
      <c r="BR1041" s="126"/>
      <c r="BS1041" s="126"/>
      <c r="BT1041" s="126"/>
      <c r="BU1041" s="126"/>
      <c r="BV1041" s="126"/>
      <c r="BW1041" s="126"/>
      <c r="BX1041" s="126"/>
      <c r="BY1041" s="126"/>
      <c r="BZ1041" s="126"/>
      <c r="CA1041" s="126"/>
      <c r="CB1041" s="126"/>
      <c r="CC1041" s="126"/>
      <c r="CD1041" s="126"/>
      <c r="CE1041" s="126"/>
      <c r="CF1041" s="126"/>
      <c r="CG1041" s="126"/>
      <c r="CH1041" s="126"/>
      <c r="CI1041" s="126"/>
      <c r="CJ1041" s="126"/>
      <c r="CK1041" s="126"/>
      <c r="CL1041" s="126"/>
      <c r="CM1041" s="126"/>
      <c r="CN1041" s="126"/>
      <c r="CO1041" s="126"/>
      <c r="CP1041" s="126"/>
      <c r="CQ1041" s="126"/>
      <c r="CR1041" s="126"/>
      <c r="CS1041" s="126"/>
      <c r="CT1041" s="126"/>
      <c r="CU1041" s="126"/>
      <c r="CV1041" s="126"/>
      <c r="CW1041" s="126"/>
      <c r="CX1041" s="126"/>
      <c r="CY1041" s="126"/>
      <c r="CZ1041" s="126"/>
      <c r="DA1041" s="126"/>
      <c r="DB1041" s="126"/>
      <c r="DC1041" s="126"/>
      <c r="DD1041" s="126"/>
      <c r="DE1041" s="126"/>
      <c r="DF1041" s="126"/>
      <c r="DG1041" s="126"/>
      <c r="DH1041" s="126"/>
      <c r="DI1041" s="126"/>
      <c r="DJ1041" s="126"/>
      <c r="DK1041" s="126"/>
      <c r="DL1041" s="126"/>
      <c r="DM1041" s="126"/>
      <c r="DN1041" s="126"/>
      <c r="DO1041" s="126"/>
      <c r="DP1041" s="126"/>
      <c r="DQ1041" s="126"/>
      <c r="DR1041" s="126"/>
      <c r="DS1041" s="126"/>
      <c r="DT1041" s="126"/>
      <c r="DU1041" s="126"/>
      <c r="DV1041" s="126"/>
      <c r="DW1041" s="126"/>
      <c r="DX1041" s="126"/>
      <c r="DY1041" s="126"/>
      <c r="DZ1041" s="126"/>
      <c r="EA1041" s="126"/>
      <c r="EB1041" s="126"/>
      <c r="EC1041" s="126"/>
      <c r="ED1041" s="126"/>
      <c r="EE1041" s="126"/>
      <c r="EF1041" s="126"/>
      <c r="EG1041" s="126"/>
      <c r="EH1041" s="126"/>
      <c r="EI1041" s="126"/>
      <c r="EJ1041" s="126"/>
      <c r="EK1041" s="126"/>
      <c r="EL1041" s="126"/>
      <c r="EM1041" s="126"/>
      <c r="EN1041" s="126"/>
      <c r="EO1041" s="126"/>
      <c r="EP1041" s="126"/>
      <c r="EQ1041" s="126"/>
      <c r="ER1041" s="126"/>
      <c r="ES1041" s="126"/>
      <c r="ET1041" s="126"/>
      <c r="EU1041" s="126"/>
      <c r="EV1041" s="126"/>
      <c r="EW1041" s="126"/>
      <c r="EX1041" s="126"/>
      <c r="EY1041" s="126"/>
      <c r="EZ1041" s="126"/>
      <c r="FA1041" s="126"/>
      <c r="FB1041" s="126"/>
      <c r="FC1041" s="126"/>
      <c r="FD1041" s="126"/>
      <c r="FE1041" s="126"/>
      <c r="FF1041" s="126"/>
      <c r="FG1041" s="126"/>
      <c r="FH1041" s="126"/>
      <c r="FI1041" s="126"/>
      <c r="FJ1041" s="126"/>
      <c r="FK1041" s="126"/>
      <c r="FL1041" s="126"/>
      <c r="FM1041" s="126"/>
      <c r="FN1041" s="126"/>
      <c r="FO1041" s="126"/>
      <c r="FP1041" s="126"/>
      <c r="FQ1041" s="126"/>
      <c r="FR1041" s="126"/>
      <c r="FS1041" s="126"/>
      <c r="FT1041" s="126"/>
      <c r="FU1041" s="126"/>
      <c r="FV1041" s="126"/>
      <c r="FW1041" s="126"/>
      <c r="FX1041" s="126"/>
      <c r="FY1041" s="126"/>
      <c r="FZ1041" s="126"/>
      <c r="GA1041" s="126"/>
      <c r="GB1041" s="126"/>
      <c r="GC1041" s="126"/>
      <c r="GD1041" s="126"/>
      <c r="GE1041" s="126"/>
      <c r="GF1041" s="126"/>
      <c r="GG1041" s="126"/>
      <c r="GH1041" s="126"/>
      <c r="GI1041" s="126"/>
      <c r="GJ1041" s="126"/>
      <c r="GK1041" s="126"/>
      <c r="GL1041" s="126"/>
      <c r="GM1041" s="126"/>
      <c r="GN1041" s="126"/>
      <c r="GO1041" s="126"/>
      <c r="GP1041" s="126"/>
      <c r="GQ1041" s="126"/>
      <c r="GR1041" s="126"/>
      <c r="GS1041" s="126"/>
      <c r="GT1041" s="126"/>
      <c r="GU1041" s="126"/>
      <c r="GV1041" s="126"/>
      <c r="GW1041" s="126"/>
      <c r="GX1041" s="126"/>
      <c r="GY1041" s="126"/>
      <c r="GZ1041" s="126"/>
      <c r="HA1041" s="126"/>
      <c r="HB1041" s="126"/>
      <c r="HC1041" s="126"/>
      <c r="HD1041" s="126"/>
      <c r="HE1041" s="126"/>
      <c r="HF1041" s="126"/>
      <c r="HG1041" s="126"/>
      <c r="HH1041" s="126"/>
      <c r="HI1041" s="126"/>
      <c r="HJ1041" s="126"/>
      <c r="HK1041" s="126"/>
      <c r="HL1041" s="126"/>
      <c r="HM1041" s="126"/>
      <c r="HN1041" s="126"/>
      <c r="HO1041" s="126"/>
      <c r="HP1041" s="126"/>
      <c r="HQ1041" s="126"/>
      <c r="HR1041" s="126"/>
      <c r="HS1041" s="126"/>
      <c r="HT1041" s="126"/>
      <c r="HU1041" s="126"/>
      <c r="HV1041" s="126"/>
      <c r="HW1041" s="126"/>
      <c r="HX1041" s="126"/>
      <c r="HY1041" s="126"/>
      <c r="HZ1041" s="126"/>
      <c r="IA1041" s="126"/>
      <c r="IB1041" s="126"/>
    </row>
    <row r="1042" spans="1:236" s="127" customFormat="1">
      <c r="A1042" s="121"/>
      <c r="B1042" s="67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  <c r="BI1042" s="126"/>
      <c r="BJ1042" s="126"/>
      <c r="BK1042" s="126"/>
      <c r="BL1042" s="126"/>
      <c r="BM1042" s="126"/>
      <c r="BN1042" s="126"/>
      <c r="BO1042" s="126"/>
      <c r="BP1042" s="126"/>
      <c r="BQ1042" s="126"/>
      <c r="BR1042" s="126"/>
      <c r="BS1042" s="126"/>
      <c r="BT1042" s="126"/>
      <c r="BU1042" s="126"/>
      <c r="BV1042" s="126"/>
      <c r="BW1042" s="126"/>
      <c r="BX1042" s="126"/>
      <c r="BY1042" s="126"/>
      <c r="BZ1042" s="126"/>
      <c r="CA1042" s="126"/>
      <c r="CB1042" s="126"/>
      <c r="CC1042" s="126"/>
      <c r="CD1042" s="126"/>
      <c r="CE1042" s="126"/>
      <c r="CF1042" s="126"/>
      <c r="CG1042" s="126"/>
      <c r="CH1042" s="126"/>
      <c r="CI1042" s="126"/>
      <c r="CJ1042" s="126"/>
      <c r="CK1042" s="126"/>
      <c r="CL1042" s="126"/>
      <c r="CM1042" s="126"/>
      <c r="CN1042" s="126"/>
      <c r="CO1042" s="126"/>
      <c r="CP1042" s="126"/>
      <c r="CQ1042" s="126"/>
      <c r="CR1042" s="126"/>
      <c r="CS1042" s="126"/>
      <c r="CT1042" s="126"/>
      <c r="CU1042" s="126"/>
      <c r="CV1042" s="126"/>
      <c r="CW1042" s="126"/>
      <c r="CX1042" s="126"/>
      <c r="CY1042" s="126"/>
      <c r="CZ1042" s="126"/>
      <c r="DA1042" s="126"/>
      <c r="DB1042" s="126"/>
      <c r="DC1042" s="126"/>
      <c r="DD1042" s="126"/>
      <c r="DE1042" s="126"/>
      <c r="DF1042" s="126"/>
      <c r="DG1042" s="126"/>
      <c r="DH1042" s="126"/>
      <c r="DI1042" s="126"/>
      <c r="DJ1042" s="126"/>
      <c r="DK1042" s="126"/>
      <c r="DL1042" s="126"/>
      <c r="DM1042" s="126"/>
      <c r="DN1042" s="126"/>
      <c r="DO1042" s="126"/>
      <c r="DP1042" s="126"/>
      <c r="DQ1042" s="126"/>
      <c r="DR1042" s="126"/>
      <c r="DS1042" s="126"/>
      <c r="DT1042" s="126"/>
      <c r="DU1042" s="126"/>
      <c r="DV1042" s="126"/>
      <c r="DW1042" s="126"/>
      <c r="DX1042" s="126"/>
      <c r="DY1042" s="126"/>
      <c r="DZ1042" s="126"/>
      <c r="EA1042" s="126"/>
      <c r="EB1042" s="126"/>
      <c r="EC1042" s="126"/>
      <c r="ED1042" s="126"/>
      <c r="EE1042" s="126"/>
      <c r="EF1042" s="126"/>
      <c r="EG1042" s="126"/>
      <c r="EH1042" s="126"/>
      <c r="EI1042" s="126"/>
      <c r="EJ1042" s="126"/>
      <c r="EK1042" s="126"/>
      <c r="EL1042" s="126"/>
      <c r="EM1042" s="126"/>
      <c r="EN1042" s="126"/>
      <c r="EO1042" s="126"/>
      <c r="EP1042" s="126"/>
      <c r="EQ1042" s="126"/>
      <c r="ER1042" s="126"/>
      <c r="ES1042" s="126"/>
      <c r="ET1042" s="126"/>
      <c r="EU1042" s="126"/>
      <c r="EV1042" s="126"/>
      <c r="EW1042" s="126"/>
      <c r="EX1042" s="126"/>
      <c r="EY1042" s="126"/>
      <c r="EZ1042" s="126"/>
      <c r="FA1042" s="126"/>
      <c r="FB1042" s="126"/>
      <c r="FC1042" s="126"/>
      <c r="FD1042" s="126"/>
      <c r="FE1042" s="126"/>
      <c r="FF1042" s="126"/>
      <c r="FG1042" s="126"/>
      <c r="FH1042" s="126"/>
      <c r="FI1042" s="126"/>
      <c r="FJ1042" s="126"/>
      <c r="FK1042" s="126"/>
      <c r="FL1042" s="126"/>
      <c r="FM1042" s="126"/>
      <c r="FN1042" s="126"/>
      <c r="FO1042" s="126"/>
      <c r="FP1042" s="126"/>
      <c r="FQ1042" s="126"/>
      <c r="FR1042" s="126"/>
      <c r="FS1042" s="126"/>
      <c r="FT1042" s="126"/>
      <c r="FU1042" s="126"/>
      <c r="FV1042" s="126"/>
      <c r="FW1042" s="126"/>
      <c r="FX1042" s="126"/>
      <c r="FY1042" s="126"/>
      <c r="FZ1042" s="126"/>
      <c r="GA1042" s="126"/>
      <c r="GB1042" s="126"/>
      <c r="GC1042" s="126"/>
      <c r="GD1042" s="126"/>
      <c r="GE1042" s="126"/>
      <c r="GF1042" s="126"/>
      <c r="GG1042" s="126"/>
      <c r="GH1042" s="126"/>
      <c r="GI1042" s="126"/>
      <c r="GJ1042" s="126"/>
      <c r="GK1042" s="126"/>
      <c r="GL1042" s="126"/>
      <c r="GM1042" s="126"/>
      <c r="GN1042" s="126"/>
      <c r="GO1042" s="126"/>
      <c r="GP1042" s="126"/>
      <c r="GQ1042" s="126"/>
      <c r="GR1042" s="126"/>
      <c r="GS1042" s="126"/>
      <c r="GT1042" s="126"/>
      <c r="GU1042" s="126"/>
      <c r="GV1042" s="126"/>
      <c r="GW1042" s="126"/>
      <c r="GX1042" s="126"/>
      <c r="GY1042" s="126"/>
      <c r="GZ1042" s="126"/>
      <c r="HA1042" s="126"/>
      <c r="HB1042" s="126"/>
      <c r="HC1042" s="126"/>
      <c r="HD1042" s="126"/>
      <c r="HE1042" s="126"/>
      <c r="HF1042" s="126"/>
      <c r="HG1042" s="126"/>
      <c r="HH1042" s="126"/>
      <c r="HI1042" s="126"/>
      <c r="HJ1042" s="126"/>
      <c r="HK1042" s="126"/>
      <c r="HL1042" s="126"/>
      <c r="HM1042" s="126"/>
      <c r="HN1042" s="126"/>
      <c r="HO1042" s="126"/>
      <c r="HP1042" s="126"/>
      <c r="HQ1042" s="126"/>
      <c r="HR1042" s="126"/>
      <c r="HS1042" s="126"/>
      <c r="HT1042" s="126"/>
      <c r="HU1042" s="126"/>
      <c r="HV1042" s="126"/>
      <c r="HW1042" s="126"/>
      <c r="HX1042" s="126"/>
      <c r="HY1042" s="126"/>
      <c r="HZ1042" s="126"/>
      <c r="IA1042" s="126"/>
      <c r="IB1042" s="126"/>
    </row>
    <row r="1043" spans="1:236" s="127" customFormat="1">
      <c r="A1043" s="121"/>
      <c r="B1043" s="67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  <c r="BI1043" s="126"/>
      <c r="BJ1043" s="126"/>
      <c r="BK1043" s="126"/>
      <c r="BL1043" s="126"/>
      <c r="BM1043" s="126"/>
      <c r="BN1043" s="126"/>
      <c r="BO1043" s="126"/>
      <c r="BP1043" s="126"/>
      <c r="BQ1043" s="126"/>
      <c r="BR1043" s="126"/>
      <c r="BS1043" s="126"/>
      <c r="BT1043" s="126"/>
      <c r="BU1043" s="126"/>
      <c r="BV1043" s="126"/>
      <c r="BW1043" s="126"/>
      <c r="BX1043" s="126"/>
      <c r="BY1043" s="126"/>
      <c r="BZ1043" s="126"/>
      <c r="CA1043" s="126"/>
      <c r="CB1043" s="126"/>
      <c r="CC1043" s="126"/>
      <c r="CD1043" s="126"/>
      <c r="CE1043" s="126"/>
      <c r="CF1043" s="126"/>
      <c r="CG1043" s="126"/>
      <c r="CH1043" s="126"/>
      <c r="CI1043" s="126"/>
      <c r="CJ1043" s="126"/>
      <c r="CK1043" s="126"/>
      <c r="CL1043" s="126"/>
      <c r="CM1043" s="126"/>
      <c r="CN1043" s="126"/>
      <c r="CO1043" s="126"/>
      <c r="CP1043" s="126"/>
      <c r="CQ1043" s="126"/>
      <c r="CR1043" s="126"/>
      <c r="CS1043" s="126"/>
      <c r="CT1043" s="126"/>
      <c r="CU1043" s="126"/>
      <c r="CV1043" s="126"/>
      <c r="CW1043" s="126"/>
      <c r="CX1043" s="126"/>
      <c r="CY1043" s="126"/>
      <c r="CZ1043" s="126"/>
      <c r="DA1043" s="126"/>
      <c r="DB1043" s="126"/>
      <c r="DC1043" s="126"/>
      <c r="DD1043" s="126"/>
      <c r="DE1043" s="126"/>
      <c r="DF1043" s="126"/>
      <c r="DG1043" s="126"/>
      <c r="DH1043" s="126"/>
      <c r="DI1043" s="126"/>
      <c r="DJ1043" s="126"/>
      <c r="DK1043" s="126"/>
      <c r="DL1043" s="126"/>
      <c r="DM1043" s="126"/>
      <c r="DN1043" s="126"/>
      <c r="DO1043" s="126"/>
      <c r="DP1043" s="126"/>
      <c r="DQ1043" s="126"/>
      <c r="DR1043" s="126"/>
      <c r="DS1043" s="126"/>
      <c r="DT1043" s="126"/>
      <c r="DU1043" s="126"/>
      <c r="DV1043" s="126"/>
      <c r="DW1043" s="126"/>
      <c r="DX1043" s="126"/>
      <c r="DY1043" s="126"/>
      <c r="DZ1043" s="126"/>
      <c r="EA1043" s="126"/>
      <c r="EB1043" s="126"/>
      <c r="EC1043" s="126"/>
      <c r="ED1043" s="126"/>
      <c r="EE1043" s="126"/>
      <c r="EF1043" s="126"/>
      <c r="EG1043" s="126"/>
      <c r="EH1043" s="126"/>
      <c r="EI1043" s="126"/>
      <c r="EJ1043" s="126"/>
      <c r="EK1043" s="126"/>
      <c r="EL1043" s="126"/>
      <c r="EM1043" s="126"/>
      <c r="EN1043" s="126"/>
      <c r="EO1043" s="126"/>
      <c r="EP1043" s="126"/>
      <c r="EQ1043" s="126"/>
      <c r="ER1043" s="126"/>
      <c r="ES1043" s="126"/>
      <c r="ET1043" s="126"/>
      <c r="EU1043" s="126"/>
      <c r="EV1043" s="126"/>
      <c r="EW1043" s="126"/>
      <c r="EX1043" s="126"/>
      <c r="EY1043" s="126"/>
      <c r="EZ1043" s="126"/>
      <c r="FA1043" s="126"/>
      <c r="FB1043" s="126"/>
      <c r="FC1043" s="126"/>
      <c r="FD1043" s="126"/>
      <c r="FE1043" s="126"/>
      <c r="FF1043" s="126"/>
      <c r="FG1043" s="126"/>
      <c r="FH1043" s="126"/>
      <c r="FI1043" s="126"/>
      <c r="FJ1043" s="126"/>
      <c r="FK1043" s="126"/>
      <c r="FL1043" s="126"/>
      <c r="FM1043" s="126"/>
      <c r="FN1043" s="126"/>
      <c r="FO1043" s="126"/>
      <c r="FP1043" s="126"/>
      <c r="FQ1043" s="126"/>
      <c r="FR1043" s="126"/>
      <c r="FS1043" s="126"/>
      <c r="FT1043" s="126"/>
      <c r="FU1043" s="126"/>
      <c r="FV1043" s="126"/>
      <c r="FW1043" s="126"/>
      <c r="FX1043" s="126"/>
      <c r="FY1043" s="126"/>
      <c r="FZ1043" s="126"/>
      <c r="GA1043" s="126"/>
      <c r="GB1043" s="126"/>
      <c r="GC1043" s="126"/>
      <c r="GD1043" s="126"/>
      <c r="GE1043" s="126"/>
      <c r="GF1043" s="126"/>
      <c r="GG1043" s="126"/>
      <c r="GH1043" s="126"/>
      <c r="GI1043" s="126"/>
      <c r="GJ1043" s="126"/>
      <c r="GK1043" s="126"/>
      <c r="GL1043" s="126"/>
      <c r="GM1043" s="126"/>
      <c r="GN1043" s="126"/>
      <c r="GO1043" s="126"/>
      <c r="GP1043" s="126"/>
      <c r="GQ1043" s="126"/>
      <c r="GR1043" s="126"/>
      <c r="GS1043" s="126"/>
      <c r="GT1043" s="126"/>
      <c r="GU1043" s="126"/>
      <c r="GV1043" s="126"/>
      <c r="GW1043" s="126"/>
      <c r="GX1043" s="126"/>
      <c r="GY1043" s="126"/>
      <c r="GZ1043" s="126"/>
      <c r="HA1043" s="126"/>
      <c r="HB1043" s="126"/>
      <c r="HC1043" s="126"/>
      <c r="HD1043" s="126"/>
      <c r="HE1043" s="126"/>
      <c r="HF1043" s="126"/>
      <c r="HG1043" s="126"/>
      <c r="HH1043" s="126"/>
      <c r="HI1043" s="126"/>
      <c r="HJ1043" s="126"/>
      <c r="HK1043" s="126"/>
      <c r="HL1043" s="126"/>
      <c r="HM1043" s="126"/>
      <c r="HN1043" s="126"/>
      <c r="HO1043" s="126"/>
      <c r="HP1043" s="126"/>
      <c r="HQ1043" s="126"/>
      <c r="HR1043" s="126"/>
      <c r="HS1043" s="126"/>
      <c r="HT1043" s="126"/>
      <c r="HU1043" s="126"/>
      <c r="HV1043" s="126"/>
      <c r="HW1043" s="126"/>
      <c r="HX1043" s="126"/>
      <c r="HY1043" s="126"/>
      <c r="HZ1043" s="126"/>
      <c r="IA1043" s="126"/>
      <c r="IB1043" s="126"/>
    </row>
    <row r="1044" spans="1:236" s="127" customFormat="1">
      <c r="A1044" s="121"/>
      <c r="B1044" s="67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  <c r="BI1044" s="126"/>
      <c r="BJ1044" s="126"/>
      <c r="BK1044" s="126"/>
      <c r="BL1044" s="126"/>
      <c r="BM1044" s="126"/>
      <c r="BN1044" s="126"/>
      <c r="BO1044" s="126"/>
      <c r="BP1044" s="126"/>
      <c r="BQ1044" s="126"/>
      <c r="BR1044" s="126"/>
      <c r="BS1044" s="126"/>
      <c r="BT1044" s="126"/>
      <c r="BU1044" s="126"/>
      <c r="BV1044" s="126"/>
      <c r="BW1044" s="126"/>
      <c r="BX1044" s="126"/>
      <c r="BY1044" s="126"/>
      <c r="BZ1044" s="126"/>
      <c r="CA1044" s="126"/>
      <c r="CB1044" s="126"/>
      <c r="CC1044" s="126"/>
      <c r="CD1044" s="126"/>
      <c r="CE1044" s="126"/>
      <c r="CF1044" s="126"/>
      <c r="CG1044" s="126"/>
      <c r="CH1044" s="126"/>
      <c r="CI1044" s="126"/>
      <c r="CJ1044" s="126"/>
      <c r="CK1044" s="126"/>
      <c r="CL1044" s="126"/>
      <c r="CM1044" s="126"/>
      <c r="CN1044" s="126"/>
      <c r="CO1044" s="126"/>
      <c r="CP1044" s="126"/>
      <c r="CQ1044" s="126"/>
      <c r="CR1044" s="126"/>
      <c r="CS1044" s="126"/>
      <c r="CT1044" s="126"/>
      <c r="CU1044" s="126"/>
      <c r="CV1044" s="126"/>
      <c r="CW1044" s="126"/>
      <c r="CX1044" s="126"/>
      <c r="CY1044" s="126"/>
      <c r="CZ1044" s="126"/>
      <c r="DA1044" s="126"/>
      <c r="DB1044" s="126"/>
      <c r="DC1044" s="126"/>
      <c r="DD1044" s="126"/>
      <c r="DE1044" s="126"/>
      <c r="DF1044" s="126"/>
      <c r="DG1044" s="126"/>
      <c r="DH1044" s="126"/>
      <c r="DI1044" s="126"/>
      <c r="DJ1044" s="126"/>
      <c r="DK1044" s="126"/>
      <c r="DL1044" s="126"/>
      <c r="DM1044" s="126"/>
      <c r="DN1044" s="126"/>
      <c r="DO1044" s="126"/>
      <c r="DP1044" s="126"/>
      <c r="DQ1044" s="126"/>
      <c r="DR1044" s="126"/>
      <c r="DS1044" s="126"/>
      <c r="DT1044" s="126"/>
      <c r="DU1044" s="126"/>
      <c r="DV1044" s="126"/>
      <c r="DW1044" s="126"/>
      <c r="DX1044" s="126"/>
      <c r="DY1044" s="126"/>
      <c r="DZ1044" s="126"/>
      <c r="EA1044" s="126"/>
      <c r="EB1044" s="126"/>
      <c r="EC1044" s="126"/>
      <c r="ED1044" s="126"/>
      <c r="EE1044" s="126"/>
      <c r="EF1044" s="126"/>
      <c r="EG1044" s="126"/>
      <c r="EH1044" s="126"/>
      <c r="EI1044" s="126"/>
      <c r="EJ1044" s="126"/>
      <c r="EK1044" s="126"/>
      <c r="EL1044" s="126"/>
      <c r="EM1044" s="126"/>
      <c r="EN1044" s="126"/>
      <c r="EO1044" s="126"/>
      <c r="EP1044" s="126"/>
      <c r="EQ1044" s="126"/>
      <c r="ER1044" s="126"/>
      <c r="ES1044" s="126"/>
      <c r="ET1044" s="126"/>
      <c r="EU1044" s="126"/>
      <c r="EV1044" s="126"/>
      <c r="EW1044" s="126"/>
      <c r="EX1044" s="126"/>
      <c r="EY1044" s="126"/>
      <c r="EZ1044" s="126"/>
      <c r="FA1044" s="126"/>
      <c r="FB1044" s="126"/>
      <c r="FC1044" s="126"/>
      <c r="FD1044" s="126"/>
      <c r="FE1044" s="126"/>
      <c r="FF1044" s="126"/>
      <c r="FG1044" s="126"/>
      <c r="FH1044" s="126"/>
      <c r="FI1044" s="126"/>
      <c r="FJ1044" s="126"/>
      <c r="FK1044" s="126"/>
      <c r="FL1044" s="126"/>
      <c r="FM1044" s="126"/>
      <c r="FN1044" s="126"/>
      <c r="FO1044" s="126"/>
      <c r="FP1044" s="126"/>
      <c r="FQ1044" s="126"/>
      <c r="FR1044" s="126"/>
      <c r="FS1044" s="126"/>
      <c r="FT1044" s="126"/>
      <c r="FU1044" s="126"/>
      <c r="FV1044" s="126"/>
      <c r="FW1044" s="126"/>
      <c r="FX1044" s="126"/>
      <c r="FY1044" s="126"/>
      <c r="FZ1044" s="126"/>
      <c r="GA1044" s="126"/>
      <c r="GB1044" s="126"/>
      <c r="GC1044" s="126"/>
      <c r="GD1044" s="126"/>
      <c r="GE1044" s="126"/>
      <c r="GF1044" s="126"/>
      <c r="GG1044" s="126"/>
      <c r="GH1044" s="126"/>
      <c r="GI1044" s="126"/>
      <c r="GJ1044" s="126"/>
      <c r="GK1044" s="126"/>
      <c r="GL1044" s="126"/>
      <c r="GM1044" s="126"/>
      <c r="GN1044" s="126"/>
      <c r="GO1044" s="126"/>
      <c r="GP1044" s="126"/>
      <c r="GQ1044" s="126"/>
      <c r="GR1044" s="126"/>
      <c r="GS1044" s="126"/>
      <c r="GT1044" s="126"/>
      <c r="GU1044" s="126"/>
      <c r="GV1044" s="126"/>
      <c r="GW1044" s="126"/>
      <c r="GX1044" s="126"/>
      <c r="GY1044" s="126"/>
      <c r="GZ1044" s="126"/>
      <c r="HA1044" s="126"/>
      <c r="HB1044" s="126"/>
      <c r="HC1044" s="126"/>
      <c r="HD1044" s="126"/>
      <c r="HE1044" s="126"/>
      <c r="HF1044" s="126"/>
      <c r="HG1044" s="126"/>
      <c r="HH1044" s="126"/>
      <c r="HI1044" s="126"/>
      <c r="HJ1044" s="126"/>
      <c r="HK1044" s="126"/>
      <c r="HL1044" s="126"/>
      <c r="HM1044" s="126"/>
      <c r="HN1044" s="126"/>
      <c r="HO1044" s="126"/>
      <c r="HP1044" s="126"/>
      <c r="HQ1044" s="126"/>
      <c r="HR1044" s="126"/>
      <c r="HS1044" s="126"/>
      <c r="HT1044" s="126"/>
      <c r="HU1044" s="126"/>
      <c r="HV1044" s="126"/>
      <c r="HW1044" s="126"/>
      <c r="HX1044" s="126"/>
      <c r="HY1044" s="126"/>
      <c r="HZ1044" s="126"/>
      <c r="IA1044" s="126"/>
      <c r="IB1044" s="126"/>
    </row>
    <row r="1045" spans="1:236" s="127" customFormat="1">
      <c r="A1045" s="121"/>
      <c r="B1045" s="67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  <c r="BI1045" s="126"/>
      <c r="BJ1045" s="126"/>
      <c r="BK1045" s="126"/>
      <c r="BL1045" s="126"/>
      <c r="BM1045" s="126"/>
      <c r="BN1045" s="126"/>
      <c r="BO1045" s="126"/>
      <c r="BP1045" s="126"/>
      <c r="BQ1045" s="126"/>
      <c r="BR1045" s="126"/>
      <c r="BS1045" s="126"/>
      <c r="BT1045" s="126"/>
      <c r="BU1045" s="126"/>
      <c r="BV1045" s="126"/>
      <c r="BW1045" s="126"/>
      <c r="BX1045" s="126"/>
      <c r="BY1045" s="126"/>
      <c r="BZ1045" s="126"/>
      <c r="CA1045" s="126"/>
      <c r="CB1045" s="126"/>
      <c r="CC1045" s="126"/>
      <c r="CD1045" s="126"/>
      <c r="CE1045" s="126"/>
      <c r="CF1045" s="126"/>
      <c r="CG1045" s="126"/>
      <c r="CH1045" s="126"/>
      <c r="CI1045" s="126"/>
      <c r="CJ1045" s="126"/>
      <c r="CK1045" s="126"/>
      <c r="CL1045" s="126"/>
      <c r="CM1045" s="126"/>
      <c r="CN1045" s="126"/>
      <c r="CO1045" s="126"/>
      <c r="CP1045" s="126"/>
      <c r="CQ1045" s="126"/>
      <c r="CR1045" s="126"/>
      <c r="CS1045" s="126"/>
      <c r="CT1045" s="126"/>
      <c r="CU1045" s="126"/>
      <c r="CV1045" s="126"/>
      <c r="CW1045" s="126"/>
      <c r="CX1045" s="126"/>
      <c r="CY1045" s="126"/>
      <c r="CZ1045" s="126"/>
      <c r="DA1045" s="126"/>
      <c r="DB1045" s="126"/>
      <c r="DC1045" s="126"/>
      <c r="DD1045" s="126"/>
      <c r="DE1045" s="126"/>
      <c r="DF1045" s="126"/>
      <c r="DG1045" s="126"/>
      <c r="DH1045" s="126"/>
      <c r="DI1045" s="126"/>
      <c r="DJ1045" s="126"/>
      <c r="DK1045" s="126"/>
      <c r="DL1045" s="126"/>
      <c r="DM1045" s="126"/>
      <c r="DN1045" s="126"/>
      <c r="DO1045" s="126"/>
      <c r="DP1045" s="126"/>
      <c r="DQ1045" s="126"/>
      <c r="DR1045" s="126"/>
      <c r="DS1045" s="126"/>
      <c r="DT1045" s="126"/>
      <c r="DU1045" s="126"/>
      <c r="DV1045" s="126"/>
      <c r="DW1045" s="126"/>
      <c r="DX1045" s="126"/>
      <c r="DY1045" s="126"/>
      <c r="DZ1045" s="126"/>
      <c r="EA1045" s="126"/>
      <c r="EB1045" s="126"/>
      <c r="EC1045" s="126"/>
      <c r="ED1045" s="126"/>
      <c r="EE1045" s="126"/>
      <c r="EF1045" s="126"/>
      <c r="EG1045" s="126"/>
      <c r="EH1045" s="126"/>
      <c r="EI1045" s="126"/>
      <c r="EJ1045" s="126"/>
      <c r="EK1045" s="126"/>
      <c r="EL1045" s="126"/>
      <c r="EM1045" s="126"/>
      <c r="EN1045" s="126"/>
      <c r="EO1045" s="126"/>
      <c r="EP1045" s="126"/>
      <c r="EQ1045" s="126"/>
      <c r="ER1045" s="126"/>
      <c r="ES1045" s="126"/>
      <c r="ET1045" s="126"/>
      <c r="EU1045" s="126"/>
      <c r="EV1045" s="126"/>
      <c r="EW1045" s="126"/>
      <c r="EX1045" s="126"/>
      <c r="EY1045" s="126"/>
      <c r="EZ1045" s="126"/>
      <c r="FA1045" s="126"/>
      <c r="FB1045" s="126"/>
      <c r="FC1045" s="126"/>
      <c r="FD1045" s="126"/>
      <c r="FE1045" s="126"/>
      <c r="FF1045" s="126"/>
      <c r="FG1045" s="126"/>
      <c r="FH1045" s="126"/>
      <c r="FI1045" s="126"/>
      <c r="FJ1045" s="126"/>
      <c r="FK1045" s="126"/>
      <c r="FL1045" s="126"/>
      <c r="FM1045" s="126"/>
      <c r="FN1045" s="126"/>
      <c r="FO1045" s="126"/>
      <c r="FP1045" s="126"/>
      <c r="FQ1045" s="126"/>
      <c r="FR1045" s="126"/>
      <c r="FS1045" s="126"/>
      <c r="FT1045" s="126"/>
      <c r="FU1045" s="126"/>
      <c r="FV1045" s="126"/>
      <c r="FW1045" s="126"/>
      <c r="FX1045" s="126"/>
      <c r="FY1045" s="126"/>
      <c r="FZ1045" s="126"/>
      <c r="GA1045" s="126"/>
      <c r="GB1045" s="126"/>
      <c r="GC1045" s="126"/>
      <c r="GD1045" s="126"/>
      <c r="GE1045" s="126"/>
      <c r="GF1045" s="126"/>
      <c r="GG1045" s="126"/>
      <c r="GH1045" s="126"/>
      <c r="GI1045" s="126"/>
      <c r="GJ1045" s="126"/>
      <c r="GK1045" s="126"/>
      <c r="GL1045" s="126"/>
      <c r="GM1045" s="126"/>
      <c r="GN1045" s="126"/>
      <c r="GO1045" s="126"/>
      <c r="GP1045" s="126"/>
      <c r="GQ1045" s="126"/>
      <c r="GR1045" s="126"/>
      <c r="GS1045" s="126"/>
      <c r="GT1045" s="126"/>
      <c r="GU1045" s="126"/>
      <c r="GV1045" s="126"/>
      <c r="GW1045" s="126"/>
      <c r="GX1045" s="126"/>
      <c r="GY1045" s="126"/>
      <c r="GZ1045" s="126"/>
      <c r="HA1045" s="126"/>
      <c r="HB1045" s="126"/>
      <c r="HC1045" s="126"/>
      <c r="HD1045" s="126"/>
      <c r="HE1045" s="126"/>
      <c r="HF1045" s="126"/>
      <c r="HG1045" s="126"/>
      <c r="HH1045" s="126"/>
      <c r="HI1045" s="126"/>
      <c r="HJ1045" s="126"/>
      <c r="HK1045" s="126"/>
      <c r="HL1045" s="126"/>
      <c r="HM1045" s="126"/>
      <c r="HN1045" s="126"/>
      <c r="HO1045" s="126"/>
      <c r="HP1045" s="126"/>
      <c r="HQ1045" s="126"/>
      <c r="HR1045" s="126"/>
      <c r="HS1045" s="126"/>
      <c r="HT1045" s="126"/>
      <c r="HU1045" s="126"/>
      <c r="HV1045" s="126"/>
      <c r="HW1045" s="126"/>
      <c r="HX1045" s="126"/>
      <c r="HY1045" s="126"/>
      <c r="HZ1045" s="126"/>
      <c r="IA1045" s="126"/>
      <c r="IB1045" s="126"/>
    </row>
    <row r="1046" spans="1:236" s="127" customFormat="1">
      <c r="A1046" s="121"/>
      <c r="B1046" s="67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  <c r="BI1046" s="126"/>
      <c r="BJ1046" s="126"/>
      <c r="BK1046" s="126"/>
      <c r="BL1046" s="126"/>
      <c r="BM1046" s="126"/>
      <c r="BN1046" s="126"/>
      <c r="BO1046" s="126"/>
      <c r="BP1046" s="126"/>
      <c r="BQ1046" s="126"/>
      <c r="BR1046" s="126"/>
      <c r="BS1046" s="126"/>
      <c r="BT1046" s="126"/>
      <c r="BU1046" s="126"/>
      <c r="BV1046" s="126"/>
      <c r="BW1046" s="126"/>
      <c r="BX1046" s="126"/>
      <c r="BY1046" s="126"/>
      <c r="BZ1046" s="126"/>
      <c r="CA1046" s="126"/>
      <c r="CB1046" s="126"/>
      <c r="CC1046" s="126"/>
      <c r="CD1046" s="126"/>
      <c r="CE1046" s="126"/>
      <c r="CF1046" s="126"/>
      <c r="CG1046" s="126"/>
      <c r="CH1046" s="126"/>
      <c r="CI1046" s="126"/>
      <c r="CJ1046" s="126"/>
      <c r="CK1046" s="126"/>
      <c r="CL1046" s="126"/>
      <c r="CM1046" s="126"/>
      <c r="CN1046" s="126"/>
      <c r="CO1046" s="126"/>
      <c r="CP1046" s="126"/>
      <c r="CQ1046" s="126"/>
      <c r="CR1046" s="126"/>
      <c r="CS1046" s="126"/>
      <c r="CT1046" s="126"/>
      <c r="CU1046" s="126"/>
      <c r="CV1046" s="126"/>
      <c r="CW1046" s="126"/>
      <c r="CX1046" s="126"/>
      <c r="CY1046" s="126"/>
      <c r="CZ1046" s="126"/>
      <c r="DA1046" s="126"/>
      <c r="DB1046" s="126"/>
      <c r="DC1046" s="126"/>
      <c r="DD1046" s="126"/>
      <c r="DE1046" s="126"/>
      <c r="DF1046" s="126"/>
      <c r="DG1046" s="126"/>
      <c r="DH1046" s="126"/>
      <c r="DI1046" s="126"/>
      <c r="DJ1046" s="126"/>
      <c r="DK1046" s="126"/>
      <c r="DL1046" s="126"/>
      <c r="DM1046" s="126"/>
      <c r="DN1046" s="126"/>
      <c r="DO1046" s="126"/>
      <c r="DP1046" s="126"/>
      <c r="DQ1046" s="126"/>
      <c r="DR1046" s="126"/>
      <c r="DS1046" s="126"/>
      <c r="DT1046" s="126"/>
      <c r="DU1046" s="126"/>
      <c r="DV1046" s="126"/>
      <c r="DW1046" s="126"/>
      <c r="DX1046" s="126"/>
      <c r="DY1046" s="126"/>
      <c r="DZ1046" s="126"/>
      <c r="EA1046" s="126"/>
      <c r="EB1046" s="126"/>
      <c r="EC1046" s="126"/>
      <c r="ED1046" s="126"/>
      <c r="EE1046" s="126"/>
      <c r="EF1046" s="126"/>
      <c r="EG1046" s="126"/>
      <c r="EH1046" s="126"/>
      <c r="EI1046" s="126"/>
      <c r="EJ1046" s="126"/>
      <c r="EK1046" s="126"/>
      <c r="EL1046" s="126"/>
      <c r="EM1046" s="126"/>
      <c r="EN1046" s="126"/>
      <c r="EO1046" s="126"/>
      <c r="EP1046" s="126"/>
      <c r="EQ1046" s="126"/>
      <c r="ER1046" s="126"/>
      <c r="ES1046" s="126"/>
      <c r="ET1046" s="126"/>
      <c r="EU1046" s="126"/>
      <c r="EV1046" s="126"/>
      <c r="EW1046" s="126"/>
      <c r="EX1046" s="126"/>
      <c r="EY1046" s="126"/>
      <c r="EZ1046" s="126"/>
      <c r="FA1046" s="126"/>
      <c r="FB1046" s="126"/>
      <c r="FC1046" s="126"/>
      <c r="FD1046" s="126"/>
      <c r="FE1046" s="126"/>
      <c r="FF1046" s="126"/>
      <c r="FG1046" s="126"/>
      <c r="FH1046" s="126"/>
      <c r="FI1046" s="126"/>
      <c r="FJ1046" s="126"/>
      <c r="FK1046" s="126"/>
      <c r="FL1046" s="126"/>
      <c r="FM1046" s="126"/>
      <c r="FN1046" s="126"/>
      <c r="FO1046" s="126"/>
      <c r="FP1046" s="126"/>
      <c r="FQ1046" s="126"/>
      <c r="FR1046" s="126"/>
      <c r="FS1046" s="126"/>
      <c r="FT1046" s="126"/>
      <c r="FU1046" s="126"/>
      <c r="FV1046" s="126"/>
      <c r="FW1046" s="126"/>
      <c r="FX1046" s="126"/>
      <c r="FY1046" s="126"/>
      <c r="FZ1046" s="126"/>
      <c r="GA1046" s="126"/>
      <c r="GB1046" s="126"/>
      <c r="GC1046" s="126"/>
      <c r="GD1046" s="126"/>
      <c r="GE1046" s="126"/>
      <c r="GF1046" s="126"/>
      <c r="GG1046" s="126"/>
      <c r="GH1046" s="126"/>
      <c r="GI1046" s="126"/>
      <c r="GJ1046" s="126"/>
      <c r="GK1046" s="126"/>
      <c r="GL1046" s="126"/>
      <c r="GM1046" s="126"/>
      <c r="GN1046" s="126"/>
      <c r="GO1046" s="126"/>
      <c r="GP1046" s="126"/>
      <c r="GQ1046" s="126"/>
      <c r="GR1046" s="126"/>
      <c r="GS1046" s="126"/>
      <c r="GT1046" s="126"/>
      <c r="GU1046" s="126"/>
      <c r="GV1046" s="126"/>
      <c r="GW1046" s="126"/>
      <c r="GX1046" s="126"/>
      <c r="GY1046" s="126"/>
      <c r="GZ1046" s="126"/>
      <c r="HA1046" s="126"/>
      <c r="HB1046" s="126"/>
      <c r="HC1046" s="126"/>
      <c r="HD1046" s="126"/>
      <c r="HE1046" s="126"/>
      <c r="HF1046" s="126"/>
      <c r="HG1046" s="126"/>
      <c r="HH1046" s="126"/>
      <c r="HI1046" s="126"/>
      <c r="HJ1046" s="126"/>
      <c r="HK1046" s="126"/>
      <c r="HL1046" s="126"/>
      <c r="HM1046" s="126"/>
      <c r="HN1046" s="126"/>
      <c r="HO1046" s="126"/>
      <c r="HP1046" s="126"/>
      <c r="HQ1046" s="126"/>
      <c r="HR1046" s="126"/>
      <c r="HS1046" s="126"/>
      <c r="HT1046" s="126"/>
      <c r="HU1046" s="126"/>
      <c r="HV1046" s="126"/>
      <c r="HW1046" s="126"/>
      <c r="HX1046" s="126"/>
      <c r="HY1046" s="126"/>
      <c r="HZ1046" s="126"/>
      <c r="IA1046" s="126"/>
      <c r="IB1046" s="126"/>
    </row>
    <row r="1047" spans="1:236" s="127" customFormat="1">
      <c r="A1047" s="121"/>
      <c r="B1047" s="67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  <c r="BI1047" s="126"/>
      <c r="BJ1047" s="126"/>
      <c r="BK1047" s="126"/>
      <c r="BL1047" s="126"/>
      <c r="BM1047" s="126"/>
      <c r="BN1047" s="126"/>
      <c r="BO1047" s="126"/>
      <c r="BP1047" s="126"/>
      <c r="BQ1047" s="126"/>
      <c r="BR1047" s="126"/>
      <c r="BS1047" s="126"/>
      <c r="BT1047" s="126"/>
      <c r="BU1047" s="126"/>
      <c r="BV1047" s="126"/>
      <c r="BW1047" s="126"/>
      <c r="BX1047" s="126"/>
      <c r="BY1047" s="126"/>
      <c r="BZ1047" s="126"/>
      <c r="CA1047" s="126"/>
      <c r="CB1047" s="126"/>
      <c r="CC1047" s="126"/>
      <c r="CD1047" s="126"/>
      <c r="CE1047" s="126"/>
      <c r="CF1047" s="126"/>
      <c r="CG1047" s="126"/>
      <c r="CH1047" s="126"/>
      <c r="CI1047" s="126"/>
      <c r="CJ1047" s="126"/>
      <c r="CK1047" s="126"/>
      <c r="CL1047" s="126"/>
      <c r="CM1047" s="126"/>
      <c r="CN1047" s="126"/>
      <c r="CO1047" s="126"/>
      <c r="CP1047" s="126"/>
      <c r="CQ1047" s="126"/>
      <c r="CR1047" s="126"/>
      <c r="CS1047" s="126"/>
      <c r="CT1047" s="126"/>
      <c r="CU1047" s="126"/>
      <c r="CV1047" s="126"/>
      <c r="CW1047" s="126"/>
      <c r="CX1047" s="126"/>
      <c r="CY1047" s="126"/>
      <c r="CZ1047" s="126"/>
      <c r="DA1047" s="126"/>
      <c r="DB1047" s="126"/>
      <c r="DC1047" s="126"/>
      <c r="DD1047" s="126"/>
      <c r="DE1047" s="126"/>
      <c r="DF1047" s="126"/>
      <c r="DG1047" s="126"/>
      <c r="DH1047" s="126"/>
      <c r="DI1047" s="126"/>
      <c r="DJ1047" s="126"/>
      <c r="DK1047" s="126"/>
      <c r="DL1047" s="126"/>
      <c r="DM1047" s="126"/>
      <c r="DN1047" s="126"/>
      <c r="DO1047" s="126"/>
      <c r="DP1047" s="126"/>
      <c r="DQ1047" s="126"/>
      <c r="DR1047" s="126"/>
      <c r="DS1047" s="126"/>
      <c r="DT1047" s="126"/>
      <c r="DU1047" s="126"/>
      <c r="DV1047" s="126"/>
      <c r="DW1047" s="126"/>
      <c r="DX1047" s="126"/>
      <c r="DY1047" s="126"/>
      <c r="DZ1047" s="126"/>
      <c r="EA1047" s="126"/>
      <c r="EB1047" s="126"/>
      <c r="EC1047" s="126"/>
      <c r="ED1047" s="126"/>
      <c r="EE1047" s="126"/>
      <c r="EF1047" s="126"/>
      <c r="EG1047" s="126"/>
      <c r="EH1047" s="126"/>
      <c r="EI1047" s="126"/>
      <c r="EJ1047" s="126"/>
      <c r="EK1047" s="126"/>
      <c r="EL1047" s="126"/>
      <c r="EM1047" s="126"/>
      <c r="EN1047" s="126"/>
      <c r="EO1047" s="126"/>
      <c r="EP1047" s="126"/>
      <c r="EQ1047" s="126"/>
      <c r="ER1047" s="126"/>
      <c r="ES1047" s="126"/>
      <c r="ET1047" s="126"/>
      <c r="EU1047" s="126"/>
      <c r="EV1047" s="126"/>
      <c r="EW1047" s="126"/>
      <c r="EX1047" s="126"/>
      <c r="EY1047" s="126"/>
      <c r="EZ1047" s="126"/>
      <c r="FA1047" s="126"/>
      <c r="FB1047" s="126"/>
      <c r="FC1047" s="126"/>
      <c r="FD1047" s="126"/>
      <c r="FE1047" s="126"/>
      <c r="FF1047" s="126"/>
      <c r="FG1047" s="126"/>
      <c r="FH1047" s="126"/>
      <c r="FI1047" s="126"/>
      <c r="FJ1047" s="126"/>
      <c r="FK1047" s="126"/>
      <c r="FL1047" s="126"/>
      <c r="FM1047" s="126"/>
      <c r="FN1047" s="126"/>
      <c r="FO1047" s="126"/>
      <c r="FP1047" s="126"/>
      <c r="FQ1047" s="126"/>
      <c r="FR1047" s="126"/>
      <c r="FS1047" s="126"/>
      <c r="FT1047" s="126"/>
      <c r="FU1047" s="126"/>
      <c r="FV1047" s="126"/>
      <c r="FW1047" s="126"/>
      <c r="FX1047" s="126"/>
      <c r="FY1047" s="126"/>
      <c r="FZ1047" s="126"/>
      <c r="GA1047" s="126"/>
      <c r="GB1047" s="126"/>
      <c r="GC1047" s="126"/>
      <c r="GD1047" s="126"/>
      <c r="GE1047" s="126"/>
      <c r="GF1047" s="126"/>
      <c r="GG1047" s="126"/>
      <c r="GH1047" s="126"/>
      <c r="GI1047" s="126"/>
      <c r="GJ1047" s="126"/>
      <c r="GK1047" s="126"/>
      <c r="GL1047" s="126"/>
      <c r="GM1047" s="126"/>
      <c r="GN1047" s="126"/>
      <c r="GO1047" s="126"/>
      <c r="GP1047" s="126"/>
      <c r="GQ1047" s="126"/>
      <c r="GR1047" s="126"/>
      <c r="GS1047" s="126"/>
      <c r="GT1047" s="126"/>
      <c r="GU1047" s="126"/>
      <c r="GV1047" s="126"/>
      <c r="GW1047" s="126"/>
      <c r="GX1047" s="126"/>
      <c r="GY1047" s="126"/>
      <c r="GZ1047" s="126"/>
      <c r="HA1047" s="126"/>
      <c r="HB1047" s="126"/>
      <c r="HC1047" s="126"/>
      <c r="HD1047" s="126"/>
      <c r="HE1047" s="126"/>
      <c r="HF1047" s="126"/>
      <c r="HG1047" s="126"/>
      <c r="HH1047" s="126"/>
      <c r="HI1047" s="126"/>
      <c r="HJ1047" s="126"/>
      <c r="HK1047" s="126"/>
      <c r="HL1047" s="126"/>
      <c r="HM1047" s="126"/>
      <c r="HN1047" s="126"/>
      <c r="HO1047" s="126"/>
      <c r="HP1047" s="126"/>
      <c r="HQ1047" s="126"/>
      <c r="HR1047" s="126"/>
      <c r="HS1047" s="126"/>
      <c r="HT1047" s="126"/>
      <c r="HU1047" s="126"/>
      <c r="HV1047" s="126"/>
      <c r="HW1047" s="126"/>
      <c r="HX1047" s="126"/>
      <c r="HY1047" s="126"/>
      <c r="HZ1047" s="126"/>
      <c r="IA1047" s="126"/>
      <c r="IB1047" s="126"/>
    </row>
    <row r="1048" spans="1:236" s="127" customFormat="1">
      <c r="A1048" s="121"/>
      <c r="B1048" s="67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  <c r="BI1048" s="126"/>
      <c r="BJ1048" s="126"/>
      <c r="BK1048" s="126"/>
      <c r="BL1048" s="126"/>
      <c r="BM1048" s="126"/>
      <c r="BN1048" s="126"/>
      <c r="BO1048" s="126"/>
      <c r="BP1048" s="126"/>
      <c r="BQ1048" s="126"/>
      <c r="BR1048" s="126"/>
      <c r="BS1048" s="126"/>
      <c r="BT1048" s="126"/>
      <c r="BU1048" s="126"/>
      <c r="BV1048" s="126"/>
      <c r="BW1048" s="126"/>
      <c r="BX1048" s="126"/>
      <c r="BY1048" s="126"/>
      <c r="BZ1048" s="126"/>
      <c r="CA1048" s="126"/>
      <c r="CB1048" s="126"/>
      <c r="CC1048" s="126"/>
      <c r="CD1048" s="126"/>
      <c r="CE1048" s="126"/>
      <c r="CF1048" s="126"/>
      <c r="CG1048" s="126"/>
      <c r="CH1048" s="126"/>
      <c r="CI1048" s="126"/>
      <c r="CJ1048" s="126"/>
      <c r="CK1048" s="126"/>
      <c r="CL1048" s="126"/>
      <c r="CM1048" s="126"/>
      <c r="CN1048" s="126"/>
      <c r="CO1048" s="126"/>
      <c r="CP1048" s="126"/>
      <c r="CQ1048" s="126"/>
      <c r="CR1048" s="126"/>
      <c r="CS1048" s="126"/>
      <c r="CT1048" s="126"/>
      <c r="CU1048" s="126"/>
      <c r="CV1048" s="126"/>
      <c r="CW1048" s="126"/>
      <c r="CX1048" s="126"/>
      <c r="CY1048" s="126"/>
      <c r="CZ1048" s="126"/>
      <c r="DA1048" s="126"/>
      <c r="DB1048" s="126"/>
      <c r="DC1048" s="126"/>
      <c r="DD1048" s="126"/>
      <c r="DE1048" s="126"/>
      <c r="DF1048" s="126"/>
      <c r="DG1048" s="126"/>
      <c r="DH1048" s="126"/>
      <c r="DI1048" s="126"/>
      <c r="DJ1048" s="126"/>
      <c r="DK1048" s="126"/>
      <c r="DL1048" s="126"/>
      <c r="DM1048" s="126"/>
      <c r="DN1048" s="126"/>
      <c r="DO1048" s="126"/>
      <c r="DP1048" s="126"/>
      <c r="DQ1048" s="126"/>
      <c r="DR1048" s="126"/>
      <c r="DS1048" s="126"/>
      <c r="DT1048" s="126"/>
      <c r="DU1048" s="126"/>
      <c r="DV1048" s="126"/>
      <c r="DW1048" s="126"/>
      <c r="DX1048" s="126"/>
      <c r="DY1048" s="126"/>
      <c r="DZ1048" s="126"/>
      <c r="EA1048" s="126"/>
      <c r="EB1048" s="126"/>
      <c r="EC1048" s="126"/>
      <c r="ED1048" s="126"/>
      <c r="EE1048" s="126"/>
      <c r="EF1048" s="126"/>
      <c r="EG1048" s="126"/>
      <c r="EH1048" s="126"/>
      <c r="EI1048" s="126"/>
      <c r="EJ1048" s="126"/>
      <c r="EK1048" s="126"/>
      <c r="EL1048" s="126"/>
      <c r="EM1048" s="126"/>
      <c r="EN1048" s="126"/>
      <c r="EO1048" s="126"/>
      <c r="EP1048" s="126"/>
      <c r="EQ1048" s="126"/>
      <c r="ER1048" s="126"/>
      <c r="ES1048" s="126"/>
      <c r="ET1048" s="126"/>
      <c r="EU1048" s="126"/>
      <c r="EV1048" s="126"/>
      <c r="EW1048" s="126"/>
      <c r="EX1048" s="126"/>
      <c r="EY1048" s="126"/>
      <c r="EZ1048" s="126"/>
      <c r="FA1048" s="126"/>
      <c r="FB1048" s="126"/>
      <c r="FC1048" s="126"/>
      <c r="FD1048" s="126"/>
      <c r="FE1048" s="126"/>
      <c r="FF1048" s="126"/>
      <c r="FG1048" s="126"/>
      <c r="FH1048" s="126"/>
      <c r="FI1048" s="126"/>
      <c r="FJ1048" s="126"/>
      <c r="FK1048" s="126"/>
      <c r="FL1048" s="126"/>
      <c r="FM1048" s="126"/>
      <c r="FN1048" s="126"/>
      <c r="FO1048" s="126"/>
      <c r="FP1048" s="126"/>
      <c r="FQ1048" s="126"/>
      <c r="FR1048" s="126"/>
      <c r="FS1048" s="126"/>
      <c r="FT1048" s="126"/>
      <c r="FU1048" s="126"/>
      <c r="FV1048" s="126"/>
      <c r="FW1048" s="126"/>
      <c r="FX1048" s="126"/>
      <c r="FY1048" s="126"/>
      <c r="FZ1048" s="126"/>
      <c r="GA1048" s="126"/>
      <c r="GB1048" s="126"/>
      <c r="GC1048" s="126"/>
      <c r="GD1048" s="126"/>
      <c r="GE1048" s="126"/>
      <c r="GF1048" s="126"/>
      <c r="GG1048" s="126"/>
      <c r="GH1048" s="126"/>
      <c r="GI1048" s="126"/>
      <c r="GJ1048" s="126"/>
      <c r="GK1048" s="126"/>
      <c r="GL1048" s="126"/>
      <c r="GM1048" s="126"/>
      <c r="GN1048" s="126"/>
      <c r="GO1048" s="126"/>
      <c r="GP1048" s="126"/>
      <c r="GQ1048" s="126"/>
      <c r="GR1048" s="126"/>
      <c r="GS1048" s="126"/>
      <c r="GT1048" s="126"/>
      <c r="GU1048" s="126"/>
      <c r="GV1048" s="126"/>
      <c r="GW1048" s="126"/>
      <c r="GX1048" s="126"/>
      <c r="GY1048" s="126"/>
      <c r="GZ1048" s="126"/>
      <c r="HA1048" s="126"/>
      <c r="HB1048" s="126"/>
      <c r="HC1048" s="126"/>
      <c r="HD1048" s="126"/>
      <c r="HE1048" s="126"/>
      <c r="HF1048" s="126"/>
      <c r="HG1048" s="126"/>
      <c r="HH1048" s="126"/>
      <c r="HI1048" s="126"/>
      <c r="HJ1048" s="126"/>
      <c r="HK1048" s="126"/>
      <c r="HL1048" s="126"/>
      <c r="HM1048" s="126"/>
      <c r="HN1048" s="126"/>
      <c r="HO1048" s="126"/>
      <c r="HP1048" s="126"/>
      <c r="HQ1048" s="126"/>
      <c r="HR1048" s="126"/>
      <c r="HS1048" s="126"/>
      <c r="HT1048" s="126"/>
      <c r="HU1048" s="126"/>
      <c r="HV1048" s="126"/>
      <c r="HW1048" s="126"/>
      <c r="HX1048" s="126"/>
      <c r="HY1048" s="126"/>
      <c r="HZ1048" s="126"/>
      <c r="IA1048" s="126"/>
      <c r="IB1048" s="126"/>
    </row>
    <row r="1049" spans="1:236" s="127" customFormat="1">
      <c r="A1049" s="121"/>
      <c r="B1049" s="67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  <c r="BI1049" s="126"/>
      <c r="BJ1049" s="126"/>
      <c r="BK1049" s="126"/>
      <c r="BL1049" s="126"/>
      <c r="BM1049" s="126"/>
      <c r="BN1049" s="126"/>
      <c r="BO1049" s="126"/>
      <c r="BP1049" s="126"/>
      <c r="BQ1049" s="126"/>
      <c r="BR1049" s="126"/>
      <c r="BS1049" s="126"/>
      <c r="BT1049" s="126"/>
      <c r="BU1049" s="126"/>
      <c r="BV1049" s="126"/>
      <c r="BW1049" s="126"/>
      <c r="BX1049" s="126"/>
      <c r="BY1049" s="126"/>
      <c r="BZ1049" s="126"/>
      <c r="CA1049" s="126"/>
      <c r="CB1049" s="126"/>
      <c r="CC1049" s="126"/>
      <c r="CD1049" s="126"/>
      <c r="CE1049" s="126"/>
      <c r="CF1049" s="126"/>
      <c r="CG1049" s="126"/>
      <c r="CH1049" s="126"/>
      <c r="CI1049" s="126"/>
      <c r="CJ1049" s="126"/>
      <c r="CK1049" s="126"/>
      <c r="CL1049" s="126"/>
      <c r="CM1049" s="126"/>
      <c r="CN1049" s="126"/>
      <c r="CO1049" s="126"/>
      <c r="CP1049" s="126"/>
      <c r="CQ1049" s="126"/>
      <c r="CR1049" s="126"/>
      <c r="CS1049" s="126"/>
      <c r="CT1049" s="126"/>
      <c r="CU1049" s="126"/>
      <c r="CV1049" s="126"/>
      <c r="CW1049" s="126"/>
      <c r="CX1049" s="126"/>
      <c r="CY1049" s="126"/>
      <c r="CZ1049" s="126"/>
      <c r="DA1049" s="126"/>
      <c r="DB1049" s="126"/>
      <c r="DC1049" s="126"/>
      <c r="DD1049" s="126"/>
      <c r="DE1049" s="126"/>
      <c r="DF1049" s="126"/>
      <c r="DG1049" s="126"/>
      <c r="DH1049" s="126"/>
      <c r="DI1049" s="126"/>
      <c r="DJ1049" s="126"/>
      <c r="DK1049" s="126"/>
      <c r="DL1049" s="126"/>
      <c r="DM1049" s="126"/>
      <c r="DN1049" s="126"/>
      <c r="DO1049" s="126"/>
      <c r="DP1049" s="126"/>
      <c r="DQ1049" s="126"/>
      <c r="DR1049" s="126"/>
      <c r="DS1049" s="126"/>
      <c r="DT1049" s="126"/>
      <c r="DU1049" s="126"/>
      <c r="DV1049" s="126"/>
      <c r="DW1049" s="126"/>
      <c r="DX1049" s="126"/>
      <c r="DY1049" s="126"/>
      <c r="DZ1049" s="126"/>
      <c r="EA1049" s="126"/>
      <c r="EB1049" s="126"/>
      <c r="EC1049" s="126"/>
      <c r="ED1049" s="126"/>
      <c r="EE1049" s="126"/>
      <c r="EF1049" s="126"/>
      <c r="EG1049" s="126"/>
      <c r="EH1049" s="126"/>
      <c r="EI1049" s="126"/>
      <c r="EJ1049" s="126"/>
      <c r="EK1049" s="126"/>
      <c r="EL1049" s="126"/>
      <c r="EM1049" s="126"/>
      <c r="EN1049" s="126"/>
      <c r="EO1049" s="126"/>
      <c r="EP1049" s="126"/>
      <c r="EQ1049" s="126"/>
      <c r="ER1049" s="126"/>
      <c r="ES1049" s="126"/>
      <c r="ET1049" s="126"/>
      <c r="EU1049" s="126"/>
      <c r="EV1049" s="126"/>
      <c r="EW1049" s="126"/>
      <c r="EX1049" s="126"/>
      <c r="EY1049" s="126"/>
      <c r="EZ1049" s="126"/>
      <c r="FA1049" s="126"/>
      <c r="FB1049" s="126"/>
      <c r="FC1049" s="126"/>
      <c r="FD1049" s="126"/>
      <c r="FE1049" s="126"/>
      <c r="FF1049" s="126"/>
      <c r="FG1049" s="126"/>
      <c r="FH1049" s="126"/>
      <c r="FI1049" s="126"/>
      <c r="FJ1049" s="126"/>
      <c r="FK1049" s="126"/>
      <c r="FL1049" s="126"/>
      <c r="FM1049" s="126"/>
      <c r="FN1049" s="126"/>
      <c r="FO1049" s="126"/>
      <c r="FP1049" s="126"/>
      <c r="FQ1049" s="126"/>
      <c r="FR1049" s="126"/>
      <c r="FS1049" s="126"/>
      <c r="FT1049" s="126"/>
      <c r="FU1049" s="126"/>
      <c r="FV1049" s="126"/>
      <c r="FW1049" s="126"/>
      <c r="FX1049" s="126"/>
      <c r="FY1049" s="126"/>
      <c r="FZ1049" s="126"/>
      <c r="GA1049" s="126"/>
      <c r="GB1049" s="126"/>
      <c r="GC1049" s="126"/>
      <c r="GD1049" s="126"/>
      <c r="GE1049" s="126"/>
      <c r="GF1049" s="126"/>
      <c r="GG1049" s="126"/>
      <c r="GH1049" s="126"/>
      <c r="GI1049" s="126"/>
      <c r="GJ1049" s="126"/>
      <c r="GK1049" s="126"/>
      <c r="GL1049" s="126"/>
      <c r="GM1049" s="126"/>
      <c r="GN1049" s="126"/>
      <c r="GO1049" s="126"/>
      <c r="GP1049" s="126"/>
      <c r="GQ1049" s="126"/>
      <c r="GR1049" s="126"/>
      <c r="GS1049" s="126"/>
      <c r="GT1049" s="126"/>
      <c r="GU1049" s="126"/>
      <c r="GV1049" s="126"/>
      <c r="GW1049" s="126"/>
      <c r="GX1049" s="126"/>
      <c r="GY1049" s="126"/>
      <c r="GZ1049" s="126"/>
      <c r="HA1049" s="126"/>
      <c r="HB1049" s="126"/>
      <c r="HC1049" s="126"/>
      <c r="HD1049" s="126"/>
      <c r="HE1049" s="126"/>
      <c r="HF1049" s="126"/>
      <c r="HG1049" s="126"/>
      <c r="HH1049" s="126"/>
      <c r="HI1049" s="126"/>
      <c r="HJ1049" s="126"/>
      <c r="HK1049" s="126"/>
      <c r="HL1049" s="126"/>
      <c r="HM1049" s="126"/>
      <c r="HN1049" s="126"/>
      <c r="HO1049" s="126"/>
      <c r="HP1049" s="126"/>
      <c r="HQ1049" s="126"/>
      <c r="HR1049" s="126"/>
      <c r="HS1049" s="126"/>
      <c r="HT1049" s="126"/>
      <c r="HU1049" s="126"/>
      <c r="HV1049" s="126"/>
      <c r="HW1049" s="126"/>
      <c r="HX1049" s="126"/>
      <c r="HY1049" s="126"/>
      <c r="HZ1049" s="126"/>
      <c r="IA1049" s="126"/>
      <c r="IB1049" s="126"/>
    </row>
    <row r="1050" spans="1:236" s="127" customFormat="1">
      <c r="A1050" s="121"/>
      <c r="B1050" s="67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  <c r="BI1050" s="126"/>
      <c r="BJ1050" s="126"/>
      <c r="BK1050" s="126"/>
      <c r="BL1050" s="126"/>
      <c r="BM1050" s="126"/>
      <c r="BN1050" s="126"/>
      <c r="BO1050" s="126"/>
      <c r="BP1050" s="126"/>
      <c r="BQ1050" s="126"/>
      <c r="BR1050" s="126"/>
      <c r="BS1050" s="126"/>
      <c r="BT1050" s="126"/>
      <c r="BU1050" s="126"/>
      <c r="BV1050" s="126"/>
      <c r="BW1050" s="126"/>
      <c r="BX1050" s="126"/>
      <c r="BY1050" s="126"/>
      <c r="BZ1050" s="126"/>
      <c r="CA1050" s="126"/>
      <c r="CB1050" s="126"/>
      <c r="CC1050" s="126"/>
      <c r="CD1050" s="126"/>
      <c r="CE1050" s="126"/>
      <c r="CF1050" s="126"/>
      <c r="CG1050" s="126"/>
      <c r="CH1050" s="126"/>
      <c r="CI1050" s="126"/>
      <c r="CJ1050" s="126"/>
      <c r="CK1050" s="126"/>
      <c r="CL1050" s="126"/>
      <c r="CM1050" s="126"/>
      <c r="CN1050" s="126"/>
      <c r="CO1050" s="126"/>
      <c r="CP1050" s="126"/>
      <c r="CQ1050" s="126"/>
      <c r="CR1050" s="126"/>
      <c r="CS1050" s="126"/>
      <c r="CT1050" s="126"/>
      <c r="CU1050" s="126"/>
      <c r="CV1050" s="126"/>
      <c r="CW1050" s="126"/>
      <c r="CX1050" s="126"/>
      <c r="CY1050" s="126"/>
      <c r="CZ1050" s="126"/>
      <c r="DA1050" s="126"/>
      <c r="DB1050" s="126"/>
      <c r="DC1050" s="126"/>
      <c r="DD1050" s="126"/>
      <c r="DE1050" s="126"/>
      <c r="DF1050" s="126"/>
      <c r="DG1050" s="126"/>
      <c r="DH1050" s="126"/>
      <c r="DI1050" s="126"/>
      <c r="DJ1050" s="126"/>
      <c r="DK1050" s="126"/>
      <c r="DL1050" s="126"/>
      <c r="DM1050" s="126"/>
      <c r="DN1050" s="126"/>
      <c r="DO1050" s="126"/>
      <c r="DP1050" s="126"/>
      <c r="DQ1050" s="126"/>
      <c r="DR1050" s="126"/>
      <c r="DS1050" s="126"/>
      <c r="DT1050" s="126"/>
      <c r="DU1050" s="126"/>
      <c r="DV1050" s="126"/>
      <c r="DW1050" s="126"/>
      <c r="DX1050" s="126"/>
      <c r="DY1050" s="126"/>
      <c r="DZ1050" s="126"/>
      <c r="EA1050" s="126"/>
      <c r="EB1050" s="126"/>
      <c r="EC1050" s="126"/>
      <c r="ED1050" s="126"/>
      <c r="EE1050" s="126"/>
      <c r="EF1050" s="126"/>
      <c r="EG1050" s="126"/>
      <c r="EH1050" s="126"/>
      <c r="EI1050" s="126"/>
      <c r="EJ1050" s="126"/>
      <c r="EK1050" s="126"/>
      <c r="EL1050" s="126"/>
      <c r="EM1050" s="126"/>
      <c r="EN1050" s="126"/>
      <c r="EO1050" s="126"/>
      <c r="EP1050" s="126"/>
      <c r="EQ1050" s="126"/>
      <c r="ER1050" s="126"/>
      <c r="ES1050" s="126"/>
      <c r="ET1050" s="126"/>
      <c r="EU1050" s="126"/>
      <c r="EV1050" s="126"/>
      <c r="EW1050" s="126"/>
      <c r="EX1050" s="126"/>
      <c r="EY1050" s="126"/>
      <c r="EZ1050" s="126"/>
      <c r="FA1050" s="126"/>
      <c r="FB1050" s="126"/>
      <c r="FC1050" s="126"/>
      <c r="FD1050" s="126"/>
      <c r="FE1050" s="126"/>
      <c r="FF1050" s="126"/>
      <c r="FG1050" s="126"/>
      <c r="FH1050" s="126"/>
      <c r="FI1050" s="126"/>
      <c r="FJ1050" s="126"/>
      <c r="FK1050" s="126"/>
      <c r="FL1050" s="126"/>
      <c r="FM1050" s="126"/>
      <c r="FN1050" s="126"/>
      <c r="FO1050" s="126"/>
      <c r="FP1050" s="126"/>
      <c r="FQ1050" s="126"/>
      <c r="FR1050" s="126"/>
      <c r="FS1050" s="126"/>
      <c r="FT1050" s="126"/>
      <c r="FU1050" s="126"/>
      <c r="FV1050" s="126"/>
      <c r="FW1050" s="126"/>
      <c r="FX1050" s="126"/>
      <c r="FY1050" s="126"/>
      <c r="FZ1050" s="126"/>
      <c r="GA1050" s="126"/>
      <c r="GB1050" s="126"/>
      <c r="GC1050" s="126"/>
      <c r="GD1050" s="126"/>
      <c r="GE1050" s="126"/>
      <c r="GF1050" s="126"/>
      <c r="GG1050" s="126"/>
      <c r="GH1050" s="126"/>
      <c r="GI1050" s="126"/>
      <c r="GJ1050" s="126"/>
      <c r="GK1050" s="126"/>
      <c r="GL1050" s="126"/>
      <c r="GM1050" s="126"/>
      <c r="GN1050" s="126"/>
      <c r="GO1050" s="126"/>
      <c r="GP1050" s="126"/>
      <c r="GQ1050" s="126"/>
      <c r="GR1050" s="126"/>
      <c r="GS1050" s="126"/>
      <c r="GT1050" s="126"/>
      <c r="GU1050" s="126"/>
      <c r="GV1050" s="126"/>
      <c r="GW1050" s="126"/>
      <c r="GX1050" s="126"/>
      <c r="GY1050" s="126"/>
      <c r="GZ1050" s="126"/>
      <c r="HA1050" s="126"/>
      <c r="HB1050" s="126"/>
      <c r="HC1050" s="126"/>
      <c r="HD1050" s="126"/>
      <c r="HE1050" s="126"/>
      <c r="HF1050" s="126"/>
      <c r="HG1050" s="126"/>
      <c r="HH1050" s="126"/>
      <c r="HI1050" s="126"/>
      <c r="HJ1050" s="126"/>
      <c r="HK1050" s="126"/>
      <c r="HL1050" s="126"/>
      <c r="HM1050" s="126"/>
      <c r="HN1050" s="126"/>
      <c r="HO1050" s="126"/>
      <c r="HP1050" s="126"/>
      <c r="HQ1050" s="126"/>
      <c r="HR1050" s="126"/>
      <c r="HS1050" s="126"/>
      <c r="HT1050" s="126"/>
      <c r="HU1050" s="126"/>
      <c r="HV1050" s="126"/>
      <c r="HW1050" s="126"/>
      <c r="HX1050" s="126"/>
      <c r="HY1050" s="126"/>
      <c r="HZ1050" s="126"/>
      <c r="IA1050" s="126"/>
      <c r="IB1050" s="126"/>
    </row>
    <row r="1051" spans="1:236" s="127" customFormat="1">
      <c r="A1051" s="121"/>
      <c r="B1051" s="67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  <c r="BI1051" s="126"/>
      <c r="BJ1051" s="126"/>
      <c r="BK1051" s="126"/>
      <c r="BL1051" s="126"/>
      <c r="BM1051" s="126"/>
      <c r="BN1051" s="126"/>
      <c r="BO1051" s="126"/>
      <c r="BP1051" s="126"/>
      <c r="BQ1051" s="126"/>
      <c r="BR1051" s="126"/>
      <c r="BS1051" s="126"/>
      <c r="BT1051" s="126"/>
      <c r="BU1051" s="126"/>
      <c r="BV1051" s="126"/>
      <c r="BW1051" s="126"/>
      <c r="BX1051" s="126"/>
      <c r="BY1051" s="126"/>
      <c r="BZ1051" s="126"/>
      <c r="CA1051" s="126"/>
      <c r="CB1051" s="126"/>
      <c r="CC1051" s="126"/>
      <c r="CD1051" s="126"/>
      <c r="CE1051" s="126"/>
      <c r="CF1051" s="126"/>
      <c r="CG1051" s="126"/>
      <c r="CH1051" s="126"/>
      <c r="CI1051" s="126"/>
      <c r="CJ1051" s="126"/>
      <c r="CK1051" s="126"/>
      <c r="CL1051" s="126"/>
      <c r="CM1051" s="126"/>
      <c r="CN1051" s="126"/>
      <c r="CO1051" s="126"/>
      <c r="CP1051" s="126"/>
      <c r="CQ1051" s="126"/>
      <c r="CR1051" s="126"/>
      <c r="CS1051" s="126"/>
      <c r="CT1051" s="126"/>
      <c r="CU1051" s="126"/>
      <c r="CV1051" s="126"/>
      <c r="CW1051" s="126"/>
      <c r="CX1051" s="126"/>
      <c r="CY1051" s="126"/>
      <c r="CZ1051" s="126"/>
      <c r="DA1051" s="126"/>
      <c r="DB1051" s="126"/>
      <c r="DC1051" s="126"/>
      <c r="DD1051" s="126"/>
      <c r="DE1051" s="126"/>
      <c r="DF1051" s="126"/>
      <c r="DG1051" s="126"/>
      <c r="DH1051" s="126"/>
      <c r="DI1051" s="126"/>
      <c r="DJ1051" s="126"/>
      <c r="DK1051" s="126"/>
      <c r="DL1051" s="126"/>
      <c r="DM1051" s="126"/>
      <c r="DN1051" s="126"/>
      <c r="DO1051" s="126"/>
      <c r="DP1051" s="126"/>
      <c r="DQ1051" s="126"/>
      <c r="DR1051" s="126"/>
      <c r="DS1051" s="126"/>
      <c r="DT1051" s="126"/>
      <c r="DU1051" s="126"/>
      <c r="DV1051" s="126"/>
      <c r="DW1051" s="126"/>
      <c r="DX1051" s="126"/>
      <c r="DY1051" s="126"/>
      <c r="DZ1051" s="126"/>
      <c r="EA1051" s="126"/>
      <c r="EB1051" s="126"/>
      <c r="EC1051" s="126"/>
      <c r="ED1051" s="126"/>
      <c r="EE1051" s="126"/>
      <c r="EF1051" s="126"/>
      <c r="EG1051" s="126"/>
      <c r="EH1051" s="126"/>
      <c r="EI1051" s="126"/>
      <c r="EJ1051" s="126"/>
      <c r="EK1051" s="126"/>
      <c r="EL1051" s="126"/>
      <c r="EM1051" s="126"/>
      <c r="EN1051" s="126"/>
      <c r="EO1051" s="126"/>
      <c r="EP1051" s="126"/>
      <c r="EQ1051" s="126"/>
      <c r="ER1051" s="126"/>
      <c r="ES1051" s="126"/>
      <c r="ET1051" s="126"/>
      <c r="EU1051" s="126"/>
      <c r="EV1051" s="126"/>
      <c r="EW1051" s="126"/>
      <c r="EX1051" s="126"/>
      <c r="EY1051" s="126"/>
      <c r="EZ1051" s="126"/>
      <c r="FA1051" s="126"/>
      <c r="FB1051" s="126"/>
      <c r="FC1051" s="126"/>
      <c r="FD1051" s="126"/>
      <c r="FE1051" s="126"/>
      <c r="FF1051" s="126"/>
      <c r="FG1051" s="126"/>
      <c r="FH1051" s="126"/>
      <c r="FI1051" s="126"/>
      <c r="FJ1051" s="126"/>
      <c r="FK1051" s="126"/>
      <c r="FL1051" s="126"/>
      <c r="FM1051" s="126"/>
      <c r="FN1051" s="126"/>
      <c r="FO1051" s="126"/>
      <c r="FP1051" s="126"/>
      <c r="FQ1051" s="126"/>
      <c r="FR1051" s="126"/>
      <c r="FS1051" s="126"/>
      <c r="FT1051" s="126"/>
      <c r="FU1051" s="126"/>
      <c r="FV1051" s="126"/>
      <c r="FW1051" s="126"/>
      <c r="FX1051" s="126"/>
      <c r="FY1051" s="126"/>
      <c r="FZ1051" s="126"/>
      <c r="GA1051" s="126"/>
      <c r="GB1051" s="126"/>
      <c r="GC1051" s="126"/>
      <c r="GD1051" s="126"/>
      <c r="GE1051" s="126"/>
      <c r="GF1051" s="126"/>
      <c r="GG1051" s="126"/>
      <c r="GH1051" s="126"/>
      <c r="GI1051" s="126"/>
      <c r="GJ1051" s="126"/>
      <c r="GK1051" s="126"/>
      <c r="GL1051" s="126"/>
      <c r="GM1051" s="126"/>
      <c r="GN1051" s="126"/>
      <c r="GO1051" s="126"/>
      <c r="GP1051" s="126"/>
      <c r="GQ1051" s="126"/>
      <c r="GR1051" s="126"/>
      <c r="GS1051" s="126"/>
      <c r="GT1051" s="126"/>
      <c r="GU1051" s="126"/>
      <c r="GV1051" s="126"/>
      <c r="GW1051" s="126"/>
      <c r="GX1051" s="126"/>
      <c r="GY1051" s="126"/>
      <c r="GZ1051" s="126"/>
      <c r="HA1051" s="126"/>
      <c r="HB1051" s="126"/>
      <c r="HC1051" s="126"/>
      <c r="HD1051" s="126"/>
      <c r="HE1051" s="126"/>
      <c r="HF1051" s="126"/>
      <c r="HG1051" s="126"/>
      <c r="HH1051" s="126"/>
      <c r="HI1051" s="126"/>
      <c r="HJ1051" s="126"/>
      <c r="HK1051" s="126"/>
      <c r="HL1051" s="126"/>
      <c r="HM1051" s="126"/>
      <c r="HN1051" s="126"/>
      <c r="HO1051" s="126"/>
      <c r="HP1051" s="126"/>
      <c r="HQ1051" s="126"/>
      <c r="HR1051" s="126"/>
      <c r="HS1051" s="126"/>
      <c r="HT1051" s="126"/>
      <c r="HU1051" s="126"/>
      <c r="HV1051" s="126"/>
      <c r="HW1051" s="126"/>
      <c r="HX1051" s="126"/>
      <c r="HY1051" s="126"/>
      <c r="HZ1051" s="126"/>
      <c r="IA1051" s="126"/>
      <c r="IB1051" s="126"/>
    </row>
    <row r="1052" spans="1:236" s="127" customFormat="1">
      <c r="A1052" s="121"/>
      <c r="B1052" s="67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  <c r="BI1052" s="126"/>
      <c r="BJ1052" s="126"/>
      <c r="BK1052" s="126"/>
      <c r="BL1052" s="126"/>
      <c r="BM1052" s="126"/>
      <c r="BN1052" s="126"/>
      <c r="BO1052" s="126"/>
      <c r="BP1052" s="126"/>
      <c r="BQ1052" s="126"/>
      <c r="BR1052" s="126"/>
      <c r="BS1052" s="126"/>
      <c r="BT1052" s="126"/>
      <c r="BU1052" s="126"/>
      <c r="BV1052" s="126"/>
      <c r="BW1052" s="126"/>
      <c r="BX1052" s="126"/>
      <c r="BY1052" s="126"/>
      <c r="BZ1052" s="126"/>
      <c r="CA1052" s="126"/>
      <c r="CB1052" s="126"/>
      <c r="CC1052" s="126"/>
      <c r="CD1052" s="126"/>
      <c r="CE1052" s="126"/>
      <c r="CF1052" s="126"/>
      <c r="CG1052" s="126"/>
      <c r="CH1052" s="126"/>
      <c r="CI1052" s="126"/>
      <c r="CJ1052" s="126"/>
      <c r="CK1052" s="126"/>
      <c r="CL1052" s="126"/>
      <c r="CM1052" s="126"/>
      <c r="CN1052" s="126"/>
      <c r="CO1052" s="126"/>
      <c r="CP1052" s="126"/>
      <c r="CQ1052" s="126"/>
      <c r="CR1052" s="126"/>
      <c r="CS1052" s="126"/>
      <c r="CT1052" s="126"/>
      <c r="CU1052" s="126"/>
      <c r="CV1052" s="126"/>
      <c r="CW1052" s="126"/>
      <c r="CX1052" s="126"/>
      <c r="CY1052" s="126"/>
      <c r="CZ1052" s="126"/>
      <c r="DA1052" s="126"/>
      <c r="DB1052" s="126"/>
      <c r="DC1052" s="126"/>
      <c r="DD1052" s="126"/>
      <c r="DE1052" s="126"/>
      <c r="DF1052" s="126"/>
      <c r="DG1052" s="126"/>
      <c r="DH1052" s="126"/>
      <c r="DI1052" s="126"/>
      <c r="DJ1052" s="126"/>
      <c r="DK1052" s="126"/>
      <c r="DL1052" s="126"/>
      <c r="DM1052" s="126"/>
      <c r="DN1052" s="126"/>
      <c r="DO1052" s="126"/>
      <c r="DP1052" s="126"/>
      <c r="DQ1052" s="126"/>
      <c r="DR1052" s="126"/>
      <c r="DS1052" s="126"/>
      <c r="DT1052" s="126"/>
      <c r="DU1052" s="126"/>
      <c r="DV1052" s="126"/>
      <c r="DW1052" s="126"/>
      <c r="DX1052" s="126"/>
      <c r="DY1052" s="126"/>
      <c r="DZ1052" s="126"/>
      <c r="EA1052" s="126"/>
      <c r="EB1052" s="126"/>
      <c r="EC1052" s="126"/>
      <c r="ED1052" s="126"/>
      <c r="EE1052" s="126"/>
      <c r="EF1052" s="126"/>
      <c r="EG1052" s="126"/>
      <c r="EH1052" s="126"/>
      <c r="EI1052" s="126"/>
      <c r="EJ1052" s="126"/>
      <c r="EK1052" s="126"/>
      <c r="EL1052" s="126"/>
      <c r="EM1052" s="126"/>
      <c r="EN1052" s="126"/>
      <c r="EO1052" s="126"/>
      <c r="EP1052" s="126"/>
      <c r="EQ1052" s="126"/>
      <c r="ER1052" s="126"/>
      <c r="ES1052" s="126"/>
      <c r="ET1052" s="126"/>
      <c r="EU1052" s="126"/>
      <c r="EV1052" s="126"/>
      <c r="EW1052" s="126"/>
      <c r="EX1052" s="126"/>
      <c r="EY1052" s="126"/>
      <c r="EZ1052" s="126"/>
      <c r="FA1052" s="126"/>
      <c r="FB1052" s="126"/>
      <c r="FC1052" s="126"/>
      <c r="FD1052" s="126"/>
      <c r="FE1052" s="126"/>
      <c r="FF1052" s="126"/>
      <c r="FG1052" s="126"/>
      <c r="FH1052" s="126"/>
      <c r="FI1052" s="126"/>
      <c r="FJ1052" s="126"/>
      <c r="FK1052" s="126"/>
      <c r="FL1052" s="126"/>
      <c r="FM1052" s="126"/>
      <c r="FN1052" s="126"/>
      <c r="FO1052" s="126"/>
      <c r="FP1052" s="126"/>
      <c r="FQ1052" s="126"/>
      <c r="FR1052" s="126"/>
      <c r="FS1052" s="126"/>
      <c r="FT1052" s="126"/>
      <c r="FU1052" s="126"/>
      <c r="FV1052" s="126"/>
      <c r="FW1052" s="126"/>
      <c r="FX1052" s="126"/>
      <c r="FY1052" s="126"/>
      <c r="FZ1052" s="126"/>
      <c r="GA1052" s="126"/>
      <c r="GB1052" s="126"/>
      <c r="GC1052" s="126"/>
      <c r="GD1052" s="126"/>
      <c r="GE1052" s="126"/>
      <c r="GF1052" s="126"/>
      <c r="GG1052" s="126"/>
      <c r="GH1052" s="126"/>
      <c r="GI1052" s="126"/>
      <c r="GJ1052" s="126"/>
      <c r="GK1052" s="126"/>
      <c r="GL1052" s="126"/>
      <c r="GM1052" s="126"/>
      <c r="GN1052" s="126"/>
      <c r="GO1052" s="126"/>
      <c r="GP1052" s="126"/>
      <c r="GQ1052" s="126"/>
      <c r="GR1052" s="126"/>
      <c r="GS1052" s="126"/>
      <c r="GT1052" s="126"/>
      <c r="GU1052" s="126"/>
      <c r="GV1052" s="126"/>
      <c r="GW1052" s="126"/>
      <c r="GX1052" s="126"/>
      <c r="GY1052" s="126"/>
      <c r="GZ1052" s="126"/>
      <c r="HA1052" s="126"/>
      <c r="HB1052" s="126"/>
      <c r="HC1052" s="126"/>
      <c r="HD1052" s="126"/>
      <c r="HE1052" s="126"/>
      <c r="HF1052" s="126"/>
      <c r="HG1052" s="126"/>
      <c r="HH1052" s="126"/>
      <c r="HI1052" s="126"/>
      <c r="HJ1052" s="126"/>
      <c r="HK1052" s="126"/>
      <c r="HL1052" s="126"/>
      <c r="HM1052" s="126"/>
      <c r="HN1052" s="126"/>
      <c r="HO1052" s="126"/>
      <c r="HP1052" s="126"/>
      <c r="HQ1052" s="126"/>
      <c r="HR1052" s="126"/>
      <c r="HS1052" s="126"/>
      <c r="HT1052" s="126"/>
      <c r="HU1052" s="126"/>
      <c r="HV1052" s="126"/>
      <c r="HW1052" s="126"/>
      <c r="HX1052" s="126"/>
      <c r="HY1052" s="126"/>
      <c r="HZ1052" s="126"/>
      <c r="IA1052" s="126"/>
      <c r="IB1052" s="126"/>
    </row>
    <row r="1053" spans="1:236" s="127" customFormat="1">
      <c r="A1053" s="121"/>
      <c r="B1053" s="67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  <c r="BI1053" s="126"/>
      <c r="BJ1053" s="126"/>
      <c r="BK1053" s="126"/>
      <c r="BL1053" s="126"/>
      <c r="BM1053" s="126"/>
      <c r="BN1053" s="126"/>
      <c r="BO1053" s="126"/>
      <c r="BP1053" s="126"/>
      <c r="BQ1053" s="126"/>
      <c r="BR1053" s="126"/>
      <c r="BS1053" s="126"/>
      <c r="BT1053" s="126"/>
      <c r="BU1053" s="126"/>
      <c r="BV1053" s="126"/>
      <c r="BW1053" s="126"/>
      <c r="BX1053" s="126"/>
      <c r="BY1053" s="126"/>
      <c r="BZ1053" s="126"/>
      <c r="CA1053" s="126"/>
      <c r="CB1053" s="126"/>
      <c r="CC1053" s="126"/>
      <c r="CD1053" s="126"/>
      <c r="CE1053" s="126"/>
      <c r="CF1053" s="126"/>
      <c r="CG1053" s="126"/>
      <c r="CH1053" s="126"/>
      <c r="CI1053" s="126"/>
      <c r="CJ1053" s="126"/>
      <c r="CK1053" s="126"/>
      <c r="CL1053" s="126"/>
      <c r="CM1053" s="126"/>
      <c r="CN1053" s="126"/>
      <c r="CO1053" s="126"/>
      <c r="CP1053" s="126"/>
      <c r="CQ1053" s="126"/>
      <c r="CR1053" s="126"/>
      <c r="CS1053" s="126"/>
      <c r="CT1053" s="126"/>
      <c r="CU1053" s="126"/>
      <c r="CV1053" s="126"/>
      <c r="CW1053" s="126"/>
      <c r="CX1053" s="126"/>
      <c r="CY1053" s="126"/>
      <c r="CZ1053" s="126"/>
      <c r="DA1053" s="126"/>
      <c r="DB1053" s="126"/>
      <c r="DC1053" s="126"/>
      <c r="DD1053" s="126"/>
      <c r="DE1053" s="126"/>
      <c r="DF1053" s="126"/>
      <c r="DG1053" s="126"/>
      <c r="DH1053" s="126"/>
      <c r="DI1053" s="126"/>
      <c r="DJ1053" s="126"/>
      <c r="DK1053" s="126"/>
      <c r="DL1053" s="126"/>
      <c r="DM1053" s="126"/>
      <c r="DN1053" s="126"/>
      <c r="DO1053" s="126"/>
      <c r="DP1053" s="126"/>
      <c r="DQ1053" s="126"/>
      <c r="DR1053" s="126"/>
      <c r="DS1053" s="126"/>
      <c r="DT1053" s="126"/>
      <c r="DU1053" s="126"/>
      <c r="DV1053" s="126"/>
      <c r="DW1053" s="126"/>
      <c r="DX1053" s="126"/>
      <c r="DY1053" s="126"/>
      <c r="DZ1053" s="126"/>
      <c r="EA1053" s="126"/>
      <c r="EB1053" s="126"/>
      <c r="EC1053" s="126"/>
      <c r="ED1053" s="126"/>
      <c r="EE1053" s="126"/>
      <c r="EF1053" s="126"/>
      <c r="EG1053" s="126"/>
      <c r="EH1053" s="126"/>
      <c r="EI1053" s="126"/>
      <c r="EJ1053" s="126"/>
      <c r="EK1053" s="126"/>
      <c r="EL1053" s="126"/>
      <c r="EM1053" s="126"/>
      <c r="EN1053" s="126"/>
      <c r="EO1053" s="126"/>
      <c r="EP1053" s="126"/>
      <c r="EQ1053" s="126"/>
      <c r="ER1053" s="126"/>
      <c r="ES1053" s="126"/>
      <c r="ET1053" s="126"/>
      <c r="EU1053" s="126"/>
      <c r="EV1053" s="126"/>
      <c r="EW1053" s="126"/>
      <c r="EX1053" s="126"/>
      <c r="EY1053" s="126"/>
      <c r="EZ1053" s="126"/>
      <c r="FA1053" s="126"/>
      <c r="FB1053" s="126"/>
      <c r="FC1053" s="126"/>
      <c r="FD1053" s="126"/>
      <c r="FE1053" s="126"/>
      <c r="FF1053" s="126"/>
      <c r="FG1053" s="126"/>
      <c r="FH1053" s="126"/>
      <c r="FI1053" s="126"/>
      <c r="FJ1053" s="126"/>
      <c r="FK1053" s="126"/>
      <c r="FL1053" s="126"/>
      <c r="FM1053" s="126"/>
      <c r="FN1053" s="126"/>
      <c r="FO1053" s="126"/>
      <c r="FP1053" s="126"/>
      <c r="FQ1053" s="126"/>
      <c r="FR1053" s="126"/>
      <c r="FS1053" s="126"/>
      <c r="FT1053" s="126"/>
      <c r="FU1053" s="126"/>
      <c r="FV1053" s="126"/>
      <c r="FW1053" s="126"/>
      <c r="FX1053" s="126"/>
      <c r="FY1053" s="126"/>
      <c r="FZ1053" s="126"/>
      <c r="GA1053" s="126"/>
      <c r="GB1053" s="126"/>
      <c r="GC1053" s="126"/>
      <c r="GD1053" s="126"/>
      <c r="GE1053" s="126"/>
      <c r="GF1053" s="126"/>
      <c r="GG1053" s="126"/>
      <c r="GH1053" s="126"/>
      <c r="GI1053" s="126"/>
      <c r="GJ1053" s="126"/>
      <c r="GK1053" s="126"/>
      <c r="GL1053" s="126"/>
      <c r="GM1053" s="126"/>
      <c r="GN1053" s="126"/>
      <c r="GO1053" s="126"/>
      <c r="GP1053" s="126"/>
      <c r="GQ1053" s="126"/>
      <c r="GR1053" s="126"/>
      <c r="GS1053" s="126"/>
      <c r="GT1053" s="126"/>
      <c r="GU1053" s="126"/>
      <c r="GV1053" s="126"/>
      <c r="GW1053" s="126"/>
      <c r="GX1053" s="126"/>
      <c r="GY1053" s="126"/>
      <c r="GZ1053" s="126"/>
      <c r="HA1053" s="126"/>
      <c r="HB1053" s="126"/>
      <c r="HC1053" s="126"/>
      <c r="HD1053" s="126"/>
      <c r="HE1053" s="126"/>
      <c r="HF1053" s="126"/>
      <c r="HG1053" s="126"/>
      <c r="HH1053" s="126"/>
      <c r="HI1053" s="126"/>
      <c r="HJ1053" s="126"/>
      <c r="HK1053" s="126"/>
      <c r="HL1053" s="126"/>
      <c r="HM1053" s="126"/>
      <c r="HN1053" s="126"/>
      <c r="HO1053" s="126"/>
      <c r="HP1053" s="126"/>
      <c r="HQ1053" s="126"/>
      <c r="HR1053" s="126"/>
      <c r="HS1053" s="126"/>
      <c r="HT1053" s="126"/>
      <c r="HU1053" s="126"/>
      <c r="HV1053" s="126"/>
      <c r="HW1053" s="126"/>
      <c r="HX1053" s="126"/>
      <c r="HY1053" s="126"/>
      <c r="HZ1053" s="126"/>
      <c r="IA1053" s="126"/>
      <c r="IB1053" s="126"/>
    </row>
    <row r="1054" spans="1:236" s="127" customFormat="1">
      <c r="A1054" s="121"/>
      <c r="B1054" s="67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  <c r="BI1054" s="126"/>
      <c r="BJ1054" s="126"/>
      <c r="BK1054" s="126"/>
      <c r="BL1054" s="126"/>
      <c r="BM1054" s="126"/>
      <c r="BN1054" s="126"/>
      <c r="BO1054" s="126"/>
      <c r="BP1054" s="126"/>
      <c r="BQ1054" s="126"/>
      <c r="BR1054" s="126"/>
      <c r="BS1054" s="126"/>
      <c r="BT1054" s="126"/>
      <c r="BU1054" s="126"/>
      <c r="BV1054" s="126"/>
      <c r="BW1054" s="126"/>
      <c r="BX1054" s="126"/>
      <c r="BY1054" s="126"/>
      <c r="BZ1054" s="126"/>
      <c r="CA1054" s="126"/>
      <c r="CB1054" s="126"/>
      <c r="CC1054" s="126"/>
      <c r="CD1054" s="126"/>
      <c r="CE1054" s="126"/>
      <c r="CF1054" s="126"/>
      <c r="CG1054" s="126"/>
      <c r="CH1054" s="126"/>
      <c r="CI1054" s="126"/>
      <c r="CJ1054" s="126"/>
      <c r="CK1054" s="126"/>
      <c r="CL1054" s="126"/>
      <c r="CM1054" s="126"/>
      <c r="CN1054" s="126"/>
      <c r="CO1054" s="126"/>
      <c r="CP1054" s="126"/>
      <c r="CQ1054" s="126"/>
      <c r="CR1054" s="126"/>
      <c r="CS1054" s="126"/>
      <c r="CT1054" s="126"/>
      <c r="CU1054" s="126"/>
      <c r="CV1054" s="126"/>
      <c r="CW1054" s="126"/>
      <c r="CX1054" s="126"/>
      <c r="CY1054" s="126"/>
      <c r="CZ1054" s="126"/>
      <c r="DA1054" s="126"/>
      <c r="DB1054" s="126"/>
      <c r="DC1054" s="126"/>
      <c r="DD1054" s="126"/>
      <c r="DE1054" s="126"/>
      <c r="DF1054" s="126"/>
      <c r="DG1054" s="126"/>
      <c r="DH1054" s="126"/>
      <c r="DI1054" s="126"/>
      <c r="DJ1054" s="126"/>
      <c r="DK1054" s="126"/>
      <c r="DL1054" s="126"/>
      <c r="DM1054" s="126"/>
      <c r="DN1054" s="126"/>
      <c r="DO1054" s="126"/>
      <c r="DP1054" s="126"/>
      <c r="DQ1054" s="126"/>
      <c r="DR1054" s="126"/>
      <c r="DS1054" s="126"/>
      <c r="DT1054" s="126"/>
      <c r="DU1054" s="126"/>
      <c r="DV1054" s="126"/>
      <c r="DW1054" s="126"/>
      <c r="DX1054" s="126"/>
      <c r="DY1054" s="126"/>
      <c r="DZ1054" s="126"/>
      <c r="EA1054" s="126"/>
      <c r="EB1054" s="126"/>
      <c r="EC1054" s="126"/>
      <c r="ED1054" s="126"/>
      <c r="EE1054" s="126"/>
      <c r="EF1054" s="126"/>
      <c r="EG1054" s="126"/>
      <c r="EH1054" s="126"/>
      <c r="EI1054" s="126"/>
      <c r="EJ1054" s="126"/>
      <c r="EK1054" s="126"/>
      <c r="EL1054" s="126"/>
      <c r="EM1054" s="126"/>
      <c r="EN1054" s="126"/>
      <c r="EO1054" s="126"/>
      <c r="EP1054" s="126"/>
      <c r="EQ1054" s="126"/>
      <c r="ER1054" s="126"/>
      <c r="ES1054" s="126"/>
      <c r="ET1054" s="126"/>
      <c r="EU1054" s="126"/>
      <c r="EV1054" s="126"/>
      <c r="EW1054" s="126"/>
      <c r="EX1054" s="126"/>
      <c r="EY1054" s="126"/>
      <c r="EZ1054" s="126"/>
      <c r="FA1054" s="126"/>
      <c r="FB1054" s="126"/>
      <c r="FC1054" s="126"/>
      <c r="FD1054" s="126"/>
      <c r="FE1054" s="126"/>
      <c r="FF1054" s="126"/>
      <c r="FG1054" s="126"/>
      <c r="FH1054" s="126"/>
      <c r="FI1054" s="126"/>
      <c r="FJ1054" s="126"/>
      <c r="FK1054" s="126"/>
      <c r="FL1054" s="126"/>
      <c r="FM1054" s="126"/>
      <c r="FN1054" s="126"/>
      <c r="FO1054" s="126"/>
      <c r="FP1054" s="126"/>
      <c r="FQ1054" s="126"/>
      <c r="FR1054" s="126"/>
      <c r="FS1054" s="126"/>
      <c r="FT1054" s="126"/>
      <c r="FU1054" s="126"/>
      <c r="FV1054" s="126"/>
      <c r="FW1054" s="126"/>
      <c r="FX1054" s="126"/>
      <c r="FY1054" s="126"/>
      <c r="FZ1054" s="126"/>
      <c r="GA1054" s="126"/>
      <c r="GB1054" s="126"/>
      <c r="GC1054" s="126"/>
      <c r="GD1054" s="126"/>
      <c r="GE1054" s="126"/>
      <c r="GF1054" s="126"/>
      <c r="GG1054" s="126"/>
      <c r="GH1054" s="126"/>
      <c r="GI1054" s="126"/>
      <c r="GJ1054" s="126"/>
      <c r="GK1054" s="126"/>
      <c r="GL1054" s="126"/>
      <c r="GM1054" s="126"/>
      <c r="GN1054" s="126"/>
      <c r="GO1054" s="126"/>
      <c r="GP1054" s="126"/>
      <c r="GQ1054" s="126"/>
      <c r="GR1054" s="126"/>
      <c r="GS1054" s="126"/>
      <c r="GT1054" s="126"/>
      <c r="GU1054" s="126"/>
      <c r="GV1054" s="126"/>
      <c r="GW1054" s="126"/>
      <c r="GX1054" s="126"/>
      <c r="GY1054" s="126"/>
      <c r="GZ1054" s="126"/>
      <c r="HA1054" s="126"/>
      <c r="HB1054" s="126"/>
      <c r="HC1054" s="126"/>
      <c r="HD1054" s="126"/>
      <c r="HE1054" s="126"/>
      <c r="HF1054" s="126"/>
      <c r="HG1054" s="126"/>
      <c r="HH1054" s="126"/>
      <c r="HI1054" s="126"/>
      <c r="HJ1054" s="126"/>
      <c r="HK1054" s="126"/>
      <c r="HL1054" s="126"/>
      <c r="HM1054" s="126"/>
      <c r="HN1054" s="126"/>
      <c r="HO1054" s="126"/>
      <c r="HP1054" s="126"/>
      <c r="HQ1054" s="126"/>
      <c r="HR1054" s="126"/>
      <c r="HS1054" s="126"/>
      <c r="HT1054" s="126"/>
      <c r="HU1054" s="126"/>
      <c r="HV1054" s="126"/>
      <c r="HW1054" s="126"/>
      <c r="HX1054" s="126"/>
      <c r="HY1054" s="126"/>
      <c r="HZ1054" s="126"/>
      <c r="IA1054" s="126"/>
      <c r="IB1054" s="126"/>
    </row>
    <row r="1055" spans="1:236" s="127" customFormat="1">
      <c r="A1055" s="121"/>
      <c r="B1055" s="67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  <c r="BI1055" s="126"/>
      <c r="BJ1055" s="126"/>
      <c r="BK1055" s="126"/>
      <c r="BL1055" s="126"/>
      <c r="BM1055" s="126"/>
      <c r="BN1055" s="126"/>
      <c r="BO1055" s="126"/>
      <c r="BP1055" s="126"/>
      <c r="BQ1055" s="126"/>
      <c r="BR1055" s="126"/>
      <c r="BS1055" s="126"/>
      <c r="BT1055" s="126"/>
      <c r="BU1055" s="126"/>
      <c r="BV1055" s="126"/>
      <c r="BW1055" s="126"/>
      <c r="BX1055" s="126"/>
      <c r="BY1055" s="126"/>
      <c r="BZ1055" s="126"/>
      <c r="CA1055" s="126"/>
      <c r="CB1055" s="126"/>
      <c r="CC1055" s="126"/>
      <c r="CD1055" s="126"/>
      <c r="CE1055" s="126"/>
      <c r="CF1055" s="126"/>
      <c r="CG1055" s="126"/>
      <c r="CH1055" s="126"/>
      <c r="CI1055" s="126"/>
      <c r="CJ1055" s="126"/>
      <c r="CK1055" s="126"/>
      <c r="CL1055" s="126"/>
      <c r="CM1055" s="126"/>
      <c r="CN1055" s="126"/>
      <c r="CO1055" s="126"/>
      <c r="CP1055" s="126"/>
      <c r="CQ1055" s="126"/>
      <c r="CR1055" s="126"/>
      <c r="CS1055" s="126"/>
      <c r="CT1055" s="126"/>
      <c r="CU1055" s="126"/>
      <c r="CV1055" s="126"/>
      <c r="CW1055" s="126"/>
      <c r="CX1055" s="126"/>
      <c r="CY1055" s="126"/>
      <c r="CZ1055" s="126"/>
      <c r="DA1055" s="126"/>
      <c r="DB1055" s="126"/>
      <c r="DC1055" s="126"/>
      <c r="DD1055" s="126"/>
      <c r="DE1055" s="126"/>
      <c r="DF1055" s="126"/>
      <c r="DG1055" s="126"/>
      <c r="DH1055" s="126"/>
      <c r="DI1055" s="126"/>
      <c r="DJ1055" s="126"/>
      <c r="DK1055" s="126"/>
      <c r="DL1055" s="126"/>
      <c r="DM1055" s="126"/>
      <c r="DN1055" s="126"/>
      <c r="DO1055" s="126"/>
      <c r="DP1055" s="126"/>
      <c r="DQ1055" s="126"/>
      <c r="DR1055" s="126"/>
      <c r="DS1055" s="126"/>
      <c r="DT1055" s="126"/>
      <c r="DU1055" s="126"/>
      <c r="DV1055" s="126"/>
      <c r="DW1055" s="126"/>
      <c r="DX1055" s="126"/>
      <c r="DY1055" s="126"/>
      <c r="DZ1055" s="126"/>
      <c r="EA1055" s="126"/>
      <c r="EB1055" s="126"/>
      <c r="EC1055" s="126"/>
      <c r="ED1055" s="126"/>
      <c r="EE1055" s="126"/>
      <c r="EF1055" s="126"/>
      <c r="EG1055" s="126"/>
      <c r="EH1055" s="126"/>
      <c r="EI1055" s="126"/>
      <c r="EJ1055" s="126"/>
      <c r="EK1055" s="126"/>
      <c r="EL1055" s="126"/>
      <c r="EM1055" s="126"/>
      <c r="EN1055" s="126"/>
      <c r="EO1055" s="126"/>
      <c r="EP1055" s="126"/>
      <c r="EQ1055" s="126"/>
      <c r="ER1055" s="126"/>
      <c r="ES1055" s="126"/>
      <c r="ET1055" s="126"/>
      <c r="EU1055" s="126"/>
      <c r="EV1055" s="126"/>
      <c r="EW1055" s="126"/>
      <c r="EX1055" s="126"/>
      <c r="EY1055" s="126"/>
      <c r="EZ1055" s="126"/>
      <c r="FA1055" s="126"/>
      <c r="FB1055" s="126"/>
      <c r="FC1055" s="126"/>
      <c r="FD1055" s="126"/>
      <c r="FE1055" s="126"/>
      <c r="FF1055" s="126"/>
      <c r="FG1055" s="126"/>
      <c r="FH1055" s="126"/>
      <c r="FI1055" s="126"/>
      <c r="FJ1055" s="126"/>
      <c r="FK1055" s="126"/>
      <c r="FL1055" s="126"/>
      <c r="FM1055" s="126"/>
      <c r="FN1055" s="126"/>
      <c r="FO1055" s="126"/>
      <c r="FP1055" s="126"/>
      <c r="FQ1055" s="126"/>
      <c r="FR1055" s="126"/>
      <c r="FS1055" s="126"/>
      <c r="FT1055" s="126"/>
      <c r="FU1055" s="126"/>
      <c r="FV1055" s="126"/>
      <c r="FW1055" s="126"/>
      <c r="FX1055" s="126"/>
      <c r="FY1055" s="126"/>
      <c r="FZ1055" s="126"/>
      <c r="GA1055" s="126"/>
      <c r="GB1055" s="126"/>
      <c r="GC1055" s="126"/>
      <c r="GD1055" s="126"/>
      <c r="GE1055" s="126"/>
      <c r="GF1055" s="126"/>
      <c r="GG1055" s="126"/>
      <c r="GH1055" s="126"/>
      <c r="GI1055" s="126"/>
      <c r="GJ1055" s="126"/>
      <c r="GK1055" s="126"/>
      <c r="GL1055" s="126"/>
      <c r="GM1055" s="126"/>
      <c r="GN1055" s="126"/>
      <c r="GO1055" s="126"/>
      <c r="GP1055" s="126"/>
      <c r="GQ1055" s="126"/>
      <c r="GR1055" s="126"/>
      <c r="GS1055" s="126"/>
      <c r="GT1055" s="126"/>
      <c r="GU1055" s="126"/>
      <c r="GV1055" s="126"/>
      <c r="GW1055" s="126"/>
      <c r="GX1055" s="126"/>
      <c r="GY1055" s="126"/>
      <c r="GZ1055" s="126"/>
      <c r="HA1055" s="126"/>
      <c r="HB1055" s="126"/>
      <c r="HC1055" s="126"/>
      <c r="HD1055" s="126"/>
      <c r="HE1055" s="126"/>
      <c r="HF1055" s="126"/>
      <c r="HG1055" s="126"/>
      <c r="HH1055" s="126"/>
      <c r="HI1055" s="126"/>
      <c r="HJ1055" s="126"/>
      <c r="HK1055" s="126"/>
      <c r="HL1055" s="126"/>
      <c r="HM1055" s="126"/>
      <c r="HN1055" s="126"/>
      <c r="HO1055" s="126"/>
      <c r="HP1055" s="126"/>
      <c r="HQ1055" s="126"/>
      <c r="HR1055" s="126"/>
      <c r="HS1055" s="126"/>
      <c r="HT1055" s="126"/>
      <c r="HU1055" s="126"/>
      <c r="HV1055" s="126"/>
      <c r="HW1055" s="126"/>
      <c r="HX1055" s="126"/>
      <c r="HY1055" s="126"/>
      <c r="HZ1055" s="126"/>
      <c r="IA1055" s="126"/>
      <c r="IB1055" s="126"/>
    </row>
    <row r="1056" spans="1:236" s="127" customFormat="1">
      <c r="A1056" s="121"/>
      <c r="B1056" s="67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  <c r="BI1056" s="126"/>
      <c r="BJ1056" s="126"/>
      <c r="BK1056" s="126"/>
      <c r="BL1056" s="126"/>
      <c r="BM1056" s="126"/>
      <c r="BN1056" s="126"/>
      <c r="BO1056" s="126"/>
      <c r="BP1056" s="126"/>
      <c r="BQ1056" s="126"/>
      <c r="BR1056" s="126"/>
      <c r="BS1056" s="126"/>
      <c r="BT1056" s="126"/>
      <c r="BU1056" s="126"/>
      <c r="BV1056" s="126"/>
      <c r="BW1056" s="126"/>
      <c r="BX1056" s="126"/>
      <c r="BY1056" s="126"/>
      <c r="BZ1056" s="126"/>
      <c r="CA1056" s="126"/>
      <c r="CB1056" s="126"/>
      <c r="CC1056" s="126"/>
      <c r="CD1056" s="126"/>
      <c r="CE1056" s="126"/>
      <c r="CF1056" s="126"/>
      <c r="CG1056" s="126"/>
      <c r="CH1056" s="126"/>
      <c r="CI1056" s="126"/>
      <c r="CJ1056" s="126"/>
      <c r="CK1056" s="126"/>
      <c r="CL1056" s="126"/>
      <c r="CM1056" s="126"/>
      <c r="CN1056" s="126"/>
      <c r="CO1056" s="126"/>
      <c r="CP1056" s="126"/>
      <c r="CQ1056" s="126"/>
      <c r="CR1056" s="126"/>
      <c r="CS1056" s="126"/>
      <c r="CT1056" s="126"/>
      <c r="CU1056" s="126"/>
      <c r="CV1056" s="126"/>
      <c r="CW1056" s="126"/>
      <c r="CX1056" s="126"/>
      <c r="CY1056" s="126"/>
      <c r="CZ1056" s="126"/>
      <c r="DA1056" s="126"/>
      <c r="DB1056" s="126"/>
      <c r="DC1056" s="126"/>
      <c r="DD1056" s="126"/>
      <c r="DE1056" s="126"/>
      <c r="DF1056" s="126"/>
      <c r="DG1056" s="126"/>
      <c r="DH1056" s="126"/>
      <c r="DI1056" s="126"/>
      <c r="DJ1056" s="126"/>
      <c r="DK1056" s="126"/>
      <c r="DL1056" s="126"/>
      <c r="DM1056" s="126"/>
      <c r="DN1056" s="126"/>
      <c r="DO1056" s="126"/>
      <c r="DP1056" s="126"/>
      <c r="DQ1056" s="126"/>
      <c r="DR1056" s="126"/>
      <c r="DS1056" s="126"/>
      <c r="DT1056" s="126"/>
      <c r="DU1056" s="126"/>
      <c r="DV1056" s="126"/>
      <c r="DW1056" s="126"/>
      <c r="DX1056" s="126"/>
      <c r="DY1056" s="126"/>
      <c r="DZ1056" s="126"/>
      <c r="EA1056" s="126"/>
      <c r="EB1056" s="126"/>
      <c r="EC1056" s="126"/>
      <c r="ED1056" s="126"/>
      <c r="EE1056" s="126"/>
      <c r="EF1056" s="126"/>
      <c r="EG1056" s="126"/>
      <c r="EH1056" s="126"/>
      <c r="EI1056" s="126"/>
      <c r="EJ1056" s="126"/>
      <c r="EK1056" s="126"/>
      <c r="EL1056" s="126"/>
      <c r="EM1056" s="126"/>
      <c r="EN1056" s="126"/>
      <c r="EO1056" s="126"/>
      <c r="EP1056" s="126"/>
      <c r="EQ1056" s="126"/>
      <c r="ER1056" s="126"/>
      <c r="ES1056" s="126"/>
      <c r="ET1056" s="126"/>
      <c r="EU1056" s="126"/>
      <c r="EV1056" s="126"/>
      <c r="EW1056" s="126"/>
      <c r="EX1056" s="126"/>
      <c r="EY1056" s="126"/>
      <c r="EZ1056" s="126"/>
      <c r="FA1056" s="126"/>
      <c r="FB1056" s="126"/>
      <c r="FC1056" s="126"/>
      <c r="FD1056" s="126"/>
      <c r="FE1056" s="126"/>
      <c r="FF1056" s="126"/>
      <c r="FG1056" s="126"/>
      <c r="FH1056" s="126"/>
      <c r="FI1056" s="126"/>
      <c r="FJ1056" s="126"/>
      <c r="FK1056" s="126"/>
      <c r="FL1056" s="126"/>
      <c r="FM1056" s="126"/>
      <c r="FN1056" s="126"/>
      <c r="FO1056" s="126"/>
      <c r="FP1056" s="126"/>
      <c r="FQ1056" s="126"/>
      <c r="FR1056" s="126"/>
      <c r="FS1056" s="126"/>
      <c r="FT1056" s="126"/>
      <c r="FU1056" s="126"/>
      <c r="FV1056" s="126"/>
      <c r="FW1056" s="126"/>
      <c r="FX1056" s="126"/>
      <c r="FY1056" s="126"/>
      <c r="FZ1056" s="126"/>
      <c r="GA1056" s="126"/>
      <c r="GB1056" s="126"/>
      <c r="GC1056" s="126"/>
      <c r="GD1056" s="126"/>
      <c r="GE1056" s="126"/>
      <c r="GF1056" s="126"/>
      <c r="GG1056" s="126"/>
      <c r="GH1056" s="126"/>
      <c r="GI1056" s="126"/>
      <c r="GJ1056" s="126"/>
      <c r="GK1056" s="126"/>
      <c r="GL1056" s="126"/>
      <c r="GM1056" s="126"/>
      <c r="GN1056" s="126"/>
      <c r="GO1056" s="126"/>
      <c r="GP1056" s="126"/>
      <c r="GQ1056" s="126"/>
      <c r="GR1056" s="126"/>
      <c r="GS1056" s="126"/>
      <c r="GT1056" s="126"/>
      <c r="GU1056" s="126"/>
      <c r="GV1056" s="126"/>
      <c r="GW1056" s="126"/>
      <c r="GX1056" s="126"/>
      <c r="GY1056" s="126"/>
      <c r="GZ1056" s="126"/>
      <c r="HA1056" s="126"/>
      <c r="HB1056" s="126"/>
      <c r="HC1056" s="126"/>
      <c r="HD1056" s="126"/>
      <c r="HE1056" s="126"/>
      <c r="HF1056" s="126"/>
      <c r="HG1056" s="126"/>
      <c r="HH1056" s="126"/>
      <c r="HI1056" s="126"/>
      <c r="HJ1056" s="126"/>
      <c r="HK1056" s="126"/>
      <c r="HL1056" s="126"/>
      <c r="HM1056" s="126"/>
      <c r="HN1056" s="126"/>
      <c r="HO1056" s="126"/>
      <c r="HP1056" s="126"/>
      <c r="HQ1056" s="126"/>
      <c r="HR1056" s="126"/>
      <c r="HS1056" s="126"/>
      <c r="HT1056" s="126"/>
      <c r="HU1056" s="126"/>
      <c r="HV1056" s="126"/>
      <c r="HW1056" s="126"/>
      <c r="HX1056" s="126"/>
      <c r="HY1056" s="126"/>
      <c r="HZ1056" s="126"/>
      <c r="IA1056" s="126"/>
      <c r="IB1056" s="126"/>
    </row>
    <row r="1057" spans="1:236" s="127" customFormat="1">
      <c r="A1057" s="121"/>
      <c r="B1057" s="67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  <c r="BI1057" s="126"/>
      <c r="BJ1057" s="126"/>
      <c r="BK1057" s="126"/>
      <c r="BL1057" s="126"/>
      <c r="BM1057" s="126"/>
      <c r="BN1057" s="126"/>
      <c r="BO1057" s="126"/>
      <c r="BP1057" s="126"/>
      <c r="BQ1057" s="126"/>
      <c r="BR1057" s="126"/>
      <c r="BS1057" s="126"/>
      <c r="BT1057" s="126"/>
      <c r="BU1057" s="126"/>
      <c r="BV1057" s="126"/>
      <c r="BW1057" s="126"/>
      <c r="BX1057" s="126"/>
      <c r="BY1057" s="126"/>
      <c r="BZ1057" s="126"/>
      <c r="CA1057" s="126"/>
      <c r="CB1057" s="126"/>
      <c r="CC1057" s="126"/>
      <c r="CD1057" s="126"/>
      <c r="CE1057" s="126"/>
      <c r="CF1057" s="126"/>
      <c r="CG1057" s="126"/>
      <c r="CH1057" s="126"/>
      <c r="CI1057" s="126"/>
      <c r="CJ1057" s="126"/>
      <c r="CK1057" s="126"/>
      <c r="CL1057" s="126"/>
      <c r="CM1057" s="126"/>
      <c r="CN1057" s="126"/>
      <c r="CO1057" s="126"/>
      <c r="CP1057" s="126"/>
      <c r="CQ1057" s="126"/>
      <c r="CR1057" s="126"/>
      <c r="CS1057" s="126"/>
      <c r="CT1057" s="126"/>
      <c r="CU1057" s="126"/>
      <c r="CV1057" s="126"/>
      <c r="CW1057" s="126"/>
      <c r="CX1057" s="126"/>
      <c r="CY1057" s="126"/>
      <c r="CZ1057" s="126"/>
      <c r="DA1057" s="126"/>
      <c r="DB1057" s="126"/>
      <c r="DC1057" s="126"/>
      <c r="DD1057" s="126"/>
      <c r="DE1057" s="126"/>
      <c r="DF1057" s="126"/>
      <c r="DG1057" s="126"/>
      <c r="DH1057" s="126"/>
      <c r="DI1057" s="126"/>
      <c r="DJ1057" s="126"/>
      <c r="DK1057" s="126"/>
      <c r="DL1057" s="126"/>
      <c r="DM1057" s="126"/>
      <c r="DN1057" s="126"/>
      <c r="DO1057" s="126"/>
      <c r="DP1057" s="126"/>
      <c r="DQ1057" s="126"/>
      <c r="DR1057" s="126"/>
      <c r="DS1057" s="126"/>
      <c r="DT1057" s="126"/>
      <c r="DU1057" s="126"/>
      <c r="DV1057" s="126"/>
      <c r="DW1057" s="126"/>
      <c r="DX1057" s="126"/>
      <c r="DY1057" s="126"/>
      <c r="DZ1057" s="126"/>
      <c r="EA1057" s="126"/>
      <c r="EB1057" s="126"/>
      <c r="EC1057" s="126"/>
      <c r="ED1057" s="126"/>
      <c r="EE1057" s="126"/>
      <c r="EF1057" s="126"/>
      <c r="EG1057" s="126"/>
      <c r="EH1057" s="126"/>
      <c r="EI1057" s="126"/>
      <c r="EJ1057" s="126"/>
      <c r="EK1057" s="126"/>
      <c r="EL1057" s="126"/>
      <c r="EM1057" s="126"/>
      <c r="EN1057" s="126"/>
      <c r="EO1057" s="126"/>
      <c r="EP1057" s="126"/>
      <c r="EQ1057" s="126"/>
      <c r="ER1057" s="126"/>
      <c r="ES1057" s="126"/>
      <c r="ET1057" s="126"/>
      <c r="EU1057" s="126"/>
      <c r="EV1057" s="126"/>
      <c r="EW1057" s="126"/>
      <c r="EX1057" s="126"/>
      <c r="EY1057" s="126"/>
      <c r="EZ1057" s="126"/>
      <c r="FA1057" s="126"/>
      <c r="FB1057" s="126"/>
      <c r="FC1057" s="126"/>
      <c r="FD1057" s="126"/>
      <c r="FE1057" s="126"/>
      <c r="FF1057" s="126"/>
      <c r="FG1057" s="126"/>
      <c r="FH1057" s="126"/>
      <c r="FI1057" s="126"/>
      <c r="FJ1057" s="126"/>
      <c r="FK1057" s="126"/>
      <c r="FL1057" s="126"/>
      <c r="FM1057" s="126"/>
      <c r="FN1057" s="126"/>
      <c r="FO1057" s="126"/>
      <c r="FP1057" s="126"/>
      <c r="FQ1057" s="126"/>
      <c r="FR1057" s="126"/>
      <c r="FS1057" s="126"/>
      <c r="FT1057" s="126"/>
      <c r="FU1057" s="126"/>
      <c r="FV1057" s="126"/>
      <c r="FW1057" s="126"/>
      <c r="FX1057" s="126"/>
      <c r="FY1057" s="126"/>
      <c r="FZ1057" s="126"/>
      <c r="GA1057" s="126"/>
      <c r="GB1057" s="126"/>
      <c r="GC1057" s="126"/>
      <c r="GD1057" s="126"/>
      <c r="GE1057" s="126"/>
      <c r="GF1057" s="126"/>
      <c r="GG1057" s="126"/>
      <c r="GH1057" s="126"/>
      <c r="GI1057" s="126"/>
      <c r="GJ1057" s="126"/>
      <c r="GK1057" s="126"/>
      <c r="GL1057" s="126"/>
      <c r="GM1057" s="126"/>
      <c r="GN1057" s="126"/>
      <c r="GO1057" s="126"/>
      <c r="GP1057" s="126"/>
      <c r="GQ1057" s="126"/>
      <c r="GR1057" s="126"/>
      <c r="GS1057" s="126"/>
      <c r="GT1057" s="126"/>
      <c r="GU1057" s="126"/>
      <c r="GV1057" s="126"/>
      <c r="GW1057" s="126"/>
      <c r="GX1057" s="126"/>
      <c r="GY1057" s="126"/>
      <c r="GZ1057" s="126"/>
      <c r="HA1057" s="126"/>
      <c r="HB1057" s="126"/>
      <c r="HC1057" s="126"/>
      <c r="HD1057" s="126"/>
      <c r="HE1057" s="126"/>
      <c r="HF1057" s="126"/>
      <c r="HG1057" s="126"/>
      <c r="HH1057" s="126"/>
      <c r="HI1057" s="126"/>
      <c r="HJ1057" s="126"/>
      <c r="HK1057" s="126"/>
      <c r="HL1057" s="126"/>
      <c r="HM1057" s="126"/>
      <c r="HN1057" s="126"/>
      <c r="HO1057" s="126"/>
      <c r="HP1057" s="126"/>
      <c r="HQ1057" s="126"/>
      <c r="HR1057" s="126"/>
      <c r="HS1057" s="126"/>
      <c r="HT1057" s="126"/>
      <c r="HU1057" s="126"/>
      <c r="HV1057" s="126"/>
      <c r="HW1057" s="126"/>
      <c r="HX1057" s="126"/>
      <c r="HY1057" s="126"/>
      <c r="HZ1057" s="126"/>
      <c r="IA1057" s="126"/>
      <c r="IB1057" s="126"/>
    </row>
    <row r="1058" spans="1:236" s="127" customFormat="1">
      <c r="A1058" s="121"/>
      <c r="B1058" s="67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  <c r="BI1058" s="126"/>
      <c r="BJ1058" s="126"/>
      <c r="BK1058" s="126"/>
      <c r="BL1058" s="126"/>
      <c r="BM1058" s="126"/>
      <c r="BN1058" s="126"/>
      <c r="BO1058" s="126"/>
      <c r="BP1058" s="126"/>
      <c r="BQ1058" s="126"/>
      <c r="BR1058" s="126"/>
      <c r="BS1058" s="126"/>
      <c r="BT1058" s="126"/>
      <c r="BU1058" s="126"/>
      <c r="BV1058" s="126"/>
      <c r="BW1058" s="126"/>
      <c r="BX1058" s="126"/>
      <c r="BY1058" s="126"/>
      <c r="BZ1058" s="126"/>
      <c r="CA1058" s="126"/>
      <c r="CB1058" s="126"/>
      <c r="CC1058" s="126"/>
      <c r="CD1058" s="126"/>
      <c r="CE1058" s="126"/>
      <c r="CF1058" s="126"/>
      <c r="CG1058" s="126"/>
      <c r="CH1058" s="126"/>
      <c r="CI1058" s="126"/>
      <c r="CJ1058" s="126"/>
      <c r="CK1058" s="126"/>
      <c r="CL1058" s="126"/>
      <c r="CM1058" s="126"/>
      <c r="CN1058" s="126"/>
      <c r="CO1058" s="126"/>
      <c r="CP1058" s="126"/>
      <c r="CQ1058" s="126"/>
      <c r="CR1058" s="126"/>
      <c r="CS1058" s="126"/>
      <c r="CT1058" s="126"/>
      <c r="CU1058" s="126"/>
      <c r="CV1058" s="126"/>
      <c r="CW1058" s="126"/>
      <c r="CX1058" s="126"/>
      <c r="CY1058" s="126"/>
      <c r="CZ1058" s="126"/>
      <c r="DA1058" s="126"/>
      <c r="DB1058" s="126"/>
      <c r="DC1058" s="126"/>
      <c r="DD1058" s="126"/>
      <c r="DE1058" s="126"/>
      <c r="DF1058" s="126"/>
      <c r="DG1058" s="126"/>
      <c r="DH1058" s="126"/>
      <c r="DI1058" s="126"/>
      <c r="DJ1058" s="126"/>
      <c r="DK1058" s="126"/>
      <c r="DL1058" s="126"/>
      <c r="DM1058" s="126"/>
      <c r="DN1058" s="126"/>
      <c r="DO1058" s="126"/>
      <c r="DP1058" s="126"/>
      <c r="DQ1058" s="126"/>
      <c r="DR1058" s="126"/>
      <c r="DS1058" s="126"/>
      <c r="DT1058" s="126"/>
      <c r="DU1058" s="126"/>
      <c r="DV1058" s="126"/>
      <c r="DW1058" s="126"/>
      <c r="DX1058" s="126"/>
      <c r="DY1058" s="126"/>
      <c r="DZ1058" s="126"/>
      <c r="EA1058" s="126"/>
      <c r="EB1058" s="126"/>
      <c r="EC1058" s="126"/>
      <c r="ED1058" s="126"/>
      <c r="EE1058" s="126"/>
      <c r="EF1058" s="126"/>
      <c r="EG1058" s="126"/>
      <c r="EH1058" s="126"/>
      <c r="EI1058" s="126"/>
      <c r="EJ1058" s="126"/>
      <c r="EK1058" s="126"/>
      <c r="EL1058" s="126"/>
      <c r="EM1058" s="126"/>
      <c r="EN1058" s="126"/>
      <c r="EO1058" s="126"/>
      <c r="EP1058" s="126"/>
      <c r="EQ1058" s="126"/>
      <c r="ER1058" s="126"/>
      <c r="ES1058" s="126"/>
      <c r="ET1058" s="126"/>
      <c r="EU1058" s="126"/>
      <c r="EV1058" s="126"/>
      <c r="EW1058" s="126"/>
      <c r="EX1058" s="126"/>
      <c r="EY1058" s="126"/>
      <c r="EZ1058" s="126"/>
      <c r="FA1058" s="126"/>
      <c r="FB1058" s="126"/>
      <c r="FC1058" s="126"/>
      <c r="FD1058" s="126"/>
      <c r="FE1058" s="126"/>
      <c r="FF1058" s="126"/>
      <c r="FG1058" s="126"/>
      <c r="FH1058" s="126"/>
      <c r="FI1058" s="126"/>
      <c r="FJ1058" s="126"/>
      <c r="FK1058" s="126"/>
      <c r="FL1058" s="126"/>
      <c r="FM1058" s="126"/>
      <c r="FN1058" s="126"/>
      <c r="FO1058" s="126"/>
      <c r="FP1058" s="126"/>
      <c r="FQ1058" s="126"/>
      <c r="FR1058" s="126"/>
      <c r="FS1058" s="126"/>
      <c r="FT1058" s="126"/>
      <c r="FU1058" s="126"/>
      <c r="FV1058" s="126"/>
      <c r="FW1058" s="126"/>
      <c r="FX1058" s="126"/>
      <c r="FY1058" s="126"/>
      <c r="FZ1058" s="126"/>
      <c r="GA1058" s="126"/>
      <c r="GB1058" s="126"/>
      <c r="GC1058" s="126"/>
      <c r="GD1058" s="126"/>
      <c r="GE1058" s="126"/>
      <c r="GF1058" s="126"/>
      <c r="GG1058" s="126"/>
      <c r="GH1058" s="126"/>
      <c r="GI1058" s="126"/>
      <c r="GJ1058" s="126"/>
      <c r="GK1058" s="126"/>
      <c r="GL1058" s="126"/>
      <c r="GM1058" s="126"/>
      <c r="GN1058" s="126"/>
      <c r="GO1058" s="126"/>
      <c r="GP1058" s="126"/>
      <c r="GQ1058" s="126"/>
      <c r="GR1058" s="126"/>
      <c r="GS1058" s="126"/>
      <c r="GT1058" s="126"/>
      <c r="GU1058" s="126"/>
      <c r="GV1058" s="126"/>
      <c r="GW1058" s="126"/>
      <c r="GX1058" s="126"/>
      <c r="GY1058" s="126"/>
      <c r="GZ1058" s="126"/>
      <c r="HA1058" s="126"/>
      <c r="HB1058" s="126"/>
      <c r="HC1058" s="126"/>
      <c r="HD1058" s="126"/>
      <c r="HE1058" s="126"/>
      <c r="HF1058" s="126"/>
      <c r="HG1058" s="126"/>
      <c r="HH1058" s="126"/>
      <c r="HI1058" s="126"/>
      <c r="HJ1058" s="126"/>
      <c r="HK1058" s="126"/>
      <c r="HL1058" s="126"/>
      <c r="HM1058" s="126"/>
      <c r="HN1058" s="126"/>
      <c r="HO1058" s="126"/>
      <c r="HP1058" s="126"/>
      <c r="HQ1058" s="126"/>
      <c r="HR1058" s="126"/>
      <c r="HS1058" s="126"/>
      <c r="HT1058" s="126"/>
      <c r="HU1058" s="126"/>
      <c r="HV1058" s="126"/>
      <c r="HW1058" s="126"/>
      <c r="HX1058" s="126"/>
      <c r="HY1058" s="126"/>
      <c r="HZ1058" s="126"/>
      <c r="IA1058" s="126"/>
      <c r="IB1058" s="126"/>
    </row>
    <row r="1059" spans="1:236" s="127" customFormat="1">
      <c r="A1059" s="121"/>
      <c r="B1059" s="67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  <c r="BI1059" s="126"/>
      <c r="BJ1059" s="126"/>
      <c r="BK1059" s="126"/>
      <c r="BL1059" s="126"/>
      <c r="BM1059" s="126"/>
      <c r="BN1059" s="126"/>
      <c r="BO1059" s="126"/>
      <c r="BP1059" s="126"/>
      <c r="BQ1059" s="126"/>
      <c r="BR1059" s="126"/>
      <c r="BS1059" s="126"/>
      <c r="BT1059" s="126"/>
      <c r="BU1059" s="126"/>
      <c r="BV1059" s="126"/>
      <c r="BW1059" s="126"/>
      <c r="BX1059" s="126"/>
      <c r="BY1059" s="126"/>
      <c r="BZ1059" s="126"/>
      <c r="CA1059" s="126"/>
      <c r="CB1059" s="126"/>
      <c r="CC1059" s="126"/>
      <c r="CD1059" s="126"/>
      <c r="CE1059" s="126"/>
      <c r="CF1059" s="126"/>
      <c r="CG1059" s="126"/>
      <c r="CH1059" s="126"/>
      <c r="CI1059" s="126"/>
      <c r="CJ1059" s="126"/>
      <c r="CK1059" s="126"/>
      <c r="CL1059" s="126"/>
      <c r="CM1059" s="126"/>
      <c r="CN1059" s="126"/>
      <c r="CO1059" s="126"/>
      <c r="CP1059" s="126"/>
      <c r="CQ1059" s="126"/>
      <c r="CR1059" s="126"/>
      <c r="CS1059" s="126"/>
      <c r="CT1059" s="126"/>
      <c r="CU1059" s="126"/>
      <c r="CV1059" s="126"/>
      <c r="CW1059" s="126"/>
      <c r="CX1059" s="126"/>
      <c r="CY1059" s="126"/>
      <c r="CZ1059" s="126"/>
      <c r="DA1059" s="126"/>
      <c r="DB1059" s="126"/>
      <c r="DC1059" s="126"/>
      <c r="DD1059" s="126"/>
      <c r="DE1059" s="126"/>
      <c r="DF1059" s="126"/>
      <c r="DG1059" s="126"/>
      <c r="DH1059" s="126"/>
      <c r="DI1059" s="126"/>
      <c r="DJ1059" s="126"/>
      <c r="DK1059" s="126"/>
      <c r="DL1059" s="126"/>
      <c r="DM1059" s="126"/>
      <c r="DN1059" s="126"/>
      <c r="DO1059" s="126"/>
      <c r="DP1059" s="126"/>
      <c r="DQ1059" s="126"/>
      <c r="DR1059" s="126"/>
      <c r="DS1059" s="126"/>
      <c r="DT1059" s="126"/>
      <c r="DU1059" s="126"/>
      <c r="DV1059" s="126"/>
      <c r="DW1059" s="126"/>
      <c r="DX1059" s="126"/>
      <c r="DY1059" s="126"/>
      <c r="DZ1059" s="126"/>
      <c r="EA1059" s="126"/>
      <c r="EB1059" s="126"/>
      <c r="EC1059" s="126"/>
      <c r="ED1059" s="126"/>
      <c r="EE1059" s="126"/>
      <c r="EF1059" s="126"/>
      <c r="EG1059" s="126"/>
      <c r="EH1059" s="126"/>
      <c r="EI1059" s="126"/>
      <c r="EJ1059" s="126"/>
      <c r="EK1059" s="126"/>
      <c r="EL1059" s="126"/>
      <c r="EM1059" s="126"/>
      <c r="EN1059" s="126"/>
      <c r="EO1059" s="126"/>
      <c r="EP1059" s="126"/>
      <c r="EQ1059" s="126"/>
      <c r="ER1059" s="126"/>
      <c r="ES1059" s="126"/>
      <c r="ET1059" s="126"/>
      <c r="EU1059" s="126"/>
      <c r="EV1059" s="126"/>
      <c r="EW1059" s="126"/>
      <c r="EX1059" s="126"/>
      <c r="EY1059" s="126"/>
      <c r="EZ1059" s="126"/>
      <c r="FA1059" s="126"/>
      <c r="FB1059" s="126"/>
      <c r="FC1059" s="126"/>
      <c r="FD1059" s="126"/>
      <c r="FE1059" s="126"/>
      <c r="FF1059" s="126"/>
      <c r="FG1059" s="126"/>
      <c r="FH1059" s="126"/>
      <c r="FI1059" s="126"/>
      <c r="FJ1059" s="126"/>
      <c r="FK1059" s="126"/>
      <c r="FL1059" s="126"/>
      <c r="FM1059" s="126"/>
      <c r="FN1059" s="126"/>
      <c r="FO1059" s="126"/>
      <c r="FP1059" s="126"/>
      <c r="FQ1059" s="126"/>
      <c r="FR1059" s="126"/>
      <c r="FS1059" s="126"/>
      <c r="FT1059" s="126"/>
      <c r="FU1059" s="126"/>
      <c r="FV1059" s="126"/>
      <c r="FW1059" s="126"/>
      <c r="FX1059" s="126"/>
      <c r="FY1059" s="126"/>
      <c r="FZ1059" s="126"/>
      <c r="GA1059" s="126"/>
      <c r="GB1059" s="126"/>
      <c r="GC1059" s="126"/>
      <c r="GD1059" s="126"/>
      <c r="GE1059" s="126"/>
      <c r="GF1059" s="126"/>
      <c r="GG1059" s="126"/>
      <c r="GH1059" s="126"/>
      <c r="GI1059" s="126"/>
      <c r="GJ1059" s="126"/>
      <c r="GK1059" s="126"/>
      <c r="GL1059" s="126"/>
      <c r="GM1059" s="126"/>
      <c r="GN1059" s="126"/>
      <c r="GO1059" s="126"/>
      <c r="GP1059" s="126"/>
      <c r="GQ1059" s="126"/>
      <c r="GR1059" s="126"/>
      <c r="GS1059" s="126"/>
      <c r="GT1059" s="126"/>
      <c r="GU1059" s="126"/>
      <c r="GV1059" s="126"/>
      <c r="GW1059" s="126"/>
      <c r="GX1059" s="126"/>
      <c r="GY1059" s="126"/>
      <c r="GZ1059" s="126"/>
      <c r="HA1059" s="126"/>
      <c r="HB1059" s="126"/>
      <c r="HC1059" s="126"/>
      <c r="HD1059" s="126"/>
      <c r="HE1059" s="126"/>
      <c r="HF1059" s="126"/>
      <c r="HG1059" s="126"/>
      <c r="HH1059" s="126"/>
      <c r="HI1059" s="126"/>
      <c r="HJ1059" s="126"/>
      <c r="HK1059" s="126"/>
      <c r="HL1059" s="126"/>
      <c r="HM1059" s="126"/>
      <c r="HN1059" s="126"/>
      <c r="HO1059" s="126"/>
      <c r="HP1059" s="126"/>
      <c r="HQ1059" s="126"/>
      <c r="HR1059" s="126"/>
      <c r="HS1059" s="126"/>
      <c r="HT1059" s="126"/>
      <c r="HU1059" s="126"/>
      <c r="HV1059" s="126"/>
      <c r="HW1059" s="126"/>
      <c r="HX1059" s="126"/>
      <c r="HY1059" s="126"/>
      <c r="HZ1059" s="126"/>
      <c r="IA1059" s="126"/>
      <c r="IB1059" s="126"/>
    </row>
    <row r="1060" spans="1:236" s="127" customFormat="1">
      <c r="A1060" s="121"/>
      <c r="B1060" s="67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  <c r="BI1060" s="126"/>
      <c r="BJ1060" s="126"/>
      <c r="BK1060" s="126"/>
      <c r="BL1060" s="126"/>
      <c r="BM1060" s="126"/>
      <c r="BN1060" s="126"/>
      <c r="BO1060" s="126"/>
      <c r="BP1060" s="126"/>
      <c r="BQ1060" s="126"/>
      <c r="BR1060" s="126"/>
      <c r="BS1060" s="126"/>
      <c r="BT1060" s="126"/>
      <c r="BU1060" s="126"/>
      <c r="BV1060" s="126"/>
      <c r="BW1060" s="126"/>
      <c r="BX1060" s="126"/>
      <c r="BY1060" s="126"/>
      <c r="BZ1060" s="126"/>
      <c r="CA1060" s="126"/>
      <c r="CB1060" s="126"/>
      <c r="CC1060" s="126"/>
      <c r="CD1060" s="126"/>
      <c r="CE1060" s="126"/>
      <c r="CF1060" s="126"/>
      <c r="CG1060" s="126"/>
      <c r="CH1060" s="126"/>
      <c r="CI1060" s="126"/>
      <c r="CJ1060" s="126"/>
      <c r="CK1060" s="126"/>
      <c r="CL1060" s="126"/>
      <c r="CM1060" s="126"/>
      <c r="CN1060" s="126"/>
      <c r="CO1060" s="126"/>
      <c r="CP1060" s="126"/>
      <c r="CQ1060" s="126"/>
      <c r="CR1060" s="126"/>
      <c r="CS1060" s="126"/>
      <c r="CT1060" s="126"/>
      <c r="CU1060" s="126"/>
      <c r="CV1060" s="126"/>
      <c r="CW1060" s="126"/>
      <c r="CX1060" s="126"/>
      <c r="CY1060" s="126"/>
      <c r="CZ1060" s="126"/>
      <c r="DA1060" s="126"/>
      <c r="DB1060" s="126"/>
      <c r="DC1060" s="126"/>
      <c r="DD1060" s="126"/>
      <c r="DE1060" s="126"/>
      <c r="DF1060" s="126"/>
      <c r="DG1060" s="126"/>
      <c r="DH1060" s="126"/>
      <c r="DI1060" s="126"/>
      <c r="DJ1060" s="126"/>
      <c r="DK1060" s="126"/>
      <c r="DL1060" s="126"/>
      <c r="DM1060" s="126"/>
      <c r="DN1060" s="126"/>
      <c r="DO1060" s="126"/>
      <c r="DP1060" s="126"/>
      <c r="DQ1060" s="126"/>
      <c r="DR1060" s="126"/>
      <c r="DS1060" s="126"/>
      <c r="DT1060" s="126"/>
      <c r="DU1060" s="126"/>
      <c r="DV1060" s="126"/>
      <c r="DW1060" s="126"/>
      <c r="DX1060" s="126"/>
      <c r="DY1060" s="126"/>
      <c r="DZ1060" s="126"/>
      <c r="EA1060" s="126"/>
      <c r="EB1060" s="126"/>
      <c r="EC1060" s="126"/>
      <c r="ED1060" s="126"/>
      <c r="EE1060" s="126"/>
      <c r="EF1060" s="126"/>
      <c r="EG1060" s="126"/>
      <c r="EH1060" s="126"/>
      <c r="EI1060" s="126"/>
      <c r="EJ1060" s="126"/>
      <c r="EK1060" s="126"/>
      <c r="EL1060" s="126"/>
      <c r="EM1060" s="126"/>
      <c r="EN1060" s="126"/>
      <c r="EO1060" s="126"/>
      <c r="EP1060" s="126"/>
      <c r="EQ1060" s="126"/>
      <c r="ER1060" s="126"/>
      <c r="ES1060" s="126"/>
      <c r="ET1060" s="126"/>
      <c r="EU1060" s="126"/>
      <c r="EV1060" s="126"/>
      <c r="EW1060" s="126"/>
      <c r="EX1060" s="126"/>
      <c r="EY1060" s="126"/>
      <c r="EZ1060" s="126"/>
      <c r="FA1060" s="126"/>
      <c r="FB1060" s="126"/>
      <c r="FC1060" s="126"/>
      <c r="FD1060" s="126"/>
      <c r="FE1060" s="126"/>
      <c r="FF1060" s="126"/>
      <c r="FG1060" s="126"/>
      <c r="FH1060" s="126"/>
      <c r="FI1060" s="126"/>
      <c r="FJ1060" s="126"/>
      <c r="FK1060" s="126"/>
      <c r="FL1060" s="126"/>
      <c r="FM1060" s="126"/>
      <c r="FN1060" s="126"/>
      <c r="FO1060" s="126"/>
      <c r="FP1060" s="126"/>
      <c r="FQ1060" s="126"/>
      <c r="FR1060" s="126"/>
      <c r="FS1060" s="126"/>
      <c r="FT1060" s="126"/>
      <c r="FU1060" s="126"/>
      <c r="FV1060" s="126"/>
      <c r="FW1060" s="126"/>
      <c r="FX1060" s="126"/>
      <c r="FY1060" s="126"/>
      <c r="FZ1060" s="126"/>
      <c r="GA1060" s="126"/>
      <c r="GB1060" s="126"/>
      <c r="GC1060" s="126"/>
      <c r="GD1060" s="126"/>
      <c r="GE1060" s="126"/>
      <c r="GF1060" s="126"/>
      <c r="GG1060" s="126"/>
      <c r="GH1060" s="126"/>
      <c r="GI1060" s="126"/>
      <c r="GJ1060" s="126"/>
      <c r="GK1060" s="126"/>
      <c r="GL1060" s="126"/>
      <c r="GM1060" s="126"/>
      <c r="GN1060" s="126"/>
      <c r="GO1060" s="126"/>
      <c r="GP1060" s="126"/>
      <c r="GQ1060" s="126"/>
      <c r="GR1060" s="126"/>
      <c r="GS1060" s="126"/>
      <c r="GT1060" s="126"/>
      <c r="GU1060" s="126"/>
      <c r="GV1060" s="126"/>
      <c r="GW1060" s="126"/>
      <c r="GX1060" s="126"/>
      <c r="GY1060" s="126"/>
      <c r="GZ1060" s="126"/>
      <c r="HA1060" s="126"/>
      <c r="HB1060" s="126"/>
      <c r="HC1060" s="126"/>
      <c r="HD1060" s="126"/>
      <c r="HE1060" s="126"/>
      <c r="HF1060" s="126"/>
      <c r="HG1060" s="126"/>
      <c r="HH1060" s="126"/>
      <c r="HI1060" s="126"/>
      <c r="HJ1060" s="126"/>
      <c r="HK1060" s="126"/>
      <c r="HL1060" s="126"/>
      <c r="HM1060" s="126"/>
      <c r="HN1060" s="126"/>
      <c r="HO1060" s="126"/>
      <c r="HP1060" s="126"/>
      <c r="HQ1060" s="126"/>
      <c r="HR1060" s="126"/>
      <c r="HS1060" s="126"/>
      <c r="HT1060" s="126"/>
      <c r="HU1060" s="126"/>
      <c r="HV1060" s="126"/>
      <c r="HW1060" s="126"/>
      <c r="HX1060" s="126"/>
      <c r="HY1060" s="126"/>
      <c r="HZ1060" s="126"/>
      <c r="IA1060" s="126"/>
      <c r="IB1060" s="126"/>
    </row>
    <row r="1061" spans="1:236" s="127" customFormat="1">
      <c r="A1061" s="121"/>
      <c r="B1061" s="67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  <c r="BI1061" s="126"/>
      <c r="BJ1061" s="126"/>
      <c r="BK1061" s="126"/>
      <c r="BL1061" s="126"/>
      <c r="BM1061" s="126"/>
      <c r="BN1061" s="126"/>
      <c r="BO1061" s="126"/>
      <c r="BP1061" s="126"/>
      <c r="BQ1061" s="126"/>
      <c r="BR1061" s="126"/>
      <c r="BS1061" s="126"/>
      <c r="BT1061" s="126"/>
      <c r="BU1061" s="126"/>
      <c r="BV1061" s="126"/>
      <c r="BW1061" s="126"/>
      <c r="BX1061" s="126"/>
      <c r="BY1061" s="126"/>
      <c r="BZ1061" s="126"/>
      <c r="CA1061" s="126"/>
      <c r="CB1061" s="126"/>
      <c r="CC1061" s="126"/>
      <c r="CD1061" s="126"/>
      <c r="CE1061" s="126"/>
      <c r="CF1061" s="126"/>
      <c r="CG1061" s="126"/>
      <c r="CH1061" s="126"/>
      <c r="CI1061" s="126"/>
      <c r="CJ1061" s="126"/>
      <c r="CK1061" s="126"/>
      <c r="CL1061" s="126"/>
      <c r="CM1061" s="126"/>
      <c r="CN1061" s="126"/>
      <c r="CO1061" s="126"/>
      <c r="CP1061" s="126"/>
      <c r="CQ1061" s="126"/>
      <c r="CR1061" s="126"/>
      <c r="CS1061" s="126"/>
      <c r="CT1061" s="126"/>
      <c r="CU1061" s="126"/>
      <c r="CV1061" s="126"/>
      <c r="CW1061" s="126"/>
      <c r="CX1061" s="126"/>
      <c r="CY1061" s="126"/>
      <c r="CZ1061" s="126"/>
      <c r="DA1061" s="126"/>
      <c r="DB1061" s="126"/>
      <c r="DC1061" s="126"/>
      <c r="DD1061" s="126"/>
      <c r="DE1061" s="126"/>
      <c r="DF1061" s="126"/>
      <c r="DG1061" s="126"/>
      <c r="DH1061" s="126"/>
      <c r="DI1061" s="126"/>
      <c r="DJ1061" s="126"/>
      <c r="DK1061" s="126"/>
      <c r="DL1061" s="126"/>
      <c r="DM1061" s="126"/>
      <c r="DN1061" s="126"/>
      <c r="DO1061" s="126"/>
      <c r="DP1061" s="126"/>
      <c r="DQ1061" s="126"/>
      <c r="DR1061" s="126"/>
      <c r="DS1061" s="126"/>
      <c r="DT1061" s="126"/>
      <c r="DU1061" s="126"/>
      <c r="DV1061" s="126"/>
      <c r="DW1061" s="126"/>
      <c r="DX1061" s="126"/>
      <c r="DY1061" s="126"/>
      <c r="DZ1061" s="126"/>
      <c r="EA1061" s="126"/>
      <c r="EB1061" s="126"/>
      <c r="EC1061" s="126"/>
      <c r="ED1061" s="126"/>
      <c r="EE1061" s="126"/>
      <c r="EF1061" s="126"/>
      <c r="EG1061" s="126"/>
      <c r="EH1061" s="126"/>
      <c r="EI1061" s="126"/>
      <c r="EJ1061" s="126"/>
      <c r="EK1061" s="126"/>
      <c r="EL1061" s="126"/>
      <c r="EM1061" s="126"/>
      <c r="EN1061" s="126"/>
      <c r="EO1061" s="126"/>
      <c r="EP1061" s="126"/>
      <c r="EQ1061" s="126"/>
      <c r="ER1061" s="126"/>
      <c r="ES1061" s="126"/>
      <c r="ET1061" s="126"/>
      <c r="EU1061" s="126"/>
      <c r="EV1061" s="126"/>
      <c r="EW1061" s="126"/>
      <c r="EX1061" s="126"/>
      <c r="EY1061" s="126"/>
      <c r="EZ1061" s="126"/>
      <c r="FA1061" s="126"/>
      <c r="FB1061" s="126"/>
      <c r="FC1061" s="126"/>
      <c r="FD1061" s="126"/>
      <c r="FE1061" s="126"/>
      <c r="FF1061" s="126"/>
      <c r="FG1061" s="126"/>
      <c r="FH1061" s="126"/>
      <c r="FI1061" s="126"/>
      <c r="FJ1061" s="126"/>
      <c r="FK1061" s="126"/>
      <c r="FL1061" s="126"/>
      <c r="FM1061" s="126"/>
      <c r="FN1061" s="126"/>
      <c r="FO1061" s="126"/>
      <c r="FP1061" s="126"/>
      <c r="FQ1061" s="126"/>
      <c r="FR1061" s="126"/>
      <c r="FS1061" s="126"/>
      <c r="FT1061" s="126"/>
      <c r="FU1061" s="126"/>
      <c r="FV1061" s="126"/>
      <c r="FW1061" s="126"/>
      <c r="FX1061" s="126"/>
      <c r="FY1061" s="126"/>
      <c r="FZ1061" s="126"/>
      <c r="GA1061" s="126"/>
      <c r="GB1061" s="126"/>
      <c r="GC1061" s="126"/>
      <c r="GD1061" s="126"/>
      <c r="GE1061" s="126"/>
      <c r="GF1061" s="126"/>
      <c r="GG1061" s="126"/>
      <c r="GH1061" s="126"/>
      <c r="GI1061" s="126"/>
      <c r="GJ1061" s="126"/>
      <c r="GK1061" s="126"/>
      <c r="GL1061" s="126"/>
      <c r="GM1061" s="126"/>
      <c r="GN1061" s="126"/>
      <c r="GO1061" s="126"/>
      <c r="GP1061" s="126"/>
      <c r="GQ1061" s="126"/>
      <c r="GR1061" s="126"/>
      <c r="GS1061" s="126"/>
      <c r="GT1061" s="126"/>
      <c r="GU1061" s="126"/>
      <c r="GV1061" s="126"/>
      <c r="GW1061" s="126"/>
      <c r="GX1061" s="126"/>
      <c r="GY1061" s="126"/>
      <c r="GZ1061" s="126"/>
      <c r="HA1061" s="126"/>
      <c r="HB1061" s="126"/>
      <c r="HC1061" s="126"/>
      <c r="HD1061" s="126"/>
      <c r="HE1061" s="126"/>
      <c r="HF1061" s="126"/>
      <c r="HG1061" s="126"/>
      <c r="HH1061" s="126"/>
      <c r="HI1061" s="126"/>
      <c r="HJ1061" s="126"/>
      <c r="HK1061" s="126"/>
      <c r="HL1061" s="126"/>
      <c r="HM1061" s="126"/>
      <c r="HN1061" s="126"/>
      <c r="HO1061" s="126"/>
      <c r="HP1061" s="126"/>
      <c r="HQ1061" s="126"/>
      <c r="HR1061" s="126"/>
      <c r="HS1061" s="126"/>
      <c r="HT1061" s="126"/>
      <c r="HU1061" s="126"/>
      <c r="HV1061" s="126"/>
      <c r="HW1061" s="126"/>
      <c r="HX1061" s="126"/>
      <c r="HY1061" s="126"/>
      <c r="HZ1061" s="126"/>
      <c r="IA1061" s="126"/>
      <c r="IB1061" s="126"/>
    </row>
    <row r="1062" spans="1:236" s="127" customFormat="1">
      <c r="A1062" s="121"/>
      <c r="B1062" s="67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  <c r="BI1062" s="126"/>
      <c r="BJ1062" s="126"/>
      <c r="BK1062" s="126"/>
      <c r="BL1062" s="126"/>
      <c r="BM1062" s="126"/>
      <c r="BN1062" s="126"/>
      <c r="BO1062" s="126"/>
      <c r="BP1062" s="126"/>
      <c r="BQ1062" s="126"/>
      <c r="BR1062" s="126"/>
      <c r="BS1062" s="126"/>
      <c r="BT1062" s="126"/>
      <c r="BU1062" s="126"/>
      <c r="BV1062" s="126"/>
      <c r="BW1062" s="126"/>
      <c r="BX1062" s="126"/>
      <c r="BY1062" s="126"/>
      <c r="BZ1062" s="126"/>
      <c r="CA1062" s="126"/>
      <c r="CB1062" s="126"/>
      <c r="CC1062" s="126"/>
      <c r="CD1062" s="126"/>
      <c r="CE1062" s="126"/>
      <c r="CF1062" s="126"/>
      <c r="CG1062" s="126"/>
      <c r="CH1062" s="126"/>
      <c r="CI1062" s="126"/>
      <c r="CJ1062" s="126"/>
      <c r="CK1062" s="126"/>
      <c r="CL1062" s="126"/>
      <c r="CM1062" s="126"/>
      <c r="CN1062" s="126"/>
      <c r="CO1062" s="126"/>
      <c r="CP1062" s="126"/>
      <c r="CQ1062" s="126"/>
      <c r="CR1062" s="126"/>
      <c r="CS1062" s="126"/>
      <c r="CT1062" s="126"/>
      <c r="CU1062" s="126"/>
      <c r="CV1062" s="126"/>
      <c r="CW1062" s="126"/>
      <c r="CX1062" s="126"/>
      <c r="CY1062" s="126"/>
      <c r="CZ1062" s="126"/>
      <c r="DA1062" s="126"/>
      <c r="DB1062" s="126"/>
      <c r="DC1062" s="126"/>
      <c r="DD1062" s="126"/>
      <c r="DE1062" s="126"/>
      <c r="DF1062" s="126"/>
      <c r="DG1062" s="126"/>
      <c r="DH1062" s="126"/>
      <c r="DI1062" s="126"/>
      <c r="DJ1062" s="126"/>
      <c r="DK1062" s="126"/>
      <c r="DL1062" s="126"/>
      <c r="DM1062" s="126"/>
      <c r="DN1062" s="126"/>
      <c r="DO1062" s="126"/>
      <c r="DP1062" s="126"/>
      <c r="DQ1062" s="126"/>
      <c r="DR1062" s="126"/>
      <c r="DS1062" s="126"/>
      <c r="DT1062" s="126"/>
      <c r="DU1062" s="126"/>
      <c r="DV1062" s="126"/>
      <c r="DW1062" s="126"/>
      <c r="DX1062" s="126"/>
      <c r="DY1062" s="126"/>
      <c r="DZ1062" s="126"/>
      <c r="EA1062" s="126"/>
      <c r="EB1062" s="126"/>
      <c r="EC1062" s="126"/>
      <c r="ED1062" s="126"/>
      <c r="EE1062" s="126"/>
      <c r="EF1062" s="126"/>
      <c r="EG1062" s="126"/>
      <c r="EH1062" s="126"/>
      <c r="EI1062" s="126"/>
      <c r="EJ1062" s="126"/>
      <c r="EK1062" s="126"/>
      <c r="EL1062" s="126"/>
      <c r="EM1062" s="126"/>
      <c r="EN1062" s="126"/>
      <c r="EO1062" s="126"/>
      <c r="EP1062" s="126"/>
      <c r="EQ1062" s="126"/>
      <c r="ER1062" s="126"/>
      <c r="ES1062" s="126"/>
      <c r="ET1062" s="126"/>
      <c r="EU1062" s="126"/>
      <c r="EV1062" s="126"/>
      <c r="EW1062" s="126"/>
      <c r="EX1062" s="126"/>
      <c r="EY1062" s="126"/>
      <c r="EZ1062" s="126"/>
      <c r="FA1062" s="126"/>
      <c r="FB1062" s="126"/>
      <c r="FC1062" s="126"/>
      <c r="FD1062" s="126"/>
      <c r="FE1062" s="126"/>
      <c r="FF1062" s="126"/>
      <c r="FG1062" s="126"/>
      <c r="FH1062" s="126"/>
      <c r="FI1062" s="126"/>
      <c r="FJ1062" s="126"/>
      <c r="FK1062" s="126"/>
      <c r="FL1062" s="126"/>
      <c r="FM1062" s="126"/>
      <c r="FN1062" s="126"/>
      <c r="FO1062" s="126"/>
      <c r="FP1062" s="126"/>
      <c r="FQ1062" s="126"/>
      <c r="FR1062" s="126"/>
      <c r="FS1062" s="126"/>
      <c r="FT1062" s="126"/>
      <c r="FU1062" s="126"/>
      <c r="FV1062" s="126"/>
      <c r="FW1062" s="126"/>
      <c r="FX1062" s="126"/>
      <c r="FY1062" s="126"/>
      <c r="FZ1062" s="126"/>
      <c r="GA1062" s="126"/>
      <c r="GB1062" s="126"/>
      <c r="GC1062" s="126"/>
      <c r="GD1062" s="126"/>
      <c r="GE1062" s="126"/>
      <c r="GF1062" s="126"/>
      <c r="GG1062" s="126"/>
      <c r="GH1062" s="126"/>
      <c r="GI1062" s="126"/>
      <c r="GJ1062" s="126"/>
      <c r="GK1062" s="126"/>
      <c r="GL1062" s="126"/>
      <c r="GM1062" s="126"/>
      <c r="GN1062" s="126"/>
      <c r="GO1062" s="126"/>
      <c r="GP1062" s="126"/>
      <c r="GQ1062" s="126"/>
      <c r="GR1062" s="126"/>
      <c r="GS1062" s="126"/>
      <c r="GT1062" s="126"/>
      <c r="GU1062" s="126"/>
      <c r="GV1062" s="126"/>
      <c r="GW1062" s="126"/>
      <c r="GX1062" s="126"/>
      <c r="GY1062" s="126"/>
      <c r="GZ1062" s="126"/>
      <c r="HA1062" s="126"/>
      <c r="HB1062" s="126"/>
      <c r="HC1062" s="126"/>
      <c r="HD1062" s="126"/>
      <c r="HE1062" s="126"/>
      <c r="HF1062" s="126"/>
      <c r="HG1062" s="126"/>
      <c r="HH1062" s="126"/>
      <c r="HI1062" s="126"/>
      <c r="HJ1062" s="126"/>
      <c r="HK1062" s="126"/>
      <c r="HL1062" s="126"/>
      <c r="HM1062" s="126"/>
      <c r="HN1062" s="126"/>
      <c r="HO1062" s="126"/>
      <c r="HP1062" s="126"/>
      <c r="HQ1062" s="126"/>
      <c r="HR1062" s="126"/>
      <c r="HS1062" s="126"/>
      <c r="HT1062" s="126"/>
      <c r="HU1062" s="126"/>
      <c r="HV1062" s="126"/>
      <c r="HW1062" s="126"/>
      <c r="HX1062" s="126"/>
      <c r="HY1062" s="126"/>
      <c r="HZ1062" s="126"/>
      <c r="IA1062" s="126"/>
      <c r="IB1062" s="126"/>
    </row>
    <row r="1063" spans="1:236" s="127" customFormat="1">
      <c r="A1063" s="121"/>
      <c r="B1063" s="67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  <c r="BI1063" s="126"/>
      <c r="BJ1063" s="126"/>
      <c r="BK1063" s="126"/>
      <c r="BL1063" s="126"/>
      <c r="BM1063" s="126"/>
      <c r="BN1063" s="126"/>
      <c r="BO1063" s="126"/>
      <c r="BP1063" s="126"/>
      <c r="BQ1063" s="126"/>
      <c r="BR1063" s="126"/>
      <c r="BS1063" s="126"/>
      <c r="BT1063" s="126"/>
      <c r="BU1063" s="126"/>
      <c r="BV1063" s="126"/>
      <c r="BW1063" s="126"/>
      <c r="BX1063" s="126"/>
      <c r="BY1063" s="126"/>
      <c r="BZ1063" s="126"/>
      <c r="CA1063" s="126"/>
      <c r="CB1063" s="126"/>
      <c r="CC1063" s="126"/>
      <c r="CD1063" s="126"/>
      <c r="CE1063" s="126"/>
      <c r="CF1063" s="126"/>
      <c r="CG1063" s="126"/>
      <c r="CH1063" s="126"/>
      <c r="CI1063" s="126"/>
      <c r="CJ1063" s="126"/>
      <c r="CK1063" s="126"/>
      <c r="CL1063" s="126"/>
      <c r="CM1063" s="126"/>
      <c r="CN1063" s="126"/>
      <c r="CO1063" s="126"/>
      <c r="CP1063" s="126"/>
      <c r="CQ1063" s="126"/>
      <c r="CR1063" s="126"/>
      <c r="CS1063" s="126"/>
      <c r="CT1063" s="126"/>
      <c r="CU1063" s="126"/>
      <c r="CV1063" s="126"/>
      <c r="CW1063" s="126"/>
      <c r="CX1063" s="126"/>
      <c r="CY1063" s="126"/>
      <c r="CZ1063" s="126"/>
      <c r="DA1063" s="126"/>
      <c r="DB1063" s="126"/>
      <c r="DC1063" s="126"/>
      <c r="DD1063" s="126"/>
      <c r="DE1063" s="126"/>
      <c r="DF1063" s="126"/>
      <c r="DG1063" s="126"/>
      <c r="DH1063" s="126"/>
      <c r="DI1063" s="126"/>
      <c r="DJ1063" s="126"/>
      <c r="DK1063" s="126"/>
      <c r="DL1063" s="126"/>
      <c r="DM1063" s="126"/>
      <c r="DN1063" s="126"/>
      <c r="DO1063" s="126"/>
      <c r="DP1063" s="126"/>
      <c r="DQ1063" s="126"/>
      <c r="DR1063" s="126"/>
      <c r="DS1063" s="126"/>
      <c r="DT1063" s="126"/>
      <c r="DU1063" s="126"/>
      <c r="DV1063" s="126"/>
      <c r="DW1063" s="126"/>
      <c r="DX1063" s="126"/>
      <c r="DY1063" s="126"/>
      <c r="DZ1063" s="126"/>
      <c r="EA1063" s="126"/>
      <c r="EB1063" s="126"/>
      <c r="EC1063" s="126"/>
      <c r="ED1063" s="126"/>
      <c r="EE1063" s="126"/>
      <c r="EF1063" s="126"/>
      <c r="EG1063" s="126"/>
      <c r="EH1063" s="126"/>
      <c r="EI1063" s="126"/>
      <c r="EJ1063" s="126"/>
      <c r="EK1063" s="126"/>
      <c r="EL1063" s="126"/>
      <c r="EM1063" s="126"/>
      <c r="EN1063" s="126"/>
      <c r="EO1063" s="126"/>
      <c r="EP1063" s="126"/>
      <c r="EQ1063" s="126"/>
      <c r="ER1063" s="126"/>
      <c r="ES1063" s="126"/>
      <c r="ET1063" s="126"/>
      <c r="EU1063" s="126"/>
      <c r="EV1063" s="126"/>
      <c r="EW1063" s="126"/>
      <c r="EX1063" s="126"/>
      <c r="EY1063" s="126"/>
      <c r="EZ1063" s="126"/>
      <c r="FA1063" s="126"/>
      <c r="FB1063" s="126"/>
      <c r="FC1063" s="126"/>
      <c r="FD1063" s="126"/>
      <c r="FE1063" s="126"/>
      <c r="FF1063" s="126"/>
      <c r="FG1063" s="126"/>
      <c r="FH1063" s="126"/>
      <c r="FI1063" s="126"/>
      <c r="FJ1063" s="126"/>
      <c r="FK1063" s="126"/>
      <c r="FL1063" s="126"/>
      <c r="FM1063" s="126"/>
      <c r="FN1063" s="126"/>
      <c r="FO1063" s="126"/>
      <c r="FP1063" s="126"/>
      <c r="FQ1063" s="126"/>
      <c r="FR1063" s="126"/>
      <c r="FS1063" s="126"/>
      <c r="FT1063" s="126"/>
      <c r="FU1063" s="126"/>
      <c r="FV1063" s="126"/>
      <c r="FW1063" s="126"/>
      <c r="FX1063" s="126"/>
      <c r="FY1063" s="126"/>
      <c r="FZ1063" s="126"/>
      <c r="GA1063" s="126"/>
      <c r="GB1063" s="126"/>
      <c r="GC1063" s="126"/>
      <c r="GD1063" s="126"/>
      <c r="GE1063" s="126"/>
      <c r="GF1063" s="126"/>
      <c r="GG1063" s="126"/>
      <c r="GH1063" s="126"/>
      <c r="GI1063" s="126"/>
      <c r="GJ1063" s="126"/>
      <c r="GK1063" s="126"/>
      <c r="GL1063" s="126"/>
      <c r="GM1063" s="126"/>
      <c r="GN1063" s="126"/>
      <c r="GO1063" s="126"/>
      <c r="GP1063" s="126"/>
      <c r="GQ1063" s="126"/>
      <c r="GR1063" s="126"/>
      <c r="GS1063" s="126"/>
      <c r="GT1063" s="126"/>
      <c r="GU1063" s="126"/>
      <c r="GV1063" s="126"/>
      <c r="GW1063" s="126"/>
      <c r="GX1063" s="126"/>
      <c r="GY1063" s="126"/>
      <c r="GZ1063" s="126"/>
      <c r="HA1063" s="126"/>
      <c r="HB1063" s="126"/>
      <c r="HC1063" s="126"/>
      <c r="HD1063" s="126"/>
      <c r="HE1063" s="126"/>
      <c r="HF1063" s="126"/>
      <c r="HG1063" s="126"/>
      <c r="HH1063" s="126"/>
      <c r="HI1063" s="126"/>
      <c r="HJ1063" s="126"/>
      <c r="HK1063" s="126"/>
      <c r="HL1063" s="126"/>
      <c r="HM1063" s="126"/>
      <c r="HN1063" s="126"/>
      <c r="HO1063" s="126"/>
      <c r="HP1063" s="126"/>
      <c r="HQ1063" s="126"/>
      <c r="HR1063" s="126"/>
      <c r="HS1063" s="126"/>
      <c r="HT1063" s="126"/>
      <c r="HU1063" s="126"/>
      <c r="HV1063" s="126"/>
      <c r="HW1063" s="126"/>
      <c r="HX1063" s="126"/>
      <c r="HY1063" s="126"/>
      <c r="HZ1063" s="126"/>
      <c r="IA1063" s="126"/>
      <c r="IB1063" s="126"/>
    </row>
    <row r="1064" spans="1:236" s="127" customFormat="1">
      <c r="A1064" s="121"/>
      <c r="B1064" s="67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  <c r="BI1064" s="126"/>
      <c r="BJ1064" s="126"/>
      <c r="BK1064" s="126"/>
      <c r="BL1064" s="126"/>
      <c r="BM1064" s="126"/>
      <c r="BN1064" s="126"/>
      <c r="BO1064" s="126"/>
      <c r="BP1064" s="126"/>
      <c r="BQ1064" s="126"/>
      <c r="BR1064" s="126"/>
      <c r="BS1064" s="126"/>
      <c r="BT1064" s="126"/>
      <c r="BU1064" s="126"/>
      <c r="BV1064" s="126"/>
      <c r="BW1064" s="126"/>
      <c r="BX1064" s="126"/>
      <c r="BY1064" s="126"/>
      <c r="BZ1064" s="126"/>
      <c r="CA1064" s="126"/>
      <c r="CB1064" s="126"/>
      <c r="CC1064" s="126"/>
      <c r="CD1064" s="126"/>
      <c r="CE1064" s="126"/>
      <c r="CF1064" s="126"/>
      <c r="CG1064" s="126"/>
      <c r="CH1064" s="126"/>
      <c r="CI1064" s="126"/>
      <c r="CJ1064" s="126"/>
      <c r="CK1064" s="126"/>
      <c r="CL1064" s="126"/>
      <c r="CM1064" s="126"/>
      <c r="CN1064" s="126"/>
      <c r="CO1064" s="126"/>
      <c r="CP1064" s="126"/>
      <c r="CQ1064" s="126"/>
      <c r="CR1064" s="126"/>
      <c r="CS1064" s="126"/>
      <c r="CT1064" s="126"/>
      <c r="CU1064" s="126"/>
      <c r="CV1064" s="126"/>
      <c r="CW1064" s="126"/>
      <c r="CX1064" s="126"/>
      <c r="CY1064" s="126"/>
      <c r="CZ1064" s="126"/>
      <c r="DA1064" s="126"/>
      <c r="DB1064" s="126"/>
      <c r="DC1064" s="126"/>
      <c r="DD1064" s="126"/>
      <c r="DE1064" s="126"/>
      <c r="DF1064" s="126"/>
      <c r="DG1064" s="126"/>
      <c r="DH1064" s="126"/>
      <c r="DI1064" s="126"/>
      <c r="DJ1064" s="126"/>
      <c r="DK1064" s="126"/>
      <c r="DL1064" s="126"/>
      <c r="DM1064" s="126"/>
      <c r="DN1064" s="126"/>
      <c r="DO1064" s="126"/>
      <c r="DP1064" s="126"/>
      <c r="DQ1064" s="126"/>
      <c r="DR1064" s="126"/>
      <c r="DS1064" s="126"/>
      <c r="DT1064" s="126"/>
      <c r="DU1064" s="126"/>
      <c r="DV1064" s="126"/>
      <c r="DW1064" s="126"/>
      <c r="DX1064" s="126"/>
      <c r="DY1064" s="126"/>
      <c r="DZ1064" s="126"/>
      <c r="EA1064" s="126"/>
      <c r="EB1064" s="126"/>
      <c r="EC1064" s="126"/>
      <c r="ED1064" s="126"/>
      <c r="EE1064" s="126"/>
      <c r="EF1064" s="126"/>
      <c r="EG1064" s="126"/>
      <c r="EH1064" s="126"/>
      <c r="EI1064" s="126"/>
      <c r="EJ1064" s="126"/>
      <c r="EK1064" s="126"/>
      <c r="EL1064" s="126"/>
      <c r="EM1064" s="126"/>
      <c r="EN1064" s="126"/>
      <c r="EO1064" s="126"/>
      <c r="EP1064" s="126"/>
      <c r="EQ1064" s="126"/>
      <c r="ER1064" s="126"/>
      <c r="ES1064" s="126"/>
      <c r="ET1064" s="126"/>
      <c r="EU1064" s="126"/>
      <c r="EV1064" s="126"/>
      <c r="EW1064" s="126"/>
      <c r="EX1064" s="126"/>
      <c r="EY1064" s="126"/>
      <c r="EZ1064" s="126"/>
      <c r="FA1064" s="126"/>
      <c r="FB1064" s="126"/>
      <c r="FC1064" s="126"/>
      <c r="FD1064" s="126"/>
      <c r="FE1064" s="126"/>
      <c r="FF1064" s="126"/>
      <c r="FG1064" s="126"/>
      <c r="FH1064" s="126"/>
      <c r="FI1064" s="126"/>
      <c r="FJ1064" s="126"/>
      <c r="FK1064" s="126"/>
      <c r="FL1064" s="126"/>
      <c r="FM1064" s="126"/>
      <c r="FN1064" s="126"/>
      <c r="FO1064" s="126"/>
      <c r="FP1064" s="126"/>
      <c r="FQ1064" s="126"/>
      <c r="FR1064" s="126"/>
      <c r="FS1064" s="126"/>
      <c r="FT1064" s="126"/>
      <c r="FU1064" s="126"/>
      <c r="FV1064" s="126"/>
      <c r="FW1064" s="126"/>
      <c r="FX1064" s="126"/>
      <c r="FY1064" s="126"/>
      <c r="FZ1064" s="126"/>
      <c r="GA1064" s="126"/>
      <c r="GB1064" s="126"/>
      <c r="GC1064" s="126"/>
      <c r="GD1064" s="126"/>
      <c r="GE1064" s="126"/>
      <c r="GF1064" s="126"/>
      <c r="GG1064" s="126"/>
      <c r="GH1064" s="126"/>
      <c r="GI1064" s="126"/>
      <c r="GJ1064" s="126"/>
      <c r="GK1064" s="126"/>
      <c r="GL1064" s="126"/>
      <c r="GM1064" s="126"/>
      <c r="GN1064" s="126"/>
      <c r="GO1064" s="126"/>
      <c r="GP1064" s="126"/>
      <c r="GQ1064" s="126"/>
      <c r="GR1064" s="126"/>
      <c r="GS1064" s="126"/>
      <c r="GT1064" s="126"/>
      <c r="GU1064" s="126"/>
      <c r="GV1064" s="126"/>
      <c r="GW1064" s="126"/>
      <c r="GX1064" s="126"/>
      <c r="GY1064" s="126"/>
      <c r="GZ1064" s="126"/>
      <c r="HA1064" s="126"/>
      <c r="HB1064" s="126"/>
      <c r="HC1064" s="126"/>
      <c r="HD1064" s="126"/>
      <c r="HE1064" s="126"/>
      <c r="HF1064" s="126"/>
      <c r="HG1064" s="126"/>
      <c r="HH1064" s="126"/>
      <c r="HI1064" s="126"/>
      <c r="HJ1064" s="126"/>
      <c r="HK1064" s="126"/>
      <c r="HL1064" s="126"/>
      <c r="HM1064" s="126"/>
      <c r="HN1064" s="126"/>
      <c r="HO1064" s="126"/>
      <c r="HP1064" s="126"/>
      <c r="HQ1064" s="126"/>
      <c r="HR1064" s="126"/>
      <c r="HS1064" s="126"/>
      <c r="HT1064" s="126"/>
      <c r="HU1064" s="126"/>
      <c r="HV1064" s="126"/>
      <c r="HW1064" s="126"/>
      <c r="HX1064" s="126"/>
      <c r="HY1064" s="126"/>
      <c r="HZ1064" s="126"/>
      <c r="IA1064" s="126"/>
      <c r="IB1064" s="126"/>
    </row>
    <row r="1065" spans="1:236" s="127" customFormat="1">
      <c r="A1065" s="121"/>
      <c r="B1065" s="67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  <c r="BI1065" s="126"/>
      <c r="BJ1065" s="126"/>
      <c r="BK1065" s="126"/>
      <c r="BL1065" s="126"/>
      <c r="BM1065" s="126"/>
      <c r="BN1065" s="126"/>
      <c r="BO1065" s="126"/>
      <c r="BP1065" s="126"/>
      <c r="BQ1065" s="126"/>
      <c r="BR1065" s="126"/>
      <c r="BS1065" s="126"/>
      <c r="BT1065" s="126"/>
      <c r="BU1065" s="126"/>
      <c r="BV1065" s="126"/>
      <c r="BW1065" s="126"/>
      <c r="BX1065" s="126"/>
      <c r="BY1065" s="126"/>
      <c r="BZ1065" s="126"/>
      <c r="CA1065" s="126"/>
      <c r="CB1065" s="126"/>
      <c r="CC1065" s="126"/>
      <c r="CD1065" s="126"/>
      <c r="CE1065" s="126"/>
      <c r="CF1065" s="126"/>
      <c r="CG1065" s="126"/>
      <c r="CH1065" s="126"/>
      <c r="CI1065" s="126"/>
      <c r="CJ1065" s="126"/>
      <c r="CK1065" s="126"/>
      <c r="CL1065" s="126"/>
      <c r="CM1065" s="126"/>
      <c r="CN1065" s="126"/>
      <c r="CO1065" s="126"/>
      <c r="CP1065" s="126"/>
      <c r="CQ1065" s="126"/>
      <c r="CR1065" s="126"/>
      <c r="CS1065" s="126"/>
      <c r="CT1065" s="126"/>
      <c r="CU1065" s="126"/>
      <c r="CV1065" s="126"/>
      <c r="CW1065" s="126"/>
      <c r="CX1065" s="126"/>
      <c r="CY1065" s="126"/>
      <c r="CZ1065" s="126"/>
      <c r="DA1065" s="126"/>
      <c r="DB1065" s="126"/>
      <c r="DC1065" s="126"/>
      <c r="DD1065" s="126"/>
      <c r="DE1065" s="126"/>
      <c r="DF1065" s="126"/>
      <c r="DG1065" s="126"/>
      <c r="DH1065" s="126"/>
      <c r="DI1065" s="126"/>
      <c r="DJ1065" s="126"/>
      <c r="DK1065" s="126"/>
      <c r="DL1065" s="126"/>
      <c r="DM1065" s="126"/>
      <c r="DN1065" s="126"/>
      <c r="DO1065" s="126"/>
      <c r="DP1065" s="126"/>
      <c r="DQ1065" s="126"/>
      <c r="DR1065" s="126"/>
      <c r="DS1065" s="126"/>
      <c r="DT1065" s="126"/>
      <c r="DU1065" s="126"/>
      <c r="DV1065" s="126"/>
      <c r="DW1065" s="126"/>
      <c r="DX1065" s="126"/>
      <c r="DY1065" s="126"/>
      <c r="DZ1065" s="126"/>
      <c r="EA1065" s="126"/>
      <c r="EB1065" s="126"/>
      <c r="EC1065" s="126"/>
      <c r="ED1065" s="126"/>
      <c r="EE1065" s="126"/>
      <c r="EF1065" s="126"/>
      <c r="EG1065" s="126"/>
      <c r="EH1065" s="126"/>
      <c r="EI1065" s="126"/>
      <c r="EJ1065" s="126"/>
      <c r="EK1065" s="126"/>
      <c r="EL1065" s="126"/>
      <c r="EM1065" s="126"/>
      <c r="EN1065" s="126"/>
      <c r="EO1065" s="126"/>
      <c r="EP1065" s="126"/>
      <c r="EQ1065" s="126"/>
      <c r="ER1065" s="126"/>
      <c r="ES1065" s="126"/>
      <c r="ET1065" s="126"/>
      <c r="EU1065" s="126"/>
      <c r="EV1065" s="126"/>
      <c r="EW1065" s="126"/>
      <c r="EX1065" s="126"/>
      <c r="EY1065" s="126"/>
      <c r="EZ1065" s="126"/>
      <c r="FA1065" s="126"/>
      <c r="FB1065" s="126"/>
      <c r="FC1065" s="126"/>
      <c r="FD1065" s="126"/>
      <c r="FE1065" s="126"/>
      <c r="FF1065" s="126"/>
      <c r="FG1065" s="126"/>
      <c r="FH1065" s="126"/>
      <c r="FI1065" s="126"/>
      <c r="FJ1065" s="126"/>
      <c r="FK1065" s="126"/>
      <c r="FL1065" s="126"/>
      <c r="FM1065" s="126"/>
      <c r="FN1065" s="126"/>
      <c r="FO1065" s="126"/>
      <c r="FP1065" s="126"/>
      <c r="FQ1065" s="126"/>
      <c r="FR1065" s="126"/>
      <c r="FS1065" s="126"/>
      <c r="FT1065" s="126"/>
      <c r="FU1065" s="126"/>
      <c r="FV1065" s="126"/>
      <c r="FW1065" s="126"/>
      <c r="FX1065" s="126"/>
      <c r="FY1065" s="126"/>
      <c r="FZ1065" s="126"/>
      <c r="GA1065" s="126"/>
      <c r="GB1065" s="126"/>
      <c r="GC1065" s="126"/>
      <c r="GD1065" s="126"/>
      <c r="GE1065" s="126"/>
      <c r="GF1065" s="126"/>
      <c r="GG1065" s="126"/>
      <c r="GH1065" s="126"/>
      <c r="GI1065" s="126"/>
      <c r="GJ1065" s="126"/>
      <c r="GK1065" s="126"/>
      <c r="GL1065" s="126"/>
      <c r="GM1065" s="126"/>
      <c r="GN1065" s="126"/>
      <c r="GO1065" s="126"/>
      <c r="GP1065" s="126"/>
      <c r="GQ1065" s="126"/>
      <c r="GR1065" s="126"/>
      <c r="GS1065" s="126"/>
      <c r="GT1065" s="126"/>
      <c r="GU1065" s="126"/>
      <c r="GV1065" s="126"/>
      <c r="GW1065" s="126"/>
      <c r="GX1065" s="126"/>
      <c r="GY1065" s="126"/>
      <c r="GZ1065" s="126"/>
      <c r="HA1065" s="126"/>
      <c r="HB1065" s="126"/>
      <c r="HC1065" s="126"/>
      <c r="HD1065" s="126"/>
      <c r="HE1065" s="126"/>
      <c r="HF1065" s="126"/>
      <c r="HG1065" s="126"/>
      <c r="HH1065" s="126"/>
      <c r="HI1065" s="126"/>
      <c r="HJ1065" s="126"/>
      <c r="HK1065" s="126"/>
      <c r="HL1065" s="126"/>
      <c r="HM1065" s="126"/>
      <c r="HN1065" s="126"/>
      <c r="HO1065" s="126"/>
      <c r="HP1065" s="126"/>
      <c r="HQ1065" s="126"/>
      <c r="HR1065" s="126"/>
      <c r="HS1065" s="126"/>
      <c r="HT1065" s="126"/>
      <c r="HU1065" s="126"/>
      <c r="HV1065" s="126"/>
      <c r="HW1065" s="126"/>
      <c r="HX1065" s="126"/>
      <c r="HY1065" s="126"/>
      <c r="HZ1065" s="126"/>
      <c r="IA1065" s="126"/>
      <c r="IB1065" s="126"/>
    </row>
    <row r="1066" spans="1:236" s="127" customFormat="1">
      <c r="A1066" s="121"/>
      <c r="B1066" s="67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  <c r="BI1066" s="126"/>
      <c r="BJ1066" s="126"/>
      <c r="BK1066" s="126"/>
      <c r="BL1066" s="126"/>
      <c r="BM1066" s="126"/>
      <c r="BN1066" s="126"/>
      <c r="BO1066" s="126"/>
      <c r="BP1066" s="126"/>
      <c r="BQ1066" s="126"/>
      <c r="BR1066" s="126"/>
      <c r="BS1066" s="126"/>
      <c r="BT1066" s="126"/>
      <c r="BU1066" s="126"/>
      <c r="BV1066" s="126"/>
      <c r="BW1066" s="126"/>
      <c r="BX1066" s="126"/>
      <c r="BY1066" s="126"/>
      <c r="BZ1066" s="126"/>
      <c r="CA1066" s="126"/>
      <c r="CB1066" s="126"/>
      <c r="CC1066" s="126"/>
      <c r="CD1066" s="126"/>
      <c r="CE1066" s="126"/>
      <c r="CF1066" s="126"/>
      <c r="CG1066" s="126"/>
      <c r="CH1066" s="126"/>
      <c r="CI1066" s="126"/>
      <c r="CJ1066" s="126"/>
      <c r="CK1066" s="126"/>
      <c r="CL1066" s="126"/>
      <c r="CM1066" s="126"/>
      <c r="CN1066" s="126"/>
      <c r="CO1066" s="126"/>
      <c r="CP1066" s="126"/>
      <c r="CQ1066" s="126"/>
      <c r="CR1066" s="126"/>
      <c r="CS1066" s="126"/>
      <c r="CT1066" s="126"/>
      <c r="CU1066" s="126"/>
      <c r="CV1066" s="126"/>
      <c r="CW1066" s="126"/>
      <c r="CX1066" s="126"/>
      <c r="CY1066" s="126"/>
      <c r="CZ1066" s="126"/>
      <c r="DA1066" s="126"/>
      <c r="DB1066" s="126"/>
      <c r="DC1066" s="126"/>
      <c r="DD1066" s="126"/>
      <c r="DE1066" s="126"/>
      <c r="DF1066" s="126"/>
      <c r="DG1066" s="126"/>
      <c r="DH1066" s="126"/>
      <c r="DI1066" s="126"/>
      <c r="DJ1066" s="126"/>
      <c r="DK1066" s="126"/>
      <c r="DL1066" s="126"/>
      <c r="DM1066" s="126"/>
      <c r="DN1066" s="126"/>
      <c r="DO1066" s="126"/>
      <c r="DP1066" s="126"/>
      <c r="DQ1066" s="126"/>
      <c r="DR1066" s="126"/>
      <c r="DS1066" s="126"/>
      <c r="DT1066" s="126"/>
      <c r="DU1066" s="126"/>
      <c r="DV1066" s="126"/>
      <c r="DW1066" s="126"/>
      <c r="DX1066" s="126"/>
      <c r="DY1066" s="126"/>
      <c r="DZ1066" s="126"/>
      <c r="EA1066" s="126"/>
      <c r="EB1066" s="126"/>
      <c r="EC1066" s="126"/>
      <c r="ED1066" s="126"/>
      <c r="EE1066" s="126"/>
      <c r="EF1066" s="126"/>
      <c r="EG1066" s="126"/>
      <c r="EH1066" s="126"/>
      <c r="EI1066" s="126"/>
      <c r="EJ1066" s="126"/>
      <c r="EK1066" s="126"/>
      <c r="EL1066" s="126"/>
      <c r="EM1066" s="126"/>
      <c r="EN1066" s="126"/>
      <c r="EO1066" s="126"/>
      <c r="EP1066" s="126"/>
      <c r="EQ1066" s="126"/>
      <c r="ER1066" s="126"/>
      <c r="ES1066" s="126"/>
      <c r="ET1066" s="126"/>
      <c r="EU1066" s="126"/>
      <c r="EV1066" s="126"/>
      <c r="EW1066" s="126"/>
      <c r="EX1066" s="126"/>
      <c r="EY1066" s="126"/>
      <c r="EZ1066" s="126"/>
      <c r="FA1066" s="126"/>
      <c r="FB1066" s="126"/>
      <c r="FC1066" s="126"/>
      <c r="FD1066" s="126"/>
      <c r="FE1066" s="126"/>
      <c r="FF1066" s="126"/>
      <c r="FG1066" s="126"/>
      <c r="FH1066" s="126"/>
      <c r="FI1066" s="126"/>
      <c r="FJ1066" s="126"/>
      <c r="FK1066" s="126"/>
      <c r="FL1066" s="126"/>
      <c r="FM1066" s="126"/>
      <c r="FN1066" s="126"/>
      <c r="FO1066" s="126"/>
      <c r="FP1066" s="126"/>
      <c r="FQ1066" s="126"/>
      <c r="FR1066" s="126"/>
      <c r="FS1066" s="126"/>
      <c r="FT1066" s="126"/>
      <c r="FU1066" s="126"/>
      <c r="FV1066" s="126"/>
      <c r="FW1066" s="126"/>
      <c r="FX1066" s="126"/>
      <c r="FY1066" s="126"/>
      <c r="FZ1066" s="126"/>
      <c r="GA1066" s="126"/>
      <c r="GB1066" s="126"/>
      <c r="GC1066" s="126"/>
      <c r="GD1066" s="126"/>
      <c r="GE1066" s="126"/>
      <c r="GF1066" s="126"/>
      <c r="GG1066" s="126"/>
      <c r="GH1066" s="126"/>
      <c r="GI1066" s="126"/>
      <c r="GJ1066" s="126"/>
      <c r="GK1066" s="126"/>
      <c r="GL1066" s="126"/>
      <c r="GM1066" s="126"/>
      <c r="GN1066" s="126"/>
      <c r="GO1066" s="126"/>
      <c r="GP1066" s="126"/>
      <c r="GQ1066" s="126"/>
      <c r="GR1066" s="126"/>
      <c r="GS1066" s="126"/>
      <c r="GT1066" s="126"/>
      <c r="GU1066" s="126"/>
      <c r="GV1066" s="126"/>
      <c r="GW1066" s="126"/>
      <c r="GX1066" s="126"/>
      <c r="GY1066" s="126"/>
      <c r="GZ1066" s="126"/>
      <c r="HA1066" s="126"/>
      <c r="HB1066" s="126"/>
      <c r="HC1066" s="126"/>
      <c r="HD1066" s="126"/>
      <c r="HE1066" s="126"/>
      <c r="HF1066" s="126"/>
      <c r="HG1066" s="126"/>
      <c r="HH1066" s="126"/>
      <c r="HI1066" s="126"/>
      <c r="HJ1066" s="126"/>
      <c r="HK1066" s="126"/>
      <c r="HL1066" s="126"/>
      <c r="HM1066" s="126"/>
      <c r="HN1066" s="126"/>
      <c r="HO1066" s="126"/>
      <c r="HP1066" s="126"/>
      <c r="HQ1066" s="126"/>
      <c r="HR1066" s="126"/>
      <c r="HS1066" s="126"/>
      <c r="HT1066" s="126"/>
      <c r="HU1066" s="126"/>
      <c r="HV1066" s="126"/>
      <c r="HW1066" s="126"/>
      <c r="HX1066" s="126"/>
      <c r="HY1066" s="126"/>
      <c r="HZ1066" s="126"/>
      <c r="IA1066" s="126"/>
      <c r="IB1066" s="126"/>
    </row>
    <row r="1067" spans="1:236" s="127" customFormat="1">
      <c r="A1067" s="121"/>
      <c r="B1067" s="67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126"/>
      <c r="BL1067" s="126"/>
      <c r="BM1067" s="126"/>
      <c r="BN1067" s="126"/>
      <c r="BO1067" s="126"/>
      <c r="BP1067" s="126"/>
      <c r="BQ1067" s="126"/>
      <c r="BR1067" s="126"/>
      <c r="BS1067" s="126"/>
      <c r="BT1067" s="126"/>
      <c r="BU1067" s="126"/>
      <c r="BV1067" s="126"/>
      <c r="BW1067" s="126"/>
      <c r="BX1067" s="126"/>
      <c r="BY1067" s="126"/>
      <c r="BZ1067" s="126"/>
      <c r="CA1067" s="126"/>
      <c r="CB1067" s="126"/>
      <c r="CC1067" s="126"/>
      <c r="CD1067" s="126"/>
      <c r="CE1067" s="126"/>
      <c r="CF1067" s="126"/>
      <c r="CG1067" s="126"/>
      <c r="CH1067" s="126"/>
      <c r="CI1067" s="126"/>
      <c r="CJ1067" s="126"/>
      <c r="CK1067" s="126"/>
      <c r="CL1067" s="126"/>
      <c r="CM1067" s="126"/>
      <c r="CN1067" s="126"/>
      <c r="CO1067" s="126"/>
      <c r="CP1067" s="126"/>
      <c r="CQ1067" s="126"/>
      <c r="CR1067" s="126"/>
      <c r="CS1067" s="126"/>
      <c r="CT1067" s="126"/>
      <c r="CU1067" s="126"/>
      <c r="CV1067" s="126"/>
      <c r="CW1067" s="126"/>
      <c r="CX1067" s="126"/>
      <c r="CY1067" s="126"/>
      <c r="CZ1067" s="126"/>
      <c r="DA1067" s="126"/>
      <c r="DB1067" s="126"/>
      <c r="DC1067" s="126"/>
      <c r="DD1067" s="126"/>
      <c r="DE1067" s="126"/>
      <c r="DF1067" s="126"/>
      <c r="DG1067" s="126"/>
      <c r="DH1067" s="126"/>
      <c r="DI1067" s="126"/>
      <c r="DJ1067" s="126"/>
      <c r="DK1067" s="126"/>
      <c r="DL1067" s="126"/>
      <c r="DM1067" s="126"/>
      <c r="DN1067" s="126"/>
      <c r="DO1067" s="126"/>
      <c r="DP1067" s="126"/>
      <c r="DQ1067" s="126"/>
      <c r="DR1067" s="126"/>
      <c r="DS1067" s="126"/>
      <c r="DT1067" s="126"/>
      <c r="DU1067" s="126"/>
      <c r="DV1067" s="126"/>
      <c r="DW1067" s="126"/>
      <c r="DX1067" s="126"/>
      <c r="DY1067" s="126"/>
      <c r="DZ1067" s="126"/>
      <c r="EA1067" s="126"/>
      <c r="EB1067" s="126"/>
      <c r="EC1067" s="126"/>
      <c r="ED1067" s="126"/>
      <c r="EE1067" s="126"/>
      <c r="EF1067" s="126"/>
      <c r="EG1067" s="126"/>
      <c r="EH1067" s="126"/>
      <c r="EI1067" s="126"/>
      <c r="EJ1067" s="126"/>
      <c r="EK1067" s="126"/>
      <c r="EL1067" s="126"/>
      <c r="EM1067" s="126"/>
      <c r="EN1067" s="126"/>
      <c r="EO1067" s="126"/>
      <c r="EP1067" s="126"/>
      <c r="EQ1067" s="126"/>
      <c r="ER1067" s="126"/>
      <c r="ES1067" s="126"/>
      <c r="ET1067" s="126"/>
      <c r="EU1067" s="126"/>
      <c r="EV1067" s="126"/>
      <c r="EW1067" s="126"/>
      <c r="EX1067" s="126"/>
      <c r="EY1067" s="126"/>
      <c r="EZ1067" s="126"/>
      <c r="FA1067" s="126"/>
      <c r="FB1067" s="126"/>
      <c r="FC1067" s="126"/>
      <c r="FD1067" s="126"/>
      <c r="FE1067" s="126"/>
      <c r="FF1067" s="126"/>
      <c r="FG1067" s="126"/>
      <c r="FH1067" s="126"/>
      <c r="FI1067" s="126"/>
      <c r="FJ1067" s="126"/>
      <c r="FK1067" s="126"/>
      <c r="FL1067" s="126"/>
      <c r="FM1067" s="126"/>
      <c r="FN1067" s="126"/>
      <c r="FO1067" s="126"/>
      <c r="FP1067" s="126"/>
      <c r="FQ1067" s="126"/>
      <c r="FR1067" s="126"/>
      <c r="FS1067" s="126"/>
      <c r="FT1067" s="126"/>
      <c r="FU1067" s="126"/>
      <c r="FV1067" s="126"/>
      <c r="FW1067" s="126"/>
      <c r="FX1067" s="126"/>
      <c r="FY1067" s="126"/>
      <c r="FZ1067" s="126"/>
      <c r="GA1067" s="126"/>
      <c r="GB1067" s="126"/>
      <c r="GC1067" s="126"/>
      <c r="GD1067" s="126"/>
      <c r="GE1067" s="126"/>
      <c r="GF1067" s="126"/>
      <c r="GG1067" s="126"/>
      <c r="GH1067" s="126"/>
      <c r="GI1067" s="126"/>
      <c r="GJ1067" s="126"/>
      <c r="GK1067" s="126"/>
      <c r="GL1067" s="126"/>
      <c r="GM1067" s="126"/>
      <c r="GN1067" s="126"/>
      <c r="GO1067" s="126"/>
      <c r="GP1067" s="126"/>
      <c r="GQ1067" s="126"/>
      <c r="GR1067" s="126"/>
      <c r="GS1067" s="126"/>
      <c r="GT1067" s="126"/>
      <c r="GU1067" s="126"/>
      <c r="GV1067" s="126"/>
      <c r="GW1067" s="126"/>
      <c r="GX1067" s="126"/>
      <c r="GY1067" s="126"/>
      <c r="GZ1067" s="126"/>
      <c r="HA1067" s="126"/>
      <c r="HB1067" s="126"/>
      <c r="HC1067" s="126"/>
      <c r="HD1067" s="126"/>
      <c r="HE1067" s="126"/>
      <c r="HF1067" s="126"/>
      <c r="HG1067" s="126"/>
      <c r="HH1067" s="126"/>
      <c r="HI1067" s="126"/>
      <c r="HJ1067" s="126"/>
      <c r="HK1067" s="126"/>
      <c r="HL1067" s="126"/>
      <c r="HM1067" s="126"/>
      <c r="HN1067" s="126"/>
      <c r="HO1067" s="126"/>
      <c r="HP1067" s="126"/>
      <c r="HQ1067" s="126"/>
      <c r="HR1067" s="126"/>
      <c r="HS1067" s="126"/>
      <c r="HT1067" s="126"/>
      <c r="HU1067" s="126"/>
      <c r="HV1067" s="126"/>
      <c r="HW1067" s="126"/>
      <c r="HX1067" s="126"/>
      <c r="HY1067" s="126"/>
      <c r="HZ1067" s="126"/>
      <c r="IA1067" s="126"/>
      <c r="IB1067" s="126"/>
    </row>
    <row r="1068" spans="1:236" s="127" customFormat="1">
      <c r="A1068" s="121"/>
      <c r="B1068" s="67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  <c r="BI1068" s="126"/>
      <c r="BJ1068" s="126"/>
      <c r="BK1068" s="126"/>
      <c r="BL1068" s="126"/>
      <c r="BM1068" s="126"/>
      <c r="BN1068" s="126"/>
      <c r="BO1068" s="126"/>
      <c r="BP1068" s="126"/>
      <c r="BQ1068" s="126"/>
      <c r="BR1068" s="126"/>
      <c r="BS1068" s="126"/>
      <c r="BT1068" s="126"/>
      <c r="BU1068" s="126"/>
      <c r="BV1068" s="126"/>
      <c r="BW1068" s="126"/>
      <c r="BX1068" s="126"/>
      <c r="BY1068" s="126"/>
      <c r="BZ1068" s="126"/>
      <c r="CA1068" s="126"/>
      <c r="CB1068" s="126"/>
      <c r="CC1068" s="126"/>
      <c r="CD1068" s="126"/>
      <c r="CE1068" s="126"/>
      <c r="CF1068" s="126"/>
      <c r="CG1068" s="126"/>
      <c r="CH1068" s="126"/>
      <c r="CI1068" s="126"/>
      <c r="CJ1068" s="126"/>
      <c r="CK1068" s="126"/>
      <c r="CL1068" s="126"/>
      <c r="CM1068" s="126"/>
      <c r="CN1068" s="126"/>
      <c r="CO1068" s="126"/>
      <c r="CP1068" s="126"/>
      <c r="CQ1068" s="126"/>
      <c r="CR1068" s="126"/>
      <c r="CS1068" s="126"/>
      <c r="CT1068" s="126"/>
      <c r="CU1068" s="126"/>
      <c r="CV1068" s="126"/>
      <c r="CW1068" s="126"/>
      <c r="CX1068" s="126"/>
      <c r="CY1068" s="126"/>
      <c r="CZ1068" s="126"/>
      <c r="DA1068" s="126"/>
      <c r="DB1068" s="126"/>
      <c r="DC1068" s="126"/>
      <c r="DD1068" s="126"/>
      <c r="DE1068" s="126"/>
      <c r="DF1068" s="126"/>
      <c r="DG1068" s="126"/>
      <c r="DH1068" s="126"/>
      <c r="DI1068" s="126"/>
      <c r="DJ1068" s="126"/>
      <c r="DK1068" s="126"/>
      <c r="DL1068" s="126"/>
      <c r="DM1068" s="126"/>
      <c r="DN1068" s="126"/>
      <c r="DO1068" s="126"/>
      <c r="DP1068" s="126"/>
      <c r="DQ1068" s="126"/>
      <c r="DR1068" s="126"/>
      <c r="DS1068" s="126"/>
      <c r="DT1068" s="126"/>
      <c r="DU1068" s="126"/>
      <c r="DV1068" s="126"/>
      <c r="DW1068" s="126"/>
      <c r="DX1068" s="126"/>
      <c r="DY1068" s="126"/>
      <c r="DZ1068" s="126"/>
      <c r="EA1068" s="126"/>
      <c r="EB1068" s="126"/>
      <c r="EC1068" s="126"/>
      <c r="ED1068" s="126"/>
      <c r="EE1068" s="126"/>
      <c r="EF1068" s="126"/>
      <c r="EG1068" s="126"/>
      <c r="EH1068" s="126"/>
      <c r="EI1068" s="126"/>
      <c r="EJ1068" s="126"/>
      <c r="EK1068" s="126"/>
      <c r="EL1068" s="126"/>
      <c r="EM1068" s="126"/>
      <c r="EN1068" s="126"/>
      <c r="EO1068" s="126"/>
      <c r="EP1068" s="126"/>
      <c r="EQ1068" s="126"/>
      <c r="ER1068" s="126"/>
      <c r="ES1068" s="126"/>
      <c r="ET1068" s="126"/>
      <c r="EU1068" s="126"/>
      <c r="EV1068" s="126"/>
      <c r="EW1068" s="126"/>
      <c r="EX1068" s="126"/>
      <c r="EY1068" s="126"/>
      <c r="EZ1068" s="126"/>
      <c r="FA1068" s="126"/>
      <c r="FB1068" s="126"/>
      <c r="FC1068" s="126"/>
      <c r="FD1068" s="126"/>
      <c r="FE1068" s="126"/>
      <c r="FF1068" s="126"/>
      <c r="FG1068" s="126"/>
      <c r="FH1068" s="126"/>
      <c r="FI1068" s="126"/>
      <c r="FJ1068" s="126"/>
      <c r="FK1068" s="126"/>
      <c r="FL1068" s="126"/>
      <c r="FM1068" s="126"/>
      <c r="FN1068" s="126"/>
      <c r="FO1068" s="126"/>
      <c r="FP1068" s="126"/>
      <c r="FQ1068" s="126"/>
      <c r="FR1068" s="126"/>
      <c r="FS1068" s="126"/>
      <c r="FT1068" s="126"/>
      <c r="FU1068" s="126"/>
      <c r="FV1068" s="126"/>
      <c r="FW1068" s="126"/>
      <c r="FX1068" s="126"/>
      <c r="FY1068" s="126"/>
      <c r="FZ1068" s="126"/>
      <c r="GA1068" s="126"/>
      <c r="GB1068" s="126"/>
      <c r="GC1068" s="126"/>
      <c r="GD1068" s="126"/>
      <c r="GE1068" s="126"/>
      <c r="GF1068" s="126"/>
      <c r="GG1068" s="126"/>
      <c r="GH1068" s="126"/>
      <c r="GI1068" s="126"/>
      <c r="GJ1068" s="126"/>
      <c r="GK1068" s="126"/>
      <c r="GL1068" s="126"/>
      <c r="GM1068" s="126"/>
      <c r="GN1068" s="126"/>
      <c r="GO1068" s="126"/>
      <c r="GP1068" s="126"/>
      <c r="GQ1068" s="126"/>
      <c r="GR1068" s="126"/>
      <c r="GS1068" s="126"/>
      <c r="GT1068" s="126"/>
      <c r="GU1068" s="126"/>
      <c r="GV1068" s="126"/>
      <c r="GW1068" s="126"/>
      <c r="GX1068" s="126"/>
      <c r="GY1068" s="126"/>
      <c r="GZ1068" s="126"/>
      <c r="HA1068" s="126"/>
      <c r="HB1068" s="126"/>
      <c r="HC1068" s="126"/>
      <c r="HD1068" s="126"/>
      <c r="HE1068" s="126"/>
      <c r="HF1068" s="126"/>
      <c r="HG1068" s="126"/>
      <c r="HH1068" s="126"/>
      <c r="HI1068" s="126"/>
      <c r="HJ1068" s="126"/>
      <c r="HK1068" s="126"/>
      <c r="HL1068" s="126"/>
      <c r="HM1068" s="126"/>
      <c r="HN1068" s="126"/>
      <c r="HO1068" s="126"/>
      <c r="HP1068" s="126"/>
      <c r="HQ1068" s="126"/>
      <c r="HR1068" s="126"/>
      <c r="HS1068" s="126"/>
      <c r="HT1068" s="126"/>
      <c r="HU1068" s="126"/>
      <c r="HV1068" s="126"/>
      <c r="HW1068" s="126"/>
      <c r="HX1068" s="126"/>
      <c r="HY1068" s="126"/>
      <c r="HZ1068" s="126"/>
      <c r="IA1068" s="126"/>
      <c r="IB1068" s="126"/>
    </row>
    <row r="1069" spans="1:236" s="127" customFormat="1">
      <c r="A1069" s="121"/>
      <c r="B1069" s="67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  <c r="BI1069" s="126"/>
      <c r="BJ1069" s="126"/>
      <c r="BK1069" s="126"/>
      <c r="BL1069" s="126"/>
      <c r="BM1069" s="126"/>
      <c r="BN1069" s="126"/>
      <c r="BO1069" s="126"/>
      <c r="BP1069" s="126"/>
      <c r="BQ1069" s="126"/>
      <c r="BR1069" s="126"/>
      <c r="BS1069" s="126"/>
      <c r="BT1069" s="126"/>
      <c r="BU1069" s="126"/>
      <c r="BV1069" s="126"/>
      <c r="BW1069" s="126"/>
      <c r="BX1069" s="126"/>
      <c r="BY1069" s="126"/>
      <c r="BZ1069" s="126"/>
      <c r="CA1069" s="126"/>
      <c r="CB1069" s="126"/>
      <c r="CC1069" s="126"/>
      <c r="CD1069" s="126"/>
      <c r="CE1069" s="126"/>
      <c r="CF1069" s="126"/>
      <c r="CG1069" s="126"/>
      <c r="CH1069" s="126"/>
      <c r="CI1069" s="126"/>
      <c r="CJ1069" s="126"/>
      <c r="CK1069" s="126"/>
      <c r="CL1069" s="126"/>
      <c r="CM1069" s="126"/>
      <c r="CN1069" s="126"/>
      <c r="CO1069" s="126"/>
      <c r="CP1069" s="126"/>
      <c r="CQ1069" s="126"/>
      <c r="CR1069" s="126"/>
      <c r="CS1069" s="126"/>
      <c r="CT1069" s="126"/>
      <c r="CU1069" s="126"/>
      <c r="CV1069" s="126"/>
      <c r="CW1069" s="126"/>
      <c r="CX1069" s="126"/>
      <c r="CY1069" s="126"/>
      <c r="CZ1069" s="126"/>
      <c r="DA1069" s="126"/>
      <c r="DB1069" s="126"/>
      <c r="DC1069" s="126"/>
      <c r="DD1069" s="126"/>
      <c r="DE1069" s="126"/>
      <c r="DF1069" s="126"/>
      <c r="DG1069" s="126"/>
      <c r="DH1069" s="126"/>
      <c r="DI1069" s="126"/>
      <c r="DJ1069" s="126"/>
      <c r="DK1069" s="126"/>
      <c r="DL1069" s="126"/>
      <c r="DM1069" s="126"/>
      <c r="DN1069" s="126"/>
      <c r="DO1069" s="126"/>
      <c r="DP1069" s="126"/>
      <c r="DQ1069" s="126"/>
      <c r="DR1069" s="126"/>
      <c r="DS1069" s="126"/>
      <c r="DT1069" s="126"/>
      <c r="DU1069" s="126"/>
      <c r="DV1069" s="126"/>
      <c r="DW1069" s="126"/>
      <c r="DX1069" s="126"/>
      <c r="DY1069" s="126"/>
      <c r="DZ1069" s="126"/>
      <c r="EA1069" s="126"/>
      <c r="EB1069" s="126"/>
      <c r="EC1069" s="126"/>
      <c r="ED1069" s="126"/>
      <c r="EE1069" s="126"/>
      <c r="EF1069" s="126"/>
      <c r="EG1069" s="126"/>
      <c r="EH1069" s="126"/>
      <c r="EI1069" s="126"/>
      <c r="EJ1069" s="126"/>
      <c r="EK1069" s="126"/>
      <c r="EL1069" s="126"/>
      <c r="EM1069" s="126"/>
      <c r="EN1069" s="126"/>
      <c r="EO1069" s="126"/>
      <c r="EP1069" s="126"/>
      <c r="EQ1069" s="126"/>
      <c r="ER1069" s="126"/>
      <c r="ES1069" s="126"/>
      <c r="ET1069" s="126"/>
      <c r="EU1069" s="126"/>
      <c r="EV1069" s="126"/>
      <c r="EW1069" s="126"/>
      <c r="EX1069" s="126"/>
      <c r="EY1069" s="126"/>
      <c r="EZ1069" s="126"/>
      <c r="FA1069" s="126"/>
      <c r="FB1069" s="126"/>
      <c r="FC1069" s="126"/>
      <c r="FD1069" s="126"/>
      <c r="FE1069" s="126"/>
      <c r="FF1069" s="126"/>
      <c r="FG1069" s="126"/>
      <c r="FH1069" s="126"/>
      <c r="FI1069" s="126"/>
      <c r="FJ1069" s="126"/>
      <c r="FK1069" s="126"/>
      <c r="FL1069" s="126"/>
      <c r="FM1069" s="126"/>
      <c r="FN1069" s="126"/>
      <c r="FO1069" s="126"/>
      <c r="FP1069" s="126"/>
      <c r="FQ1069" s="126"/>
      <c r="FR1069" s="126"/>
      <c r="FS1069" s="126"/>
      <c r="FT1069" s="126"/>
      <c r="FU1069" s="126"/>
      <c r="FV1069" s="126"/>
      <c r="FW1069" s="126"/>
      <c r="FX1069" s="126"/>
      <c r="FY1069" s="126"/>
      <c r="FZ1069" s="126"/>
      <c r="GA1069" s="126"/>
      <c r="GB1069" s="126"/>
      <c r="GC1069" s="126"/>
      <c r="GD1069" s="126"/>
      <c r="GE1069" s="126"/>
      <c r="GF1069" s="126"/>
      <c r="GG1069" s="126"/>
      <c r="GH1069" s="126"/>
      <c r="GI1069" s="126"/>
      <c r="GJ1069" s="126"/>
      <c r="GK1069" s="126"/>
      <c r="GL1069" s="126"/>
      <c r="GM1069" s="126"/>
      <c r="GN1069" s="126"/>
      <c r="GO1069" s="126"/>
      <c r="GP1069" s="126"/>
      <c r="GQ1069" s="126"/>
      <c r="GR1069" s="126"/>
      <c r="GS1069" s="126"/>
      <c r="GT1069" s="126"/>
      <c r="GU1069" s="126"/>
      <c r="GV1069" s="126"/>
      <c r="GW1069" s="126"/>
      <c r="GX1069" s="126"/>
      <c r="GY1069" s="126"/>
      <c r="GZ1069" s="126"/>
      <c r="HA1069" s="126"/>
      <c r="HB1069" s="126"/>
      <c r="HC1069" s="126"/>
      <c r="HD1069" s="126"/>
      <c r="HE1069" s="126"/>
      <c r="HF1069" s="126"/>
      <c r="HG1069" s="126"/>
      <c r="HH1069" s="126"/>
      <c r="HI1069" s="126"/>
      <c r="HJ1069" s="126"/>
      <c r="HK1069" s="126"/>
      <c r="HL1069" s="126"/>
      <c r="HM1069" s="126"/>
      <c r="HN1069" s="126"/>
      <c r="HO1069" s="126"/>
      <c r="HP1069" s="126"/>
      <c r="HQ1069" s="126"/>
      <c r="HR1069" s="126"/>
      <c r="HS1069" s="126"/>
      <c r="HT1069" s="126"/>
      <c r="HU1069" s="126"/>
      <c r="HV1069" s="126"/>
      <c r="HW1069" s="126"/>
      <c r="HX1069" s="126"/>
      <c r="HY1069" s="126"/>
      <c r="HZ1069" s="126"/>
      <c r="IA1069" s="126"/>
      <c r="IB1069" s="126"/>
    </row>
    <row r="1070" spans="1:236" s="127" customFormat="1">
      <c r="A1070" s="121"/>
      <c r="B1070" s="67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  <c r="BI1070" s="126"/>
      <c r="BJ1070" s="126"/>
      <c r="BK1070" s="126"/>
      <c r="BL1070" s="126"/>
      <c r="BM1070" s="126"/>
      <c r="BN1070" s="126"/>
      <c r="BO1070" s="126"/>
      <c r="BP1070" s="126"/>
      <c r="BQ1070" s="126"/>
      <c r="BR1070" s="126"/>
      <c r="BS1070" s="126"/>
      <c r="BT1070" s="126"/>
      <c r="BU1070" s="126"/>
      <c r="BV1070" s="126"/>
      <c r="BW1070" s="126"/>
      <c r="BX1070" s="126"/>
      <c r="BY1070" s="126"/>
      <c r="BZ1070" s="126"/>
      <c r="CA1070" s="126"/>
      <c r="CB1070" s="126"/>
      <c r="CC1070" s="126"/>
      <c r="CD1070" s="126"/>
      <c r="CE1070" s="126"/>
      <c r="CF1070" s="126"/>
      <c r="CG1070" s="126"/>
      <c r="CH1070" s="126"/>
      <c r="CI1070" s="126"/>
      <c r="CJ1070" s="126"/>
      <c r="CK1070" s="126"/>
      <c r="CL1070" s="126"/>
      <c r="CM1070" s="126"/>
      <c r="CN1070" s="126"/>
      <c r="CO1070" s="126"/>
      <c r="CP1070" s="126"/>
      <c r="CQ1070" s="126"/>
      <c r="CR1070" s="126"/>
      <c r="CS1070" s="126"/>
      <c r="CT1070" s="126"/>
      <c r="CU1070" s="126"/>
      <c r="CV1070" s="126"/>
      <c r="CW1070" s="126"/>
      <c r="CX1070" s="126"/>
      <c r="CY1070" s="126"/>
      <c r="CZ1070" s="126"/>
      <c r="DA1070" s="126"/>
      <c r="DB1070" s="126"/>
      <c r="DC1070" s="126"/>
      <c r="DD1070" s="126"/>
      <c r="DE1070" s="126"/>
      <c r="DF1070" s="126"/>
      <c r="DG1070" s="126"/>
      <c r="DH1070" s="126"/>
      <c r="DI1070" s="126"/>
      <c r="DJ1070" s="126"/>
      <c r="DK1070" s="126"/>
      <c r="DL1070" s="126"/>
      <c r="DM1070" s="126"/>
      <c r="DN1070" s="126"/>
      <c r="DO1070" s="126"/>
      <c r="DP1070" s="126"/>
      <c r="DQ1070" s="126"/>
      <c r="DR1070" s="126"/>
      <c r="DS1070" s="126"/>
      <c r="DT1070" s="126"/>
      <c r="DU1070" s="126"/>
      <c r="DV1070" s="126"/>
      <c r="DW1070" s="126"/>
      <c r="DX1070" s="126"/>
      <c r="DY1070" s="126"/>
      <c r="DZ1070" s="126"/>
      <c r="EA1070" s="126"/>
      <c r="EB1070" s="126"/>
      <c r="EC1070" s="126"/>
      <c r="ED1070" s="126"/>
      <c r="EE1070" s="126"/>
      <c r="EF1070" s="126"/>
      <c r="EG1070" s="126"/>
      <c r="EH1070" s="126"/>
      <c r="EI1070" s="126"/>
      <c r="EJ1070" s="126"/>
      <c r="EK1070" s="126"/>
      <c r="EL1070" s="126"/>
      <c r="EM1070" s="126"/>
      <c r="EN1070" s="126"/>
      <c r="EO1070" s="126"/>
      <c r="EP1070" s="126"/>
      <c r="EQ1070" s="126"/>
      <c r="ER1070" s="126"/>
      <c r="ES1070" s="126"/>
      <c r="ET1070" s="126"/>
      <c r="EU1070" s="126"/>
      <c r="EV1070" s="126"/>
      <c r="EW1070" s="126"/>
      <c r="EX1070" s="126"/>
      <c r="EY1070" s="126"/>
      <c r="EZ1070" s="126"/>
      <c r="FA1070" s="126"/>
      <c r="FB1070" s="126"/>
      <c r="FC1070" s="126"/>
      <c r="FD1070" s="126"/>
      <c r="FE1070" s="126"/>
      <c r="FF1070" s="126"/>
      <c r="FG1070" s="126"/>
      <c r="FH1070" s="126"/>
      <c r="FI1070" s="126"/>
      <c r="FJ1070" s="126"/>
      <c r="FK1070" s="126"/>
      <c r="FL1070" s="126"/>
      <c r="FM1070" s="126"/>
      <c r="FN1070" s="126"/>
      <c r="FO1070" s="126"/>
      <c r="FP1070" s="126"/>
      <c r="FQ1070" s="126"/>
      <c r="FR1070" s="126"/>
      <c r="FS1070" s="126"/>
      <c r="FT1070" s="126"/>
      <c r="FU1070" s="126"/>
      <c r="FV1070" s="126"/>
      <c r="FW1070" s="126"/>
      <c r="FX1070" s="126"/>
      <c r="FY1070" s="126"/>
      <c r="FZ1070" s="126"/>
      <c r="GA1070" s="126"/>
      <c r="GB1070" s="126"/>
      <c r="GC1070" s="126"/>
      <c r="GD1070" s="126"/>
      <c r="GE1070" s="126"/>
      <c r="GF1070" s="126"/>
      <c r="GG1070" s="126"/>
      <c r="GH1070" s="126"/>
      <c r="GI1070" s="126"/>
      <c r="GJ1070" s="126"/>
      <c r="GK1070" s="126"/>
      <c r="GL1070" s="126"/>
      <c r="GM1070" s="126"/>
      <c r="GN1070" s="126"/>
      <c r="GO1070" s="126"/>
      <c r="GP1070" s="126"/>
      <c r="GQ1070" s="126"/>
      <c r="GR1070" s="126"/>
      <c r="GS1070" s="126"/>
      <c r="GT1070" s="126"/>
      <c r="GU1070" s="126"/>
      <c r="GV1070" s="126"/>
      <c r="GW1070" s="126"/>
      <c r="GX1070" s="126"/>
      <c r="GY1070" s="126"/>
      <c r="GZ1070" s="126"/>
      <c r="HA1070" s="126"/>
      <c r="HB1070" s="126"/>
      <c r="HC1070" s="126"/>
      <c r="HD1070" s="126"/>
      <c r="HE1070" s="126"/>
      <c r="HF1070" s="126"/>
      <c r="HG1070" s="126"/>
      <c r="HH1070" s="126"/>
      <c r="HI1070" s="126"/>
      <c r="HJ1070" s="126"/>
      <c r="HK1070" s="126"/>
      <c r="HL1070" s="126"/>
      <c r="HM1070" s="126"/>
      <c r="HN1070" s="126"/>
      <c r="HO1070" s="126"/>
      <c r="HP1070" s="126"/>
      <c r="HQ1070" s="126"/>
      <c r="HR1070" s="126"/>
      <c r="HS1070" s="126"/>
      <c r="HT1070" s="126"/>
      <c r="HU1070" s="126"/>
      <c r="HV1070" s="126"/>
      <c r="HW1070" s="126"/>
      <c r="HX1070" s="126"/>
      <c r="HY1070" s="126"/>
      <c r="HZ1070" s="126"/>
      <c r="IA1070" s="126"/>
      <c r="IB1070" s="126"/>
    </row>
    <row r="1071" spans="1:236" s="127" customFormat="1">
      <c r="A1071" s="121"/>
      <c r="B1071" s="67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  <c r="BI1071" s="126"/>
      <c r="BJ1071" s="126"/>
      <c r="BK1071" s="126"/>
      <c r="BL1071" s="126"/>
      <c r="BM1071" s="126"/>
      <c r="BN1071" s="126"/>
      <c r="BO1071" s="126"/>
      <c r="BP1071" s="126"/>
      <c r="BQ1071" s="126"/>
      <c r="BR1071" s="126"/>
      <c r="BS1071" s="126"/>
      <c r="BT1071" s="126"/>
      <c r="BU1071" s="126"/>
      <c r="BV1071" s="126"/>
      <c r="BW1071" s="126"/>
      <c r="BX1071" s="126"/>
      <c r="BY1071" s="126"/>
      <c r="BZ1071" s="126"/>
      <c r="CA1071" s="126"/>
      <c r="CB1071" s="126"/>
      <c r="CC1071" s="126"/>
      <c r="CD1071" s="126"/>
      <c r="CE1071" s="126"/>
      <c r="CF1071" s="126"/>
      <c r="CG1071" s="126"/>
      <c r="CH1071" s="126"/>
      <c r="CI1071" s="126"/>
      <c r="CJ1071" s="126"/>
      <c r="CK1071" s="126"/>
      <c r="CL1071" s="126"/>
      <c r="CM1071" s="126"/>
      <c r="CN1071" s="126"/>
      <c r="CO1071" s="126"/>
      <c r="CP1071" s="126"/>
      <c r="CQ1071" s="126"/>
      <c r="CR1071" s="126"/>
      <c r="CS1071" s="126"/>
      <c r="CT1071" s="126"/>
      <c r="CU1071" s="126"/>
      <c r="CV1071" s="126"/>
      <c r="CW1071" s="126"/>
      <c r="CX1071" s="126"/>
      <c r="CY1071" s="126"/>
      <c r="CZ1071" s="126"/>
      <c r="DA1071" s="126"/>
      <c r="DB1071" s="126"/>
      <c r="DC1071" s="126"/>
      <c r="DD1071" s="126"/>
      <c r="DE1071" s="126"/>
      <c r="DF1071" s="126"/>
      <c r="DG1071" s="126"/>
      <c r="DH1071" s="126"/>
      <c r="DI1071" s="126"/>
      <c r="DJ1071" s="126"/>
      <c r="DK1071" s="126"/>
      <c r="DL1071" s="126"/>
      <c r="DM1071" s="126"/>
      <c r="DN1071" s="126"/>
      <c r="DO1071" s="126"/>
      <c r="DP1071" s="126"/>
      <c r="DQ1071" s="126"/>
      <c r="DR1071" s="126"/>
      <c r="DS1071" s="126"/>
      <c r="DT1071" s="126"/>
      <c r="DU1071" s="126"/>
      <c r="DV1071" s="126"/>
      <c r="DW1071" s="126"/>
      <c r="DX1071" s="126"/>
      <c r="DY1071" s="126"/>
      <c r="DZ1071" s="126"/>
      <c r="EA1071" s="126"/>
      <c r="EB1071" s="126"/>
      <c r="EC1071" s="126"/>
      <c r="ED1071" s="126"/>
      <c r="EE1071" s="126"/>
      <c r="EF1071" s="126"/>
      <c r="EG1071" s="126"/>
      <c r="EH1071" s="126"/>
      <c r="EI1071" s="126"/>
      <c r="EJ1071" s="126"/>
      <c r="EK1071" s="126"/>
      <c r="EL1071" s="126"/>
      <c r="EM1071" s="126"/>
      <c r="EN1071" s="126"/>
      <c r="EO1071" s="126"/>
      <c r="EP1071" s="126"/>
      <c r="EQ1071" s="126"/>
      <c r="ER1071" s="126"/>
      <c r="ES1071" s="126"/>
      <c r="ET1071" s="126"/>
      <c r="EU1071" s="126"/>
      <c r="EV1071" s="126"/>
      <c r="EW1071" s="126"/>
      <c r="EX1071" s="126"/>
      <c r="EY1071" s="126"/>
      <c r="EZ1071" s="126"/>
      <c r="FA1071" s="126"/>
      <c r="FB1071" s="126"/>
      <c r="FC1071" s="126"/>
      <c r="FD1071" s="126"/>
      <c r="FE1071" s="126"/>
      <c r="FF1071" s="126"/>
      <c r="FG1071" s="126"/>
      <c r="FH1071" s="126"/>
      <c r="FI1071" s="126"/>
      <c r="FJ1071" s="126"/>
      <c r="FK1071" s="126"/>
      <c r="FL1071" s="126"/>
      <c r="FM1071" s="126"/>
      <c r="FN1071" s="126"/>
      <c r="FO1071" s="126"/>
      <c r="FP1071" s="126"/>
      <c r="FQ1071" s="126"/>
      <c r="FR1071" s="126"/>
      <c r="FS1071" s="126"/>
      <c r="FT1071" s="126"/>
      <c r="FU1071" s="126"/>
      <c r="FV1071" s="126"/>
      <c r="FW1071" s="126"/>
      <c r="FX1071" s="126"/>
      <c r="FY1071" s="126"/>
      <c r="FZ1071" s="126"/>
      <c r="GA1071" s="126"/>
      <c r="GB1071" s="126"/>
      <c r="GC1071" s="126"/>
      <c r="GD1071" s="126"/>
      <c r="GE1071" s="126"/>
      <c r="GF1071" s="126"/>
      <c r="GG1071" s="126"/>
      <c r="GH1071" s="126"/>
      <c r="GI1071" s="126"/>
      <c r="GJ1071" s="126"/>
      <c r="GK1071" s="126"/>
      <c r="GL1071" s="126"/>
      <c r="GM1071" s="126"/>
      <c r="GN1071" s="126"/>
      <c r="GO1071" s="126"/>
      <c r="GP1071" s="126"/>
      <c r="GQ1071" s="126"/>
      <c r="GR1071" s="126"/>
      <c r="GS1071" s="126"/>
      <c r="GT1071" s="126"/>
      <c r="GU1071" s="126"/>
      <c r="GV1071" s="126"/>
      <c r="GW1071" s="126"/>
      <c r="GX1071" s="126"/>
      <c r="GY1071" s="126"/>
      <c r="GZ1071" s="126"/>
      <c r="HA1071" s="126"/>
      <c r="HB1071" s="126"/>
      <c r="HC1071" s="126"/>
      <c r="HD1071" s="126"/>
      <c r="HE1071" s="126"/>
      <c r="HF1071" s="126"/>
      <c r="HG1071" s="126"/>
      <c r="HH1071" s="126"/>
      <c r="HI1071" s="126"/>
      <c r="HJ1071" s="126"/>
      <c r="HK1071" s="126"/>
      <c r="HL1071" s="126"/>
      <c r="HM1071" s="126"/>
      <c r="HN1071" s="126"/>
      <c r="HO1071" s="126"/>
      <c r="HP1071" s="126"/>
      <c r="HQ1071" s="126"/>
      <c r="HR1071" s="126"/>
      <c r="HS1071" s="126"/>
      <c r="HT1071" s="126"/>
      <c r="HU1071" s="126"/>
      <c r="HV1071" s="126"/>
      <c r="HW1071" s="126"/>
      <c r="HX1071" s="126"/>
      <c r="HY1071" s="126"/>
      <c r="HZ1071" s="126"/>
      <c r="IA1071" s="126"/>
      <c r="IB1071" s="126"/>
    </row>
    <row r="1072" spans="1:236" s="127" customFormat="1">
      <c r="A1072" s="121"/>
      <c r="B1072" s="67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  <c r="BI1072" s="126"/>
      <c r="BJ1072" s="126"/>
      <c r="BK1072" s="126"/>
      <c r="BL1072" s="126"/>
      <c r="BM1072" s="126"/>
      <c r="BN1072" s="126"/>
      <c r="BO1072" s="126"/>
      <c r="BP1072" s="126"/>
      <c r="BQ1072" s="126"/>
      <c r="BR1072" s="126"/>
      <c r="BS1072" s="126"/>
      <c r="BT1072" s="126"/>
      <c r="BU1072" s="126"/>
      <c r="BV1072" s="126"/>
      <c r="BW1072" s="126"/>
      <c r="BX1072" s="126"/>
      <c r="BY1072" s="126"/>
      <c r="BZ1072" s="126"/>
      <c r="CA1072" s="126"/>
      <c r="CB1072" s="126"/>
      <c r="CC1072" s="126"/>
      <c r="CD1072" s="126"/>
      <c r="CE1072" s="126"/>
      <c r="CF1072" s="126"/>
      <c r="CG1072" s="126"/>
      <c r="CH1072" s="126"/>
      <c r="CI1072" s="126"/>
      <c r="CJ1072" s="126"/>
      <c r="CK1072" s="126"/>
      <c r="CL1072" s="126"/>
      <c r="CM1072" s="126"/>
      <c r="CN1072" s="126"/>
      <c r="CO1072" s="126"/>
      <c r="CP1072" s="126"/>
      <c r="CQ1072" s="126"/>
      <c r="CR1072" s="126"/>
      <c r="CS1072" s="126"/>
      <c r="CT1072" s="126"/>
      <c r="CU1072" s="126"/>
      <c r="CV1072" s="126"/>
      <c r="CW1072" s="126"/>
      <c r="CX1072" s="126"/>
      <c r="CY1072" s="126"/>
      <c r="CZ1072" s="126"/>
      <c r="DA1072" s="126"/>
      <c r="DB1072" s="126"/>
      <c r="DC1072" s="126"/>
      <c r="DD1072" s="126"/>
      <c r="DE1072" s="126"/>
      <c r="DF1072" s="126"/>
      <c r="DG1072" s="126"/>
      <c r="DH1072" s="126"/>
      <c r="DI1072" s="126"/>
      <c r="DJ1072" s="126"/>
      <c r="DK1072" s="126"/>
      <c r="DL1072" s="126"/>
      <c r="DM1072" s="126"/>
      <c r="DN1072" s="126"/>
      <c r="DO1072" s="126"/>
      <c r="DP1072" s="126"/>
      <c r="DQ1072" s="126"/>
      <c r="DR1072" s="126"/>
      <c r="DS1072" s="126"/>
      <c r="DT1072" s="126"/>
      <c r="DU1072" s="126"/>
      <c r="DV1072" s="126"/>
      <c r="DW1072" s="126"/>
      <c r="DX1072" s="126"/>
      <c r="DY1072" s="126"/>
      <c r="DZ1072" s="126"/>
      <c r="EA1072" s="126"/>
      <c r="EB1072" s="126"/>
      <c r="EC1072" s="126"/>
      <c r="ED1072" s="126"/>
      <c r="EE1072" s="126"/>
      <c r="EF1072" s="126"/>
      <c r="EG1072" s="126"/>
      <c r="EH1072" s="126"/>
      <c r="EI1072" s="126"/>
      <c r="EJ1072" s="126"/>
      <c r="EK1072" s="126"/>
      <c r="EL1072" s="126"/>
      <c r="EM1072" s="126"/>
      <c r="EN1072" s="126"/>
      <c r="EO1072" s="126"/>
      <c r="EP1072" s="126"/>
      <c r="EQ1072" s="126"/>
      <c r="ER1072" s="126"/>
      <c r="ES1072" s="126"/>
      <c r="ET1072" s="126"/>
      <c r="EU1072" s="126"/>
      <c r="EV1072" s="126"/>
      <c r="EW1072" s="126"/>
      <c r="EX1072" s="126"/>
      <c r="EY1072" s="126"/>
      <c r="EZ1072" s="126"/>
      <c r="FA1072" s="126"/>
      <c r="FB1072" s="126"/>
      <c r="FC1072" s="126"/>
      <c r="FD1072" s="126"/>
      <c r="FE1072" s="126"/>
      <c r="FF1072" s="126"/>
      <c r="FG1072" s="126"/>
      <c r="FH1072" s="126"/>
      <c r="FI1072" s="126"/>
      <c r="FJ1072" s="126"/>
      <c r="FK1072" s="126"/>
      <c r="FL1072" s="126"/>
      <c r="FM1072" s="126"/>
      <c r="FN1072" s="126"/>
      <c r="FO1072" s="126"/>
      <c r="FP1072" s="126"/>
      <c r="FQ1072" s="126"/>
      <c r="FR1072" s="126"/>
      <c r="FS1072" s="126"/>
      <c r="FT1072" s="126"/>
      <c r="FU1072" s="126"/>
      <c r="FV1072" s="126"/>
      <c r="FW1072" s="126"/>
      <c r="FX1072" s="126"/>
      <c r="FY1072" s="126"/>
      <c r="FZ1072" s="126"/>
      <c r="GA1072" s="126"/>
      <c r="GB1072" s="126"/>
      <c r="GC1072" s="126"/>
      <c r="GD1072" s="126"/>
      <c r="GE1072" s="126"/>
      <c r="GF1072" s="126"/>
      <c r="GG1072" s="126"/>
      <c r="GH1072" s="126"/>
      <c r="GI1072" s="126"/>
      <c r="GJ1072" s="126"/>
      <c r="GK1072" s="126"/>
      <c r="GL1072" s="126"/>
      <c r="GM1072" s="126"/>
      <c r="GN1072" s="126"/>
      <c r="GO1072" s="126"/>
      <c r="GP1072" s="126"/>
      <c r="GQ1072" s="126"/>
      <c r="GR1072" s="126"/>
      <c r="GS1072" s="126"/>
      <c r="GT1072" s="126"/>
      <c r="GU1072" s="126"/>
      <c r="GV1072" s="126"/>
      <c r="GW1072" s="126"/>
      <c r="GX1072" s="126"/>
      <c r="GY1072" s="126"/>
      <c r="GZ1072" s="126"/>
      <c r="HA1072" s="126"/>
      <c r="HB1072" s="126"/>
      <c r="HC1072" s="126"/>
      <c r="HD1072" s="126"/>
      <c r="HE1072" s="126"/>
      <c r="HF1072" s="126"/>
      <c r="HG1072" s="126"/>
      <c r="HH1072" s="126"/>
      <c r="HI1072" s="126"/>
      <c r="HJ1072" s="126"/>
      <c r="HK1072" s="126"/>
      <c r="HL1072" s="126"/>
      <c r="HM1072" s="126"/>
      <c r="HN1072" s="126"/>
      <c r="HO1072" s="126"/>
      <c r="HP1072" s="126"/>
      <c r="HQ1072" s="126"/>
      <c r="HR1072" s="126"/>
      <c r="HS1072" s="126"/>
      <c r="HT1072" s="126"/>
      <c r="HU1072" s="126"/>
      <c r="HV1072" s="126"/>
      <c r="HW1072" s="126"/>
      <c r="HX1072" s="126"/>
      <c r="HY1072" s="126"/>
      <c r="HZ1072" s="126"/>
      <c r="IA1072" s="126"/>
      <c r="IB1072" s="126"/>
    </row>
    <row r="1073" spans="1:236" s="127" customFormat="1">
      <c r="A1073" s="121"/>
      <c r="B1073" s="67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  <c r="BI1073" s="126"/>
      <c r="BJ1073" s="126"/>
      <c r="BK1073" s="126"/>
      <c r="BL1073" s="126"/>
      <c r="BM1073" s="126"/>
      <c r="BN1073" s="126"/>
      <c r="BO1073" s="126"/>
      <c r="BP1073" s="126"/>
      <c r="BQ1073" s="126"/>
      <c r="BR1073" s="126"/>
      <c r="BS1073" s="126"/>
      <c r="BT1073" s="126"/>
      <c r="BU1073" s="126"/>
      <c r="BV1073" s="126"/>
      <c r="BW1073" s="126"/>
      <c r="BX1073" s="126"/>
      <c r="BY1073" s="126"/>
      <c r="BZ1073" s="126"/>
      <c r="CA1073" s="126"/>
      <c r="CB1073" s="126"/>
      <c r="CC1073" s="126"/>
      <c r="CD1073" s="126"/>
      <c r="CE1073" s="126"/>
      <c r="CF1073" s="126"/>
      <c r="CG1073" s="126"/>
      <c r="CH1073" s="126"/>
      <c r="CI1073" s="126"/>
      <c r="CJ1073" s="126"/>
      <c r="CK1073" s="126"/>
      <c r="CL1073" s="126"/>
      <c r="CM1073" s="126"/>
      <c r="CN1073" s="126"/>
      <c r="CO1073" s="126"/>
      <c r="CP1073" s="126"/>
      <c r="CQ1073" s="126"/>
      <c r="CR1073" s="126"/>
      <c r="CS1073" s="126"/>
      <c r="CT1073" s="126"/>
      <c r="CU1073" s="126"/>
      <c r="CV1073" s="126"/>
      <c r="CW1073" s="126"/>
      <c r="CX1073" s="126"/>
      <c r="CY1073" s="126"/>
      <c r="CZ1073" s="126"/>
      <c r="DA1073" s="126"/>
      <c r="DB1073" s="126"/>
      <c r="DC1073" s="126"/>
      <c r="DD1073" s="126"/>
      <c r="DE1073" s="126"/>
      <c r="DF1073" s="126"/>
      <c r="DG1073" s="126"/>
      <c r="DH1073" s="126"/>
      <c r="DI1073" s="126"/>
      <c r="DJ1073" s="126"/>
      <c r="DK1073" s="126"/>
      <c r="DL1073" s="126"/>
      <c r="DM1073" s="126"/>
      <c r="DN1073" s="126"/>
      <c r="DO1073" s="126"/>
      <c r="DP1073" s="126"/>
      <c r="DQ1073" s="126"/>
      <c r="DR1073" s="126"/>
      <c r="DS1073" s="126"/>
      <c r="DT1073" s="126"/>
      <c r="DU1073" s="126"/>
      <c r="DV1073" s="126"/>
      <c r="DW1073" s="126"/>
      <c r="DX1073" s="126"/>
      <c r="DY1073" s="126"/>
      <c r="DZ1073" s="126"/>
      <c r="EA1073" s="126"/>
      <c r="EB1073" s="126"/>
      <c r="EC1073" s="126"/>
      <c r="ED1073" s="126"/>
      <c r="EE1073" s="126"/>
      <c r="EF1073" s="126"/>
      <c r="EG1073" s="126"/>
      <c r="EH1073" s="126"/>
      <c r="EI1073" s="126"/>
      <c r="EJ1073" s="126"/>
      <c r="EK1073" s="126"/>
      <c r="EL1073" s="126"/>
      <c r="EM1073" s="126"/>
      <c r="EN1073" s="126"/>
      <c r="EO1073" s="126"/>
      <c r="EP1073" s="126"/>
      <c r="EQ1073" s="126"/>
      <c r="ER1073" s="126"/>
      <c r="ES1073" s="126"/>
      <c r="ET1073" s="126"/>
      <c r="EU1073" s="126"/>
      <c r="EV1073" s="126"/>
      <c r="EW1073" s="126"/>
      <c r="EX1073" s="126"/>
      <c r="EY1073" s="126"/>
      <c r="EZ1073" s="126"/>
      <c r="FA1073" s="126"/>
      <c r="FB1073" s="126"/>
      <c r="FC1073" s="126"/>
      <c r="FD1073" s="126"/>
      <c r="FE1073" s="126"/>
      <c r="FF1073" s="126"/>
      <c r="FG1073" s="126"/>
      <c r="FH1073" s="126"/>
      <c r="FI1073" s="126"/>
      <c r="FJ1073" s="126"/>
      <c r="FK1073" s="126"/>
      <c r="FL1073" s="126"/>
      <c r="FM1073" s="126"/>
      <c r="FN1073" s="126"/>
      <c r="FO1073" s="126"/>
      <c r="FP1073" s="126"/>
      <c r="FQ1073" s="126"/>
      <c r="FR1073" s="126"/>
      <c r="FS1073" s="126"/>
      <c r="FT1073" s="126"/>
      <c r="FU1073" s="126"/>
      <c r="FV1073" s="126"/>
      <c r="FW1073" s="126"/>
      <c r="FX1073" s="126"/>
      <c r="FY1073" s="126"/>
      <c r="FZ1073" s="126"/>
      <c r="GA1073" s="126"/>
      <c r="GB1073" s="126"/>
      <c r="GC1073" s="126"/>
      <c r="GD1073" s="126"/>
      <c r="GE1073" s="126"/>
      <c r="GF1073" s="126"/>
      <c r="GG1073" s="126"/>
      <c r="GH1073" s="126"/>
      <c r="GI1073" s="126"/>
      <c r="GJ1073" s="126"/>
      <c r="GK1073" s="126"/>
      <c r="GL1073" s="126"/>
      <c r="GM1073" s="126"/>
      <c r="GN1073" s="126"/>
      <c r="GO1073" s="126"/>
      <c r="GP1073" s="126"/>
      <c r="GQ1073" s="126"/>
      <c r="GR1073" s="126"/>
      <c r="GS1073" s="126"/>
      <c r="GT1073" s="126"/>
      <c r="GU1073" s="126"/>
      <c r="GV1073" s="126"/>
      <c r="GW1073" s="126"/>
      <c r="GX1073" s="126"/>
      <c r="GY1073" s="126"/>
      <c r="GZ1073" s="126"/>
      <c r="HA1073" s="126"/>
      <c r="HB1073" s="126"/>
      <c r="HC1073" s="126"/>
      <c r="HD1073" s="126"/>
      <c r="HE1073" s="126"/>
      <c r="HF1073" s="126"/>
      <c r="HG1073" s="126"/>
      <c r="HH1073" s="126"/>
      <c r="HI1073" s="126"/>
      <c r="HJ1073" s="126"/>
      <c r="HK1073" s="126"/>
      <c r="HL1073" s="126"/>
      <c r="HM1073" s="126"/>
      <c r="HN1073" s="126"/>
      <c r="HO1073" s="126"/>
      <c r="HP1073" s="126"/>
      <c r="HQ1073" s="126"/>
      <c r="HR1073" s="126"/>
      <c r="HS1073" s="126"/>
      <c r="HT1073" s="126"/>
      <c r="HU1073" s="126"/>
      <c r="HV1073" s="126"/>
      <c r="HW1073" s="126"/>
      <c r="HX1073" s="126"/>
      <c r="HY1073" s="126"/>
      <c r="HZ1073" s="126"/>
      <c r="IA1073" s="126"/>
      <c r="IB1073" s="126"/>
    </row>
    <row r="1074" spans="1:236" s="127" customFormat="1">
      <c r="A1074" s="121"/>
      <c r="B1074" s="67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  <c r="BI1074" s="126"/>
      <c r="BJ1074" s="126"/>
      <c r="BK1074" s="126"/>
      <c r="BL1074" s="126"/>
      <c r="BM1074" s="126"/>
      <c r="BN1074" s="126"/>
      <c r="BO1074" s="126"/>
      <c r="BP1074" s="126"/>
      <c r="BQ1074" s="126"/>
      <c r="BR1074" s="126"/>
      <c r="BS1074" s="126"/>
      <c r="BT1074" s="126"/>
      <c r="BU1074" s="126"/>
      <c r="BV1074" s="126"/>
      <c r="BW1074" s="126"/>
      <c r="BX1074" s="126"/>
      <c r="BY1074" s="126"/>
      <c r="BZ1074" s="126"/>
      <c r="CA1074" s="126"/>
      <c r="CB1074" s="126"/>
      <c r="CC1074" s="126"/>
      <c r="CD1074" s="126"/>
      <c r="CE1074" s="126"/>
      <c r="CF1074" s="126"/>
      <c r="CG1074" s="126"/>
      <c r="CH1074" s="126"/>
      <c r="CI1074" s="126"/>
      <c r="CJ1074" s="126"/>
      <c r="CK1074" s="126"/>
      <c r="CL1074" s="126"/>
      <c r="CM1074" s="126"/>
      <c r="CN1074" s="126"/>
      <c r="CO1074" s="126"/>
      <c r="CP1074" s="126"/>
      <c r="CQ1074" s="126"/>
      <c r="CR1074" s="126"/>
      <c r="CS1074" s="126"/>
      <c r="CT1074" s="126"/>
      <c r="CU1074" s="126"/>
      <c r="CV1074" s="126"/>
      <c r="CW1074" s="126"/>
      <c r="CX1074" s="126"/>
      <c r="CY1074" s="126"/>
      <c r="CZ1074" s="126"/>
      <c r="DA1074" s="126"/>
      <c r="DB1074" s="126"/>
      <c r="DC1074" s="126"/>
      <c r="DD1074" s="126"/>
      <c r="DE1074" s="126"/>
      <c r="DF1074" s="126"/>
      <c r="DG1074" s="126"/>
      <c r="DH1074" s="126"/>
      <c r="DI1074" s="126"/>
      <c r="DJ1074" s="126"/>
      <c r="DK1074" s="126"/>
      <c r="DL1074" s="126"/>
      <c r="DM1074" s="126"/>
      <c r="DN1074" s="126"/>
      <c r="DO1074" s="126"/>
      <c r="DP1074" s="126"/>
      <c r="DQ1074" s="126"/>
      <c r="DR1074" s="126"/>
      <c r="DS1074" s="126"/>
      <c r="DT1074" s="126"/>
      <c r="DU1074" s="126"/>
      <c r="DV1074" s="126"/>
      <c r="DW1074" s="126"/>
      <c r="DX1074" s="126"/>
      <c r="DY1074" s="126"/>
      <c r="DZ1074" s="126"/>
      <c r="EA1074" s="126"/>
      <c r="EB1074" s="126"/>
      <c r="EC1074" s="126"/>
      <c r="ED1074" s="126"/>
      <c r="EE1074" s="126"/>
      <c r="EF1074" s="126"/>
      <c r="EG1074" s="126"/>
      <c r="EH1074" s="126"/>
      <c r="EI1074" s="126"/>
      <c r="EJ1074" s="126"/>
      <c r="EK1074" s="126"/>
      <c r="EL1074" s="126"/>
      <c r="EM1074" s="126"/>
      <c r="EN1074" s="126"/>
      <c r="EO1074" s="126"/>
      <c r="EP1074" s="126"/>
      <c r="EQ1074" s="126"/>
      <c r="ER1074" s="126"/>
      <c r="ES1074" s="126"/>
      <c r="ET1074" s="126"/>
      <c r="EU1074" s="126"/>
      <c r="EV1074" s="126"/>
      <c r="EW1074" s="126"/>
      <c r="EX1074" s="126"/>
      <c r="EY1074" s="126"/>
      <c r="EZ1074" s="126"/>
      <c r="FA1074" s="126"/>
      <c r="FB1074" s="126"/>
      <c r="FC1074" s="126"/>
      <c r="FD1074" s="126"/>
      <c r="FE1074" s="126"/>
      <c r="FF1074" s="126"/>
      <c r="FG1074" s="126"/>
      <c r="FH1074" s="126"/>
      <c r="FI1074" s="126"/>
      <c r="FJ1074" s="126"/>
      <c r="FK1074" s="126"/>
      <c r="FL1074" s="126"/>
      <c r="FM1074" s="126"/>
      <c r="FN1074" s="126"/>
      <c r="FO1074" s="126"/>
      <c r="FP1074" s="126"/>
      <c r="FQ1074" s="126"/>
      <c r="FR1074" s="126"/>
      <c r="FS1074" s="126"/>
      <c r="FT1074" s="126"/>
      <c r="FU1074" s="126"/>
      <c r="FV1074" s="126"/>
      <c r="FW1074" s="126"/>
      <c r="FX1074" s="126"/>
      <c r="FY1074" s="126"/>
      <c r="FZ1074" s="126"/>
      <c r="GA1074" s="126"/>
      <c r="GB1074" s="126"/>
      <c r="GC1074" s="126"/>
      <c r="GD1074" s="126"/>
      <c r="GE1074" s="126"/>
      <c r="GF1074" s="126"/>
      <c r="GG1074" s="126"/>
      <c r="GH1074" s="126"/>
      <c r="GI1074" s="126"/>
      <c r="GJ1074" s="126"/>
      <c r="GK1074" s="126"/>
      <c r="GL1074" s="126"/>
      <c r="GM1074" s="126"/>
      <c r="GN1074" s="126"/>
      <c r="GO1074" s="126"/>
      <c r="GP1074" s="126"/>
      <c r="GQ1074" s="126"/>
      <c r="GR1074" s="126"/>
      <c r="GS1074" s="126"/>
      <c r="GT1074" s="126"/>
      <c r="GU1074" s="126"/>
      <c r="GV1074" s="126"/>
      <c r="GW1074" s="126"/>
      <c r="GX1074" s="126"/>
      <c r="GY1074" s="126"/>
      <c r="GZ1074" s="126"/>
      <c r="HA1074" s="126"/>
      <c r="HB1074" s="126"/>
      <c r="HC1074" s="126"/>
      <c r="HD1074" s="126"/>
      <c r="HE1074" s="126"/>
      <c r="HF1074" s="126"/>
      <c r="HG1074" s="126"/>
      <c r="HH1074" s="126"/>
      <c r="HI1074" s="126"/>
      <c r="HJ1074" s="126"/>
      <c r="HK1074" s="126"/>
      <c r="HL1074" s="126"/>
      <c r="HM1074" s="126"/>
      <c r="HN1074" s="126"/>
      <c r="HO1074" s="126"/>
      <c r="HP1074" s="126"/>
      <c r="HQ1074" s="126"/>
      <c r="HR1074" s="126"/>
      <c r="HS1074" s="126"/>
      <c r="HT1074" s="126"/>
      <c r="HU1074" s="126"/>
      <c r="HV1074" s="126"/>
      <c r="HW1074" s="126"/>
      <c r="HX1074" s="126"/>
      <c r="HY1074" s="126"/>
      <c r="HZ1074" s="126"/>
      <c r="IA1074" s="126"/>
      <c r="IB1074" s="126"/>
    </row>
    <row r="1075" spans="1:236" s="127" customFormat="1">
      <c r="A1075" s="121"/>
      <c r="B1075" s="67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  <c r="BI1075" s="126"/>
      <c r="BJ1075" s="126"/>
      <c r="BK1075" s="126"/>
      <c r="BL1075" s="126"/>
      <c r="BM1075" s="126"/>
      <c r="BN1075" s="126"/>
      <c r="BO1075" s="126"/>
      <c r="BP1075" s="126"/>
      <c r="BQ1075" s="126"/>
      <c r="BR1075" s="126"/>
      <c r="BS1075" s="126"/>
      <c r="BT1075" s="126"/>
      <c r="BU1075" s="126"/>
      <c r="BV1075" s="126"/>
      <c r="BW1075" s="126"/>
      <c r="BX1075" s="126"/>
      <c r="BY1075" s="126"/>
      <c r="BZ1075" s="126"/>
      <c r="CA1075" s="126"/>
      <c r="CB1075" s="126"/>
      <c r="CC1075" s="126"/>
      <c r="CD1075" s="126"/>
      <c r="CE1075" s="126"/>
      <c r="CF1075" s="126"/>
      <c r="CG1075" s="126"/>
      <c r="CH1075" s="126"/>
      <c r="CI1075" s="126"/>
      <c r="CJ1075" s="126"/>
      <c r="CK1075" s="126"/>
      <c r="CL1075" s="126"/>
      <c r="CM1075" s="126"/>
      <c r="CN1075" s="126"/>
      <c r="CO1075" s="126"/>
      <c r="CP1075" s="126"/>
      <c r="CQ1075" s="126"/>
      <c r="CR1075" s="126"/>
      <c r="CS1075" s="126"/>
      <c r="CT1075" s="126"/>
      <c r="CU1075" s="126"/>
      <c r="CV1075" s="126"/>
      <c r="CW1075" s="126"/>
      <c r="CX1075" s="126"/>
      <c r="CY1075" s="126"/>
      <c r="CZ1075" s="126"/>
      <c r="DA1075" s="126"/>
      <c r="DB1075" s="126"/>
      <c r="DC1075" s="126"/>
      <c r="DD1075" s="126"/>
      <c r="DE1075" s="126"/>
      <c r="DF1075" s="126"/>
      <c r="DG1075" s="126"/>
      <c r="DH1075" s="126"/>
      <c r="DI1075" s="126"/>
      <c r="DJ1075" s="126"/>
      <c r="DK1075" s="126"/>
      <c r="DL1075" s="126"/>
      <c r="DM1075" s="126"/>
      <c r="DN1075" s="126"/>
      <c r="DO1075" s="126"/>
      <c r="DP1075" s="126"/>
      <c r="DQ1075" s="126"/>
      <c r="DR1075" s="126"/>
      <c r="DS1075" s="126"/>
      <c r="DT1075" s="126"/>
      <c r="DU1075" s="126"/>
      <c r="DV1075" s="126"/>
      <c r="DW1075" s="126"/>
      <c r="DX1075" s="126"/>
      <c r="DY1075" s="126"/>
      <c r="DZ1075" s="126"/>
      <c r="EA1075" s="126"/>
      <c r="EB1075" s="126"/>
      <c r="EC1075" s="126"/>
      <c r="ED1075" s="126"/>
      <c r="EE1075" s="126"/>
      <c r="EF1075" s="126"/>
      <c r="EG1075" s="126"/>
      <c r="EH1075" s="126"/>
      <c r="EI1075" s="126"/>
      <c r="EJ1075" s="126"/>
      <c r="EK1075" s="126"/>
      <c r="EL1075" s="126"/>
      <c r="EM1075" s="126"/>
      <c r="EN1075" s="126"/>
      <c r="EO1075" s="126"/>
      <c r="EP1075" s="126"/>
      <c r="EQ1075" s="126"/>
      <c r="ER1075" s="126"/>
      <c r="ES1075" s="126"/>
      <c r="ET1075" s="126"/>
      <c r="EU1075" s="126"/>
      <c r="EV1075" s="126"/>
      <c r="EW1075" s="126"/>
      <c r="EX1075" s="126"/>
      <c r="EY1075" s="126"/>
      <c r="EZ1075" s="126"/>
      <c r="FA1075" s="126"/>
      <c r="FB1075" s="126"/>
      <c r="FC1075" s="126"/>
      <c r="FD1075" s="126"/>
      <c r="FE1075" s="126"/>
      <c r="FF1075" s="126"/>
      <c r="FG1075" s="126"/>
      <c r="FH1075" s="126"/>
      <c r="FI1075" s="126"/>
      <c r="FJ1075" s="126"/>
      <c r="FK1075" s="126"/>
      <c r="FL1075" s="126"/>
      <c r="FM1075" s="126"/>
      <c r="FN1075" s="126"/>
      <c r="FO1075" s="126"/>
      <c r="FP1075" s="126"/>
      <c r="FQ1075" s="126"/>
      <c r="FR1075" s="126"/>
      <c r="FS1075" s="126"/>
      <c r="FT1075" s="126"/>
      <c r="FU1075" s="126"/>
      <c r="FV1075" s="126"/>
      <c r="FW1075" s="126"/>
      <c r="FX1075" s="126"/>
      <c r="FY1075" s="126"/>
      <c r="FZ1075" s="126"/>
      <c r="GA1075" s="126"/>
      <c r="GB1075" s="126"/>
      <c r="GC1075" s="126"/>
      <c r="GD1075" s="126"/>
      <c r="GE1075" s="126"/>
      <c r="GF1075" s="126"/>
      <c r="GG1075" s="126"/>
      <c r="GH1075" s="126"/>
      <c r="GI1075" s="126"/>
      <c r="GJ1075" s="126"/>
      <c r="GK1075" s="126"/>
      <c r="GL1075" s="126"/>
      <c r="GM1075" s="126"/>
      <c r="GN1075" s="126"/>
      <c r="GO1075" s="126"/>
      <c r="GP1075" s="126"/>
      <c r="GQ1075" s="126"/>
      <c r="GR1075" s="126"/>
      <c r="GS1075" s="126"/>
      <c r="GT1075" s="126"/>
      <c r="GU1075" s="126"/>
      <c r="GV1075" s="126"/>
      <c r="GW1075" s="126"/>
      <c r="GX1075" s="126"/>
      <c r="GY1075" s="126"/>
      <c r="GZ1075" s="126"/>
      <c r="HA1075" s="126"/>
      <c r="HB1075" s="126"/>
      <c r="HC1075" s="126"/>
      <c r="HD1075" s="126"/>
      <c r="HE1075" s="126"/>
      <c r="HF1075" s="126"/>
      <c r="HG1075" s="126"/>
      <c r="HH1075" s="126"/>
      <c r="HI1075" s="126"/>
      <c r="HJ1075" s="126"/>
      <c r="HK1075" s="126"/>
      <c r="HL1075" s="126"/>
      <c r="HM1075" s="126"/>
      <c r="HN1075" s="126"/>
      <c r="HO1075" s="126"/>
      <c r="HP1075" s="126"/>
      <c r="HQ1075" s="126"/>
      <c r="HR1075" s="126"/>
      <c r="HS1075" s="126"/>
      <c r="HT1075" s="126"/>
      <c r="HU1075" s="126"/>
      <c r="HV1075" s="126"/>
      <c r="HW1075" s="126"/>
      <c r="HX1075" s="126"/>
      <c r="HY1075" s="126"/>
      <c r="HZ1075" s="126"/>
      <c r="IA1075" s="126"/>
      <c r="IB1075" s="126"/>
    </row>
    <row r="1076" spans="1:236" s="127" customFormat="1">
      <c r="A1076" s="121"/>
      <c r="B1076" s="67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  <c r="BI1076" s="126"/>
      <c r="BJ1076" s="126"/>
      <c r="BK1076" s="126"/>
      <c r="BL1076" s="126"/>
      <c r="BM1076" s="126"/>
      <c r="BN1076" s="126"/>
      <c r="BO1076" s="126"/>
      <c r="BP1076" s="126"/>
      <c r="BQ1076" s="126"/>
      <c r="BR1076" s="126"/>
      <c r="BS1076" s="126"/>
      <c r="BT1076" s="126"/>
      <c r="BU1076" s="126"/>
      <c r="BV1076" s="126"/>
      <c r="BW1076" s="126"/>
      <c r="BX1076" s="126"/>
      <c r="BY1076" s="126"/>
      <c r="BZ1076" s="126"/>
      <c r="CA1076" s="126"/>
      <c r="CB1076" s="126"/>
      <c r="CC1076" s="126"/>
      <c r="CD1076" s="126"/>
      <c r="CE1076" s="126"/>
      <c r="CF1076" s="126"/>
      <c r="CG1076" s="126"/>
      <c r="CH1076" s="126"/>
      <c r="CI1076" s="126"/>
      <c r="CJ1076" s="126"/>
      <c r="CK1076" s="126"/>
      <c r="CL1076" s="126"/>
      <c r="CM1076" s="126"/>
      <c r="CN1076" s="126"/>
      <c r="CO1076" s="126"/>
      <c r="CP1076" s="126"/>
      <c r="CQ1076" s="126"/>
      <c r="CR1076" s="126"/>
      <c r="CS1076" s="126"/>
      <c r="CT1076" s="126"/>
      <c r="CU1076" s="126"/>
      <c r="CV1076" s="126"/>
      <c r="CW1076" s="126"/>
      <c r="CX1076" s="126"/>
      <c r="CY1076" s="126"/>
      <c r="CZ1076" s="126"/>
      <c r="DA1076" s="126"/>
      <c r="DB1076" s="126"/>
      <c r="DC1076" s="126"/>
      <c r="DD1076" s="126"/>
      <c r="DE1076" s="126"/>
      <c r="DF1076" s="126"/>
      <c r="DG1076" s="126"/>
      <c r="DH1076" s="126"/>
      <c r="DI1076" s="126"/>
      <c r="DJ1076" s="126"/>
      <c r="DK1076" s="126"/>
      <c r="DL1076" s="126"/>
      <c r="DM1076" s="126"/>
      <c r="DN1076" s="126"/>
      <c r="DO1076" s="126"/>
      <c r="DP1076" s="126"/>
      <c r="DQ1076" s="126"/>
      <c r="DR1076" s="126"/>
      <c r="DS1076" s="126"/>
      <c r="DT1076" s="126"/>
      <c r="DU1076" s="126"/>
      <c r="DV1076" s="126"/>
      <c r="DW1076" s="126"/>
      <c r="DX1076" s="126"/>
      <c r="DY1076" s="126"/>
      <c r="DZ1076" s="126"/>
      <c r="EA1076" s="126"/>
      <c r="EB1076" s="126"/>
      <c r="EC1076" s="126"/>
      <c r="ED1076" s="126"/>
      <c r="EE1076" s="126"/>
      <c r="EF1076" s="126"/>
      <c r="EG1076" s="126"/>
      <c r="EH1076" s="126"/>
      <c r="EI1076" s="126"/>
      <c r="EJ1076" s="126"/>
      <c r="EK1076" s="126"/>
      <c r="EL1076" s="126"/>
      <c r="EM1076" s="126"/>
      <c r="EN1076" s="126"/>
      <c r="EO1076" s="126"/>
      <c r="EP1076" s="126"/>
      <c r="EQ1076" s="126"/>
      <c r="ER1076" s="126"/>
      <c r="ES1076" s="126"/>
      <c r="ET1076" s="126"/>
      <c r="EU1076" s="126"/>
      <c r="EV1076" s="126"/>
      <c r="EW1076" s="126"/>
      <c r="EX1076" s="126"/>
      <c r="EY1076" s="126"/>
      <c r="EZ1076" s="126"/>
      <c r="FA1076" s="126"/>
      <c r="FB1076" s="126"/>
      <c r="FC1076" s="126"/>
      <c r="FD1076" s="126"/>
      <c r="FE1076" s="126"/>
      <c r="FF1076" s="126"/>
      <c r="FG1076" s="126"/>
      <c r="FH1076" s="126"/>
      <c r="FI1076" s="126"/>
      <c r="FJ1076" s="126"/>
      <c r="FK1076" s="126"/>
      <c r="FL1076" s="126"/>
      <c r="FM1076" s="126"/>
      <c r="FN1076" s="126"/>
      <c r="FO1076" s="126"/>
      <c r="FP1076" s="126"/>
      <c r="FQ1076" s="126"/>
      <c r="FR1076" s="126"/>
      <c r="FS1076" s="126"/>
      <c r="FT1076" s="126"/>
      <c r="FU1076" s="126"/>
      <c r="FV1076" s="126"/>
      <c r="FW1076" s="126"/>
      <c r="FX1076" s="126"/>
      <c r="FY1076" s="126"/>
      <c r="FZ1076" s="126"/>
      <c r="GA1076" s="126"/>
      <c r="GB1076" s="126"/>
      <c r="GC1076" s="126"/>
      <c r="GD1076" s="126"/>
      <c r="GE1076" s="126"/>
      <c r="GF1076" s="126"/>
      <c r="GG1076" s="126"/>
      <c r="GH1076" s="126"/>
      <c r="GI1076" s="126"/>
      <c r="GJ1076" s="126"/>
      <c r="GK1076" s="126"/>
      <c r="GL1076" s="126"/>
      <c r="GM1076" s="126"/>
      <c r="GN1076" s="126"/>
      <c r="GO1076" s="126"/>
      <c r="GP1076" s="126"/>
      <c r="GQ1076" s="126"/>
      <c r="GR1076" s="126"/>
      <c r="GS1076" s="126"/>
      <c r="GT1076" s="126"/>
      <c r="GU1076" s="126"/>
      <c r="GV1076" s="126"/>
      <c r="GW1076" s="126"/>
      <c r="GX1076" s="126"/>
      <c r="GY1076" s="126"/>
      <c r="GZ1076" s="126"/>
      <c r="HA1076" s="126"/>
      <c r="HB1076" s="126"/>
      <c r="HC1076" s="126"/>
      <c r="HD1076" s="126"/>
      <c r="HE1076" s="126"/>
      <c r="HF1076" s="126"/>
      <c r="HG1076" s="126"/>
      <c r="HH1076" s="126"/>
      <c r="HI1076" s="126"/>
      <c r="HJ1076" s="126"/>
      <c r="HK1076" s="126"/>
      <c r="HL1076" s="126"/>
      <c r="HM1076" s="126"/>
      <c r="HN1076" s="126"/>
      <c r="HO1076" s="126"/>
      <c r="HP1076" s="126"/>
      <c r="HQ1076" s="126"/>
      <c r="HR1076" s="126"/>
      <c r="HS1076" s="126"/>
      <c r="HT1076" s="126"/>
      <c r="HU1076" s="126"/>
      <c r="HV1076" s="126"/>
      <c r="HW1076" s="126"/>
      <c r="HX1076" s="126"/>
      <c r="HY1076" s="126"/>
      <c r="HZ1076" s="126"/>
      <c r="IA1076" s="126"/>
      <c r="IB1076" s="126"/>
    </row>
    <row r="1077" spans="1:236" s="127" customFormat="1">
      <c r="A1077" s="121"/>
      <c r="B1077" s="67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  <c r="BI1077" s="126"/>
      <c r="BJ1077" s="126"/>
      <c r="BK1077" s="126"/>
      <c r="BL1077" s="126"/>
      <c r="BM1077" s="126"/>
      <c r="BN1077" s="126"/>
      <c r="BO1077" s="126"/>
      <c r="BP1077" s="126"/>
      <c r="BQ1077" s="126"/>
      <c r="BR1077" s="126"/>
      <c r="BS1077" s="126"/>
      <c r="BT1077" s="126"/>
      <c r="BU1077" s="126"/>
      <c r="BV1077" s="126"/>
      <c r="BW1077" s="126"/>
      <c r="BX1077" s="126"/>
      <c r="BY1077" s="126"/>
      <c r="BZ1077" s="126"/>
      <c r="CA1077" s="126"/>
      <c r="CB1077" s="126"/>
      <c r="CC1077" s="126"/>
      <c r="CD1077" s="126"/>
      <c r="CE1077" s="126"/>
      <c r="CF1077" s="126"/>
      <c r="CG1077" s="126"/>
      <c r="CH1077" s="126"/>
      <c r="CI1077" s="126"/>
      <c r="CJ1077" s="126"/>
      <c r="CK1077" s="126"/>
      <c r="CL1077" s="126"/>
      <c r="CM1077" s="126"/>
      <c r="CN1077" s="126"/>
      <c r="CO1077" s="126"/>
      <c r="CP1077" s="126"/>
      <c r="CQ1077" s="126"/>
      <c r="CR1077" s="126"/>
      <c r="CS1077" s="126"/>
      <c r="CT1077" s="126"/>
      <c r="CU1077" s="126"/>
      <c r="CV1077" s="126"/>
      <c r="CW1077" s="126"/>
      <c r="CX1077" s="126"/>
      <c r="CY1077" s="126"/>
      <c r="CZ1077" s="126"/>
      <c r="DA1077" s="126"/>
      <c r="DB1077" s="126"/>
      <c r="DC1077" s="126"/>
      <c r="DD1077" s="126"/>
      <c r="DE1077" s="126"/>
      <c r="DF1077" s="126"/>
      <c r="DG1077" s="126"/>
      <c r="DH1077" s="126"/>
      <c r="DI1077" s="126"/>
      <c r="DJ1077" s="126"/>
      <c r="DK1077" s="126"/>
      <c r="DL1077" s="126"/>
      <c r="DM1077" s="126"/>
      <c r="DN1077" s="126"/>
      <c r="DO1077" s="126"/>
      <c r="DP1077" s="126"/>
      <c r="DQ1077" s="126"/>
      <c r="DR1077" s="126"/>
      <c r="DS1077" s="126"/>
      <c r="DT1077" s="126"/>
      <c r="DU1077" s="126"/>
      <c r="DV1077" s="126"/>
      <c r="DW1077" s="126"/>
      <c r="DX1077" s="126"/>
      <c r="DY1077" s="126"/>
      <c r="DZ1077" s="126"/>
      <c r="EA1077" s="126"/>
      <c r="EB1077" s="126"/>
      <c r="EC1077" s="126"/>
      <c r="ED1077" s="126"/>
      <c r="EE1077" s="126"/>
      <c r="EF1077" s="126"/>
      <c r="EG1077" s="126"/>
      <c r="EH1077" s="126"/>
      <c r="EI1077" s="126"/>
      <c r="EJ1077" s="126"/>
      <c r="EK1077" s="126"/>
      <c r="EL1077" s="126"/>
      <c r="EM1077" s="126"/>
      <c r="EN1077" s="126"/>
      <c r="EO1077" s="126"/>
      <c r="EP1077" s="126"/>
      <c r="EQ1077" s="126"/>
      <c r="ER1077" s="126"/>
      <c r="ES1077" s="126"/>
      <c r="ET1077" s="126"/>
      <c r="EU1077" s="126"/>
      <c r="EV1077" s="126"/>
      <c r="EW1077" s="126"/>
      <c r="EX1077" s="126"/>
      <c r="EY1077" s="126"/>
      <c r="EZ1077" s="126"/>
      <c r="FA1077" s="126"/>
      <c r="FB1077" s="126"/>
      <c r="FC1077" s="126"/>
      <c r="FD1077" s="126"/>
      <c r="FE1077" s="126"/>
      <c r="FF1077" s="126"/>
      <c r="FG1077" s="126"/>
      <c r="FH1077" s="126"/>
      <c r="FI1077" s="126"/>
      <c r="FJ1077" s="126"/>
      <c r="FK1077" s="126"/>
      <c r="FL1077" s="126"/>
      <c r="FM1077" s="126"/>
      <c r="FN1077" s="126"/>
      <c r="FO1077" s="126"/>
      <c r="FP1077" s="126"/>
      <c r="FQ1077" s="126"/>
      <c r="FR1077" s="126"/>
      <c r="FS1077" s="126"/>
      <c r="FT1077" s="126"/>
      <c r="FU1077" s="126"/>
      <c r="FV1077" s="126"/>
      <c r="FW1077" s="126"/>
      <c r="FX1077" s="126"/>
      <c r="FY1077" s="126"/>
      <c r="FZ1077" s="126"/>
      <c r="GA1077" s="126"/>
      <c r="GB1077" s="126"/>
      <c r="GC1077" s="126"/>
      <c r="GD1077" s="126"/>
      <c r="GE1077" s="126"/>
      <c r="GF1077" s="126"/>
      <c r="GG1077" s="126"/>
      <c r="GH1077" s="126"/>
      <c r="GI1077" s="126"/>
      <c r="GJ1077" s="126"/>
      <c r="GK1077" s="126"/>
      <c r="GL1077" s="126"/>
      <c r="GM1077" s="126"/>
      <c r="GN1077" s="126"/>
      <c r="GO1077" s="126"/>
      <c r="GP1077" s="126"/>
      <c r="GQ1077" s="126"/>
      <c r="GR1077" s="126"/>
      <c r="GS1077" s="126"/>
      <c r="GT1077" s="126"/>
      <c r="GU1077" s="126"/>
      <c r="GV1077" s="126"/>
      <c r="GW1077" s="126"/>
      <c r="GX1077" s="126"/>
      <c r="GY1077" s="126"/>
      <c r="GZ1077" s="126"/>
      <c r="HA1077" s="126"/>
      <c r="HB1077" s="126"/>
      <c r="HC1077" s="126"/>
      <c r="HD1077" s="126"/>
      <c r="HE1077" s="126"/>
      <c r="HF1077" s="126"/>
      <c r="HG1077" s="126"/>
      <c r="HH1077" s="126"/>
      <c r="HI1077" s="126"/>
      <c r="HJ1077" s="126"/>
      <c r="HK1077" s="126"/>
      <c r="HL1077" s="126"/>
      <c r="HM1077" s="126"/>
      <c r="HN1077" s="126"/>
      <c r="HO1077" s="126"/>
      <c r="HP1077" s="126"/>
      <c r="HQ1077" s="126"/>
      <c r="HR1077" s="126"/>
      <c r="HS1077" s="126"/>
      <c r="HT1077" s="126"/>
      <c r="HU1077" s="126"/>
      <c r="HV1077" s="126"/>
      <c r="HW1077" s="126"/>
      <c r="HX1077" s="126"/>
      <c r="HY1077" s="126"/>
      <c r="HZ1077" s="126"/>
      <c r="IA1077" s="126"/>
      <c r="IB1077" s="126"/>
    </row>
    <row r="1078" spans="1:236" s="127" customFormat="1">
      <c r="A1078" s="121"/>
      <c r="B1078" s="67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  <c r="BI1078" s="126"/>
      <c r="BJ1078" s="126"/>
      <c r="BK1078" s="126"/>
      <c r="BL1078" s="126"/>
      <c r="BM1078" s="126"/>
      <c r="BN1078" s="126"/>
      <c r="BO1078" s="126"/>
      <c r="BP1078" s="126"/>
      <c r="BQ1078" s="126"/>
      <c r="BR1078" s="126"/>
      <c r="BS1078" s="126"/>
      <c r="BT1078" s="126"/>
      <c r="BU1078" s="126"/>
      <c r="BV1078" s="126"/>
      <c r="BW1078" s="126"/>
      <c r="BX1078" s="126"/>
      <c r="BY1078" s="126"/>
      <c r="BZ1078" s="126"/>
      <c r="CA1078" s="126"/>
      <c r="CB1078" s="126"/>
      <c r="CC1078" s="126"/>
      <c r="CD1078" s="126"/>
      <c r="CE1078" s="126"/>
      <c r="CF1078" s="126"/>
      <c r="CG1078" s="126"/>
      <c r="CH1078" s="126"/>
      <c r="CI1078" s="126"/>
      <c r="CJ1078" s="126"/>
      <c r="CK1078" s="126"/>
      <c r="CL1078" s="126"/>
      <c r="CM1078" s="126"/>
      <c r="CN1078" s="126"/>
      <c r="CO1078" s="126"/>
      <c r="CP1078" s="126"/>
      <c r="CQ1078" s="126"/>
      <c r="CR1078" s="126"/>
      <c r="CS1078" s="126"/>
      <c r="CT1078" s="126"/>
      <c r="CU1078" s="126"/>
      <c r="CV1078" s="126"/>
      <c r="CW1078" s="126"/>
      <c r="CX1078" s="126"/>
      <c r="CY1078" s="126"/>
      <c r="CZ1078" s="126"/>
      <c r="DA1078" s="126"/>
      <c r="DB1078" s="126"/>
      <c r="DC1078" s="126"/>
      <c r="DD1078" s="126"/>
      <c r="DE1078" s="126"/>
      <c r="DF1078" s="126"/>
      <c r="DG1078" s="126"/>
      <c r="DH1078" s="126"/>
      <c r="DI1078" s="126"/>
      <c r="DJ1078" s="126"/>
      <c r="DK1078" s="126"/>
      <c r="DL1078" s="126"/>
      <c r="DM1078" s="126"/>
      <c r="DN1078" s="126"/>
      <c r="DO1078" s="126"/>
      <c r="DP1078" s="126"/>
      <c r="DQ1078" s="126"/>
      <c r="DR1078" s="126"/>
      <c r="DS1078" s="126"/>
      <c r="DT1078" s="126"/>
      <c r="DU1078" s="126"/>
      <c r="DV1078" s="126"/>
      <c r="DW1078" s="126"/>
      <c r="DX1078" s="126"/>
      <c r="DY1078" s="126"/>
      <c r="DZ1078" s="126"/>
      <c r="EA1078" s="126"/>
      <c r="EB1078" s="126"/>
      <c r="EC1078" s="126"/>
      <c r="ED1078" s="126"/>
      <c r="EE1078" s="126"/>
      <c r="EF1078" s="126"/>
      <c r="EG1078" s="126"/>
      <c r="EH1078" s="126"/>
      <c r="EI1078" s="126"/>
      <c r="EJ1078" s="126"/>
      <c r="EK1078" s="126"/>
      <c r="EL1078" s="126"/>
      <c r="EM1078" s="126"/>
      <c r="EN1078" s="126"/>
      <c r="EO1078" s="126"/>
      <c r="EP1078" s="126"/>
      <c r="EQ1078" s="126"/>
      <c r="ER1078" s="126"/>
      <c r="ES1078" s="126"/>
      <c r="ET1078" s="126"/>
      <c r="EU1078" s="126"/>
      <c r="EV1078" s="126"/>
      <c r="EW1078" s="126"/>
      <c r="EX1078" s="126"/>
      <c r="EY1078" s="126"/>
      <c r="EZ1078" s="126"/>
      <c r="FA1078" s="126"/>
      <c r="FB1078" s="126"/>
      <c r="FC1078" s="126"/>
      <c r="FD1078" s="126"/>
      <c r="FE1078" s="126"/>
      <c r="FF1078" s="126"/>
      <c r="FG1078" s="126"/>
      <c r="FH1078" s="126"/>
      <c r="FI1078" s="126"/>
      <c r="FJ1078" s="126"/>
      <c r="FK1078" s="126"/>
      <c r="FL1078" s="126"/>
      <c r="FM1078" s="126"/>
      <c r="FN1078" s="126"/>
      <c r="FO1078" s="126"/>
      <c r="FP1078" s="126"/>
      <c r="FQ1078" s="126"/>
      <c r="FR1078" s="126"/>
      <c r="FS1078" s="126"/>
      <c r="FT1078" s="126"/>
      <c r="FU1078" s="126"/>
      <c r="FV1078" s="126"/>
      <c r="FW1078" s="126"/>
      <c r="FX1078" s="126"/>
      <c r="FY1078" s="126"/>
      <c r="FZ1078" s="126"/>
      <c r="GA1078" s="126"/>
      <c r="GB1078" s="126"/>
      <c r="GC1078" s="126"/>
      <c r="GD1078" s="126"/>
      <c r="GE1078" s="126"/>
      <c r="GF1078" s="126"/>
      <c r="GG1078" s="126"/>
      <c r="GH1078" s="126"/>
      <c r="GI1078" s="126"/>
      <c r="GJ1078" s="126"/>
      <c r="GK1078" s="126"/>
      <c r="GL1078" s="126"/>
      <c r="GM1078" s="126"/>
      <c r="GN1078" s="126"/>
      <c r="GO1078" s="126"/>
      <c r="GP1078" s="126"/>
      <c r="GQ1078" s="126"/>
      <c r="GR1078" s="126"/>
      <c r="GS1078" s="126"/>
      <c r="GT1078" s="126"/>
      <c r="GU1078" s="126"/>
      <c r="GV1078" s="126"/>
      <c r="GW1078" s="126"/>
      <c r="GX1078" s="126"/>
      <c r="GY1078" s="126"/>
      <c r="GZ1078" s="126"/>
      <c r="HA1078" s="126"/>
      <c r="HB1078" s="126"/>
      <c r="HC1078" s="126"/>
      <c r="HD1078" s="126"/>
      <c r="HE1078" s="126"/>
      <c r="HF1078" s="126"/>
      <c r="HG1078" s="126"/>
      <c r="HH1078" s="126"/>
      <c r="HI1078" s="126"/>
      <c r="HJ1078" s="126"/>
      <c r="HK1078" s="126"/>
      <c r="HL1078" s="126"/>
      <c r="HM1078" s="126"/>
      <c r="HN1078" s="126"/>
      <c r="HO1078" s="126"/>
      <c r="HP1078" s="126"/>
      <c r="HQ1078" s="126"/>
      <c r="HR1078" s="126"/>
      <c r="HS1078" s="126"/>
      <c r="HT1078" s="126"/>
      <c r="HU1078" s="126"/>
      <c r="HV1078" s="126"/>
      <c r="HW1078" s="126"/>
      <c r="HX1078" s="126"/>
      <c r="HY1078" s="126"/>
      <c r="HZ1078" s="126"/>
      <c r="IA1078" s="126"/>
      <c r="IB1078" s="126"/>
    </row>
    <row r="1079" spans="1:236" s="127" customFormat="1">
      <c r="A1079" s="121"/>
      <c r="B1079" s="67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  <c r="BI1079" s="126"/>
      <c r="BJ1079" s="126"/>
      <c r="BK1079" s="126"/>
      <c r="BL1079" s="126"/>
      <c r="BM1079" s="126"/>
      <c r="BN1079" s="126"/>
      <c r="BO1079" s="126"/>
      <c r="BP1079" s="126"/>
      <c r="BQ1079" s="126"/>
      <c r="BR1079" s="126"/>
      <c r="BS1079" s="126"/>
      <c r="BT1079" s="126"/>
      <c r="BU1079" s="126"/>
      <c r="BV1079" s="126"/>
      <c r="BW1079" s="126"/>
      <c r="BX1079" s="126"/>
      <c r="BY1079" s="126"/>
      <c r="BZ1079" s="126"/>
      <c r="CA1079" s="126"/>
      <c r="CB1079" s="126"/>
      <c r="CC1079" s="126"/>
      <c r="CD1079" s="126"/>
      <c r="CE1079" s="126"/>
      <c r="CF1079" s="126"/>
      <c r="CG1079" s="126"/>
      <c r="CH1079" s="126"/>
      <c r="CI1079" s="126"/>
      <c r="CJ1079" s="126"/>
      <c r="CK1079" s="126"/>
      <c r="CL1079" s="126"/>
      <c r="CM1079" s="126"/>
      <c r="CN1079" s="126"/>
      <c r="CO1079" s="126"/>
      <c r="CP1079" s="126"/>
      <c r="CQ1079" s="126"/>
      <c r="CR1079" s="126"/>
      <c r="CS1079" s="126"/>
      <c r="CT1079" s="126"/>
      <c r="CU1079" s="126"/>
      <c r="CV1079" s="126"/>
      <c r="CW1079" s="126"/>
      <c r="CX1079" s="126"/>
      <c r="CY1079" s="126"/>
      <c r="CZ1079" s="126"/>
      <c r="DA1079" s="126"/>
      <c r="DB1079" s="126"/>
      <c r="DC1079" s="126"/>
      <c r="DD1079" s="126"/>
      <c r="DE1079" s="126"/>
      <c r="DF1079" s="126"/>
      <c r="DG1079" s="126"/>
      <c r="DH1079" s="126"/>
      <c r="DI1079" s="126"/>
      <c r="DJ1079" s="126"/>
      <c r="DK1079" s="126"/>
      <c r="DL1079" s="126"/>
      <c r="DM1079" s="126"/>
      <c r="DN1079" s="126"/>
      <c r="DO1079" s="126"/>
      <c r="DP1079" s="126"/>
      <c r="DQ1079" s="126"/>
      <c r="DR1079" s="126"/>
      <c r="DS1079" s="126"/>
      <c r="DT1079" s="126"/>
      <c r="DU1079" s="126"/>
      <c r="DV1079" s="126"/>
      <c r="DW1079" s="126"/>
      <c r="DX1079" s="126"/>
      <c r="DY1079" s="126"/>
      <c r="DZ1079" s="126"/>
      <c r="EA1079" s="126"/>
      <c r="EB1079" s="126"/>
      <c r="EC1079" s="126"/>
      <c r="ED1079" s="126"/>
      <c r="EE1079" s="126"/>
      <c r="EF1079" s="126"/>
      <c r="EG1079" s="126"/>
      <c r="EH1079" s="126"/>
      <c r="EI1079" s="126"/>
      <c r="EJ1079" s="126"/>
      <c r="EK1079" s="126"/>
      <c r="EL1079" s="126"/>
      <c r="EM1079" s="126"/>
      <c r="EN1079" s="126"/>
      <c r="EO1079" s="126"/>
      <c r="EP1079" s="126"/>
      <c r="EQ1079" s="126"/>
      <c r="ER1079" s="126"/>
      <c r="ES1079" s="126"/>
      <c r="ET1079" s="126"/>
      <c r="EU1079" s="126"/>
      <c r="EV1079" s="126"/>
      <c r="EW1079" s="126"/>
      <c r="EX1079" s="126"/>
      <c r="EY1079" s="126"/>
      <c r="EZ1079" s="126"/>
      <c r="FA1079" s="126"/>
      <c r="FB1079" s="126"/>
      <c r="FC1079" s="126"/>
      <c r="FD1079" s="126"/>
      <c r="FE1079" s="126"/>
      <c r="FF1079" s="126"/>
      <c r="FG1079" s="126"/>
      <c r="FH1079" s="126"/>
      <c r="FI1079" s="126"/>
      <c r="FJ1079" s="126"/>
      <c r="FK1079" s="126"/>
      <c r="FL1079" s="126"/>
      <c r="FM1079" s="126"/>
      <c r="FN1079" s="126"/>
      <c r="FO1079" s="126"/>
      <c r="FP1079" s="126"/>
      <c r="FQ1079" s="126"/>
      <c r="FR1079" s="126"/>
      <c r="FS1079" s="126"/>
      <c r="FT1079" s="126"/>
      <c r="FU1079" s="126"/>
      <c r="FV1079" s="126"/>
      <c r="FW1079" s="126"/>
      <c r="FX1079" s="126"/>
      <c r="FY1079" s="126"/>
      <c r="FZ1079" s="126"/>
      <c r="GA1079" s="126"/>
      <c r="GB1079" s="126"/>
      <c r="GC1079" s="126"/>
      <c r="GD1079" s="126"/>
      <c r="GE1079" s="126"/>
      <c r="GF1079" s="126"/>
      <c r="GG1079" s="126"/>
      <c r="GH1079" s="126"/>
      <c r="GI1079" s="126"/>
      <c r="GJ1079" s="126"/>
      <c r="GK1079" s="126"/>
      <c r="GL1079" s="126"/>
      <c r="GM1079" s="126"/>
      <c r="GN1079" s="126"/>
      <c r="GO1079" s="126"/>
      <c r="GP1079" s="126"/>
      <c r="GQ1079" s="126"/>
      <c r="GR1079" s="126"/>
      <c r="GS1079" s="126"/>
      <c r="GT1079" s="126"/>
      <c r="GU1079" s="126"/>
      <c r="GV1079" s="126"/>
      <c r="GW1079" s="126"/>
      <c r="GX1079" s="126"/>
      <c r="GY1079" s="126"/>
      <c r="GZ1079" s="126"/>
      <c r="HA1079" s="126"/>
      <c r="HB1079" s="126"/>
      <c r="HC1079" s="126"/>
      <c r="HD1079" s="126"/>
      <c r="HE1079" s="126"/>
      <c r="HF1079" s="126"/>
      <c r="HG1079" s="126"/>
      <c r="HH1079" s="126"/>
      <c r="HI1079" s="126"/>
      <c r="HJ1079" s="126"/>
      <c r="HK1079" s="126"/>
      <c r="HL1079" s="126"/>
      <c r="HM1079" s="126"/>
      <c r="HN1079" s="126"/>
      <c r="HO1079" s="126"/>
      <c r="HP1079" s="126"/>
      <c r="HQ1079" s="126"/>
      <c r="HR1079" s="126"/>
      <c r="HS1079" s="126"/>
      <c r="HT1079" s="126"/>
      <c r="HU1079" s="126"/>
      <c r="HV1079" s="126"/>
      <c r="HW1079" s="126"/>
      <c r="HX1079" s="126"/>
      <c r="HY1079" s="126"/>
      <c r="HZ1079" s="126"/>
      <c r="IA1079" s="126"/>
      <c r="IB1079" s="126"/>
    </row>
    <row r="1080" spans="1:236" s="127" customFormat="1">
      <c r="A1080" s="121"/>
      <c r="B1080" s="67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  <c r="BI1080" s="126"/>
      <c r="BJ1080" s="126"/>
      <c r="BK1080" s="126"/>
      <c r="BL1080" s="126"/>
      <c r="BM1080" s="126"/>
      <c r="BN1080" s="126"/>
      <c r="BO1080" s="126"/>
      <c r="BP1080" s="126"/>
      <c r="BQ1080" s="126"/>
      <c r="BR1080" s="126"/>
      <c r="BS1080" s="126"/>
      <c r="BT1080" s="126"/>
      <c r="BU1080" s="126"/>
      <c r="BV1080" s="126"/>
      <c r="BW1080" s="126"/>
      <c r="BX1080" s="126"/>
      <c r="BY1080" s="126"/>
      <c r="BZ1080" s="126"/>
      <c r="CA1080" s="126"/>
      <c r="CB1080" s="126"/>
      <c r="CC1080" s="126"/>
      <c r="CD1080" s="126"/>
      <c r="CE1080" s="126"/>
      <c r="CF1080" s="126"/>
      <c r="CG1080" s="126"/>
      <c r="CH1080" s="126"/>
      <c r="CI1080" s="126"/>
      <c r="CJ1080" s="126"/>
      <c r="CK1080" s="126"/>
      <c r="CL1080" s="126"/>
      <c r="CM1080" s="126"/>
      <c r="CN1080" s="126"/>
      <c r="CO1080" s="126"/>
      <c r="CP1080" s="126"/>
      <c r="CQ1080" s="126"/>
      <c r="CR1080" s="126"/>
      <c r="CS1080" s="126"/>
      <c r="CT1080" s="126"/>
      <c r="CU1080" s="126"/>
      <c r="CV1080" s="126"/>
      <c r="CW1080" s="126"/>
      <c r="CX1080" s="126"/>
      <c r="CY1080" s="126"/>
      <c r="CZ1080" s="126"/>
      <c r="DA1080" s="126"/>
      <c r="DB1080" s="126"/>
      <c r="DC1080" s="126"/>
      <c r="DD1080" s="126"/>
      <c r="DE1080" s="126"/>
      <c r="DF1080" s="126"/>
      <c r="DG1080" s="126"/>
      <c r="DH1080" s="126"/>
      <c r="DI1080" s="126"/>
      <c r="DJ1080" s="126"/>
      <c r="DK1080" s="126"/>
      <c r="DL1080" s="126"/>
      <c r="DM1080" s="126"/>
      <c r="DN1080" s="126"/>
      <c r="DO1080" s="126"/>
      <c r="DP1080" s="126"/>
      <c r="DQ1080" s="126"/>
      <c r="DR1080" s="126"/>
      <c r="DS1080" s="126"/>
      <c r="DT1080" s="126"/>
      <c r="DU1080" s="126"/>
      <c r="DV1080" s="126"/>
      <c r="DW1080" s="126"/>
      <c r="DX1080" s="126"/>
      <c r="DY1080" s="126"/>
      <c r="DZ1080" s="126"/>
      <c r="EA1080" s="126"/>
      <c r="EB1080" s="126"/>
      <c r="EC1080" s="126"/>
      <c r="ED1080" s="126"/>
      <c r="EE1080" s="126"/>
      <c r="EF1080" s="126"/>
      <c r="EG1080" s="126"/>
      <c r="EH1080" s="126"/>
      <c r="EI1080" s="126"/>
      <c r="EJ1080" s="126"/>
      <c r="EK1080" s="126"/>
      <c r="EL1080" s="126"/>
      <c r="EM1080" s="126"/>
      <c r="EN1080" s="126"/>
      <c r="EO1080" s="126"/>
      <c r="EP1080" s="126"/>
      <c r="EQ1080" s="126"/>
      <c r="ER1080" s="126"/>
      <c r="ES1080" s="126"/>
      <c r="ET1080" s="126"/>
      <c r="EU1080" s="126"/>
      <c r="EV1080" s="126"/>
      <c r="EW1080" s="126"/>
      <c r="EX1080" s="126"/>
      <c r="EY1080" s="126"/>
      <c r="EZ1080" s="126"/>
      <c r="FA1080" s="126"/>
      <c r="FB1080" s="126"/>
      <c r="FC1080" s="126"/>
      <c r="FD1080" s="126"/>
      <c r="FE1080" s="126"/>
      <c r="FF1080" s="126"/>
      <c r="FG1080" s="126"/>
      <c r="FH1080" s="126"/>
      <c r="FI1080" s="126"/>
      <c r="FJ1080" s="126"/>
      <c r="FK1080" s="126"/>
      <c r="FL1080" s="126"/>
      <c r="FM1080" s="126"/>
      <c r="FN1080" s="126"/>
      <c r="FO1080" s="126"/>
      <c r="FP1080" s="126"/>
      <c r="FQ1080" s="126"/>
      <c r="FR1080" s="126"/>
      <c r="FS1080" s="126"/>
      <c r="FT1080" s="126"/>
      <c r="FU1080" s="126"/>
      <c r="FV1080" s="126"/>
      <c r="FW1080" s="126"/>
      <c r="FX1080" s="126"/>
      <c r="FY1080" s="126"/>
      <c r="FZ1080" s="126"/>
      <c r="GA1080" s="126"/>
      <c r="GB1080" s="126"/>
      <c r="GC1080" s="126"/>
      <c r="GD1080" s="126"/>
      <c r="GE1080" s="126"/>
      <c r="GF1080" s="126"/>
      <c r="GG1080" s="126"/>
      <c r="GH1080" s="126"/>
      <c r="GI1080" s="126"/>
      <c r="GJ1080" s="126"/>
      <c r="GK1080" s="126"/>
      <c r="GL1080" s="126"/>
      <c r="GM1080" s="126"/>
      <c r="GN1080" s="126"/>
      <c r="GO1080" s="126"/>
      <c r="GP1080" s="126"/>
      <c r="GQ1080" s="126"/>
      <c r="GR1080" s="126"/>
      <c r="GS1080" s="126"/>
      <c r="GT1080" s="126"/>
      <c r="GU1080" s="126"/>
      <c r="GV1080" s="126"/>
      <c r="GW1080" s="126"/>
      <c r="GX1080" s="126"/>
      <c r="GY1080" s="126"/>
      <c r="GZ1080" s="126"/>
      <c r="HA1080" s="126"/>
      <c r="HB1080" s="126"/>
      <c r="HC1080" s="126"/>
      <c r="HD1080" s="126"/>
      <c r="HE1080" s="126"/>
      <c r="HF1080" s="126"/>
      <c r="HG1080" s="126"/>
      <c r="HH1080" s="126"/>
      <c r="HI1080" s="126"/>
      <c r="HJ1080" s="126"/>
      <c r="HK1080" s="126"/>
      <c r="HL1080" s="126"/>
      <c r="HM1080" s="126"/>
      <c r="HN1080" s="126"/>
      <c r="HO1080" s="126"/>
      <c r="HP1080" s="126"/>
      <c r="HQ1080" s="126"/>
      <c r="HR1080" s="126"/>
      <c r="HS1080" s="126"/>
      <c r="HT1080" s="126"/>
      <c r="HU1080" s="126"/>
      <c r="HV1080" s="126"/>
      <c r="HW1080" s="126"/>
      <c r="HX1080" s="126"/>
      <c r="HY1080" s="126"/>
      <c r="HZ1080" s="126"/>
      <c r="IA1080" s="126"/>
      <c r="IB1080" s="126"/>
    </row>
    <row r="1081" spans="1:236" s="127" customFormat="1">
      <c r="A1081" s="121"/>
      <c r="B1081" s="67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  <c r="BI1081" s="126"/>
      <c r="BJ1081" s="126"/>
      <c r="BK1081" s="126"/>
      <c r="BL1081" s="126"/>
      <c r="BM1081" s="126"/>
      <c r="BN1081" s="126"/>
      <c r="BO1081" s="126"/>
      <c r="BP1081" s="126"/>
      <c r="BQ1081" s="126"/>
      <c r="BR1081" s="126"/>
      <c r="BS1081" s="126"/>
      <c r="BT1081" s="126"/>
      <c r="BU1081" s="126"/>
      <c r="BV1081" s="126"/>
      <c r="BW1081" s="126"/>
      <c r="BX1081" s="126"/>
      <c r="BY1081" s="126"/>
      <c r="BZ1081" s="126"/>
      <c r="CA1081" s="126"/>
      <c r="CB1081" s="126"/>
      <c r="CC1081" s="126"/>
      <c r="CD1081" s="126"/>
      <c r="CE1081" s="126"/>
      <c r="CF1081" s="126"/>
      <c r="CG1081" s="126"/>
      <c r="CH1081" s="126"/>
      <c r="CI1081" s="126"/>
      <c r="CJ1081" s="126"/>
      <c r="CK1081" s="126"/>
      <c r="CL1081" s="126"/>
      <c r="CM1081" s="126"/>
      <c r="CN1081" s="126"/>
      <c r="CO1081" s="126"/>
      <c r="CP1081" s="126"/>
      <c r="CQ1081" s="126"/>
      <c r="CR1081" s="126"/>
      <c r="CS1081" s="126"/>
      <c r="CT1081" s="126"/>
      <c r="CU1081" s="126"/>
      <c r="CV1081" s="126"/>
      <c r="CW1081" s="126"/>
      <c r="CX1081" s="126"/>
      <c r="CY1081" s="126"/>
      <c r="CZ1081" s="126"/>
      <c r="DA1081" s="126"/>
      <c r="DB1081" s="126"/>
      <c r="DC1081" s="126"/>
      <c r="DD1081" s="126"/>
      <c r="DE1081" s="126"/>
      <c r="DF1081" s="126"/>
      <c r="DG1081" s="126"/>
      <c r="DH1081" s="126"/>
      <c r="DI1081" s="126"/>
      <c r="DJ1081" s="126"/>
      <c r="DK1081" s="126"/>
      <c r="DL1081" s="126"/>
      <c r="DM1081" s="126"/>
      <c r="DN1081" s="126"/>
      <c r="DO1081" s="126"/>
      <c r="DP1081" s="126"/>
      <c r="DQ1081" s="126"/>
      <c r="DR1081" s="126"/>
      <c r="DS1081" s="126"/>
      <c r="DT1081" s="126"/>
      <c r="DU1081" s="126"/>
      <c r="DV1081" s="126"/>
      <c r="DW1081" s="126"/>
      <c r="DX1081" s="126"/>
      <c r="DY1081" s="126"/>
      <c r="DZ1081" s="126"/>
      <c r="EA1081" s="126"/>
      <c r="EB1081" s="126"/>
      <c r="EC1081" s="126"/>
      <c r="ED1081" s="126"/>
      <c r="EE1081" s="126"/>
      <c r="EF1081" s="126"/>
      <c r="EG1081" s="126"/>
      <c r="EH1081" s="126"/>
      <c r="EI1081" s="126"/>
      <c r="EJ1081" s="126"/>
      <c r="EK1081" s="126"/>
      <c r="EL1081" s="126"/>
      <c r="EM1081" s="126"/>
      <c r="EN1081" s="126"/>
      <c r="EO1081" s="126"/>
      <c r="EP1081" s="126"/>
      <c r="EQ1081" s="126"/>
      <c r="ER1081" s="126"/>
      <c r="ES1081" s="126"/>
      <c r="ET1081" s="126"/>
      <c r="EU1081" s="126"/>
      <c r="EV1081" s="126"/>
      <c r="EW1081" s="126"/>
      <c r="EX1081" s="126"/>
      <c r="EY1081" s="126"/>
      <c r="EZ1081" s="126"/>
      <c r="FA1081" s="126"/>
      <c r="FB1081" s="126"/>
      <c r="FC1081" s="126"/>
      <c r="FD1081" s="126"/>
      <c r="FE1081" s="126"/>
      <c r="FF1081" s="126"/>
      <c r="FG1081" s="126"/>
      <c r="FH1081" s="126"/>
      <c r="FI1081" s="126"/>
      <c r="FJ1081" s="126"/>
      <c r="FK1081" s="126"/>
      <c r="FL1081" s="126"/>
      <c r="FM1081" s="126"/>
      <c r="FN1081" s="126"/>
      <c r="FO1081" s="126"/>
      <c r="FP1081" s="126"/>
      <c r="FQ1081" s="126"/>
      <c r="FR1081" s="126"/>
      <c r="FS1081" s="126"/>
      <c r="FT1081" s="126"/>
      <c r="FU1081" s="126"/>
      <c r="FV1081" s="126"/>
      <c r="FW1081" s="126"/>
      <c r="FX1081" s="126"/>
      <c r="FY1081" s="126"/>
      <c r="FZ1081" s="126"/>
      <c r="GA1081" s="126"/>
      <c r="GB1081" s="126"/>
      <c r="GC1081" s="126"/>
      <c r="GD1081" s="126"/>
      <c r="GE1081" s="126"/>
      <c r="GF1081" s="126"/>
      <c r="GG1081" s="126"/>
      <c r="GH1081" s="126"/>
      <c r="GI1081" s="126"/>
      <c r="GJ1081" s="126"/>
      <c r="GK1081" s="126"/>
      <c r="GL1081" s="126"/>
      <c r="GM1081" s="126"/>
      <c r="GN1081" s="126"/>
      <c r="GO1081" s="126"/>
      <c r="GP1081" s="126"/>
      <c r="GQ1081" s="126"/>
      <c r="GR1081" s="126"/>
      <c r="GS1081" s="126"/>
      <c r="GT1081" s="126"/>
      <c r="GU1081" s="126"/>
      <c r="GV1081" s="126"/>
      <c r="GW1081" s="126"/>
      <c r="GX1081" s="126"/>
      <c r="GY1081" s="126"/>
      <c r="GZ1081" s="126"/>
      <c r="HA1081" s="126"/>
      <c r="HB1081" s="126"/>
      <c r="HC1081" s="126"/>
      <c r="HD1081" s="126"/>
      <c r="HE1081" s="126"/>
      <c r="HF1081" s="126"/>
      <c r="HG1081" s="126"/>
      <c r="HH1081" s="126"/>
      <c r="HI1081" s="126"/>
      <c r="HJ1081" s="126"/>
      <c r="HK1081" s="126"/>
      <c r="HL1081" s="126"/>
      <c r="HM1081" s="126"/>
      <c r="HN1081" s="126"/>
      <c r="HO1081" s="126"/>
      <c r="HP1081" s="126"/>
      <c r="HQ1081" s="126"/>
      <c r="HR1081" s="126"/>
      <c r="HS1081" s="126"/>
      <c r="HT1081" s="126"/>
      <c r="HU1081" s="126"/>
      <c r="HV1081" s="126"/>
      <c r="HW1081" s="126"/>
      <c r="HX1081" s="126"/>
      <c r="HY1081" s="126"/>
      <c r="HZ1081" s="126"/>
      <c r="IA1081" s="126"/>
      <c r="IB1081" s="126"/>
    </row>
    <row r="1082" spans="1:236" s="127" customFormat="1">
      <c r="A1082" s="121"/>
      <c r="B1082" s="67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  <c r="BI1082" s="126"/>
      <c r="BJ1082" s="126"/>
      <c r="BK1082" s="126"/>
      <c r="BL1082" s="126"/>
      <c r="BM1082" s="126"/>
      <c r="BN1082" s="126"/>
      <c r="BO1082" s="126"/>
      <c r="BP1082" s="126"/>
      <c r="BQ1082" s="126"/>
      <c r="BR1082" s="126"/>
      <c r="BS1082" s="126"/>
      <c r="BT1082" s="126"/>
      <c r="BU1082" s="126"/>
      <c r="BV1082" s="126"/>
      <c r="BW1082" s="126"/>
      <c r="BX1082" s="126"/>
      <c r="BY1082" s="126"/>
      <c r="BZ1082" s="126"/>
      <c r="CA1082" s="126"/>
      <c r="CB1082" s="126"/>
      <c r="CC1082" s="126"/>
      <c r="CD1082" s="126"/>
      <c r="CE1082" s="126"/>
      <c r="CF1082" s="126"/>
      <c r="CG1082" s="126"/>
      <c r="CH1082" s="126"/>
      <c r="CI1082" s="126"/>
      <c r="CJ1082" s="126"/>
      <c r="CK1082" s="126"/>
      <c r="CL1082" s="126"/>
      <c r="CM1082" s="126"/>
      <c r="CN1082" s="126"/>
      <c r="CO1082" s="126"/>
      <c r="CP1082" s="126"/>
      <c r="CQ1082" s="126"/>
      <c r="CR1082" s="126"/>
      <c r="CS1082" s="126"/>
      <c r="CT1082" s="126"/>
      <c r="CU1082" s="126"/>
      <c r="CV1082" s="126"/>
      <c r="CW1082" s="126"/>
      <c r="CX1082" s="126"/>
      <c r="CY1082" s="126"/>
      <c r="CZ1082" s="126"/>
      <c r="DA1082" s="126"/>
      <c r="DB1082" s="126"/>
      <c r="DC1082" s="126"/>
      <c r="DD1082" s="126"/>
      <c r="DE1082" s="126"/>
      <c r="DF1082" s="126"/>
      <c r="DG1082" s="126"/>
      <c r="DH1082" s="126"/>
      <c r="DI1082" s="126"/>
      <c r="DJ1082" s="126"/>
      <c r="DK1082" s="126"/>
      <c r="DL1082" s="126"/>
      <c r="DM1082" s="126"/>
      <c r="DN1082" s="126"/>
      <c r="DO1082" s="126"/>
      <c r="DP1082" s="126"/>
      <c r="DQ1082" s="126"/>
      <c r="DR1082" s="126"/>
      <c r="DS1082" s="126"/>
      <c r="DT1082" s="126"/>
      <c r="DU1082" s="126"/>
      <c r="DV1082" s="126"/>
      <c r="DW1082" s="126"/>
      <c r="DX1082" s="126"/>
      <c r="DY1082" s="126"/>
      <c r="DZ1082" s="126"/>
      <c r="EA1082" s="126"/>
      <c r="EB1082" s="126"/>
      <c r="EC1082" s="126"/>
      <c r="ED1082" s="126"/>
      <c r="EE1082" s="126"/>
      <c r="EF1082" s="126"/>
      <c r="EG1082" s="126"/>
      <c r="EH1082" s="126"/>
      <c r="EI1082" s="126"/>
      <c r="EJ1082" s="126"/>
      <c r="EK1082" s="126"/>
      <c r="EL1082" s="126"/>
      <c r="EM1082" s="126"/>
      <c r="EN1082" s="126"/>
      <c r="EO1082" s="126"/>
      <c r="EP1082" s="126"/>
      <c r="EQ1082" s="126"/>
      <c r="ER1082" s="126"/>
      <c r="ES1082" s="126"/>
      <c r="ET1082" s="126"/>
      <c r="EU1082" s="126"/>
      <c r="EV1082" s="126"/>
      <c r="EW1082" s="126"/>
      <c r="EX1082" s="126"/>
      <c r="EY1082" s="126"/>
      <c r="EZ1082" s="126"/>
      <c r="FA1082" s="126"/>
      <c r="FB1082" s="126"/>
      <c r="FC1082" s="126"/>
      <c r="FD1082" s="126"/>
      <c r="FE1082" s="126"/>
      <c r="FF1082" s="126"/>
      <c r="FG1082" s="126"/>
      <c r="FH1082" s="126"/>
      <c r="FI1082" s="126"/>
      <c r="FJ1082" s="126"/>
      <c r="FK1082" s="126"/>
      <c r="FL1082" s="126"/>
      <c r="FM1082" s="126"/>
      <c r="FN1082" s="126"/>
      <c r="FO1082" s="126"/>
      <c r="FP1082" s="126"/>
      <c r="FQ1082" s="126"/>
      <c r="FR1082" s="126"/>
      <c r="FS1082" s="126"/>
      <c r="FT1082" s="126"/>
      <c r="FU1082" s="126"/>
      <c r="FV1082" s="126"/>
      <c r="FW1082" s="126"/>
      <c r="FX1082" s="126"/>
      <c r="FY1082" s="126"/>
      <c r="FZ1082" s="126"/>
      <c r="GA1082" s="126"/>
      <c r="GB1082" s="126"/>
      <c r="GC1082" s="126"/>
      <c r="GD1082" s="126"/>
      <c r="GE1082" s="126"/>
      <c r="GF1082" s="126"/>
      <c r="GG1082" s="126"/>
      <c r="GH1082" s="126"/>
      <c r="GI1082" s="126"/>
      <c r="GJ1082" s="126"/>
      <c r="GK1082" s="126"/>
      <c r="GL1082" s="126"/>
      <c r="GM1082" s="126"/>
      <c r="GN1082" s="126"/>
      <c r="GO1082" s="126"/>
      <c r="GP1082" s="126"/>
      <c r="GQ1082" s="126"/>
      <c r="GR1082" s="126"/>
      <c r="GS1082" s="126"/>
      <c r="GT1082" s="126"/>
      <c r="GU1082" s="126"/>
      <c r="GV1082" s="126"/>
      <c r="GW1082" s="126"/>
      <c r="GX1082" s="126"/>
      <c r="GY1082" s="126"/>
      <c r="GZ1082" s="126"/>
      <c r="HA1082" s="126"/>
      <c r="HB1082" s="126"/>
      <c r="HC1082" s="126"/>
      <c r="HD1082" s="126"/>
      <c r="HE1082" s="126"/>
      <c r="HF1082" s="126"/>
      <c r="HG1082" s="126"/>
      <c r="HH1082" s="126"/>
      <c r="HI1082" s="126"/>
      <c r="HJ1082" s="126"/>
      <c r="HK1082" s="126"/>
      <c r="HL1082" s="126"/>
      <c r="HM1082" s="126"/>
      <c r="HN1082" s="126"/>
      <c r="HO1082" s="126"/>
      <c r="HP1082" s="126"/>
      <c r="HQ1082" s="126"/>
      <c r="HR1082" s="126"/>
      <c r="HS1082" s="126"/>
      <c r="HT1082" s="126"/>
      <c r="HU1082" s="126"/>
      <c r="HV1082" s="126"/>
      <c r="HW1082" s="126"/>
      <c r="HX1082" s="126"/>
      <c r="HY1082" s="126"/>
      <c r="HZ1082" s="126"/>
      <c r="IA1082" s="126"/>
      <c r="IB1082" s="126"/>
    </row>
    <row r="1083" spans="1:236" s="127" customFormat="1">
      <c r="A1083" s="121"/>
      <c r="B1083" s="67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6"/>
      <c r="AV1083" s="126"/>
      <c r="AW1083" s="126"/>
      <c r="AX1083" s="126"/>
      <c r="AY1083" s="126"/>
      <c r="AZ1083" s="126"/>
      <c r="BA1083" s="126"/>
      <c r="BB1083" s="126"/>
      <c r="BC1083" s="126"/>
      <c r="BD1083" s="126"/>
      <c r="BE1083" s="126"/>
      <c r="BF1083" s="126"/>
      <c r="BG1083" s="126"/>
      <c r="BH1083" s="126"/>
      <c r="BI1083" s="126"/>
      <c r="BJ1083" s="126"/>
      <c r="BK1083" s="126"/>
      <c r="BL1083" s="126"/>
      <c r="BM1083" s="126"/>
      <c r="BN1083" s="126"/>
      <c r="BO1083" s="126"/>
      <c r="BP1083" s="126"/>
      <c r="BQ1083" s="126"/>
      <c r="BR1083" s="126"/>
      <c r="BS1083" s="126"/>
      <c r="BT1083" s="126"/>
      <c r="BU1083" s="126"/>
      <c r="BV1083" s="126"/>
      <c r="BW1083" s="126"/>
      <c r="BX1083" s="126"/>
      <c r="BY1083" s="126"/>
      <c r="BZ1083" s="126"/>
      <c r="CA1083" s="126"/>
      <c r="CB1083" s="126"/>
      <c r="CC1083" s="126"/>
      <c r="CD1083" s="126"/>
      <c r="CE1083" s="126"/>
      <c r="CF1083" s="126"/>
      <c r="CG1083" s="126"/>
      <c r="CH1083" s="126"/>
      <c r="CI1083" s="126"/>
      <c r="CJ1083" s="126"/>
      <c r="CK1083" s="126"/>
      <c r="CL1083" s="126"/>
      <c r="CM1083" s="126"/>
      <c r="CN1083" s="126"/>
      <c r="CO1083" s="126"/>
      <c r="CP1083" s="126"/>
      <c r="CQ1083" s="126"/>
      <c r="CR1083" s="126"/>
      <c r="CS1083" s="126"/>
      <c r="CT1083" s="126"/>
      <c r="CU1083" s="126"/>
      <c r="CV1083" s="126"/>
      <c r="CW1083" s="126"/>
      <c r="CX1083" s="126"/>
      <c r="CY1083" s="126"/>
      <c r="CZ1083" s="126"/>
      <c r="DA1083" s="126"/>
      <c r="DB1083" s="126"/>
      <c r="DC1083" s="126"/>
      <c r="DD1083" s="126"/>
      <c r="DE1083" s="126"/>
      <c r="DF1083" s="126"/>
      <c r="DG1083" s="126"/>
      <c r="DH1083" s="126"/>
      <c r="DI1083" s="126"/>
      <c r="DJ1083" s="126"/>
      <c r="DK1083" s="126"/>
      <c r="DL1083" s="126"/>
      <c r="DM1083" s="126"/>
      <c r="DN1083" s="126"/>
      <c r="DO1083" s="126"/>
      <c r="DP1083" s="126"/>
      <c r="DQ1083" s="126"/>
      <c r="DR1083" s="126"/>
      <c r="DS1083" s="126"/>
      <c r="DT1083" s="126"/>
      <c r="DU1083" s="126"/>
      <c r="DV1083" s="126"/>
      <c r="DW1083" s="126"/>
      <c r="DX1083" s="126"/>
      <c r="DY1083" s="126"/>
      <c r="DZ1083" s="126"/>
      <c r="EA1083" s="126"/>
      <c r="EB1083" s="126"/>
      <c r="EC1083" s="126"/>
      <c r="ED1083" s="126"/>
      <c r="EE1083" s="126"/>
      <c r="EF1083" s="126"/>
      <c r="EG1083" s="126"/>
      <c r="EH1083" s="126"/>
      <c r="EI1083" s="126"/>
      <c r="EJ1083" s="126"/>
      <c r="EK1083" s="126"/>
      <c r="EL1083" s="126"/>
      <c r="EM1083" s="126"/>
      <c r="EN1083" s="126"/>
      <c r="EO1083" s="126"/>
      <c r="EP1083" s="126"/>
      <c r="EQ1083" s="126"/>
      <c r="ER1083" s="126"/>
      <c r="ES1083" s="126"/>
      <c r="ET1083" s="126"/>
      <c r="EU1083" s="126"/>
      <c r="EV1083" s="126"/>
      <c r="EW1083" s="126"/>
      <c r="EX1083" s="126"/>
      <c r="EY1083" s="126"/>
      <c r="EZ1083" s="126"/>
      <c r="FA1083" s="126"/>
      <c r="FB1083" s="126"/>
      <c r="FC1083" s="126"/>
      <c r="FD1083" s="126"/>
      <c r="FE1083" s="126"/>
      <c r="FF1083" s="126"/>
      <c r="FG1083" s="126"/>
      <c r="FH1083" s="126"/>
      <c r="FI1083" s="126"/>
      <c r="FJ1083" s="126"/>
      <c r="FK1083" s="126"/>
      <c r="FL1083" s="126"/>
      <c r="FM1083" s="126"/>
      <c r="FN1083" s="126"/>
      <c r="FO1083" s="126"/>
      <c r="FP1083" s="126"/>
      <c r="FQ1083" s="126"/>
      <c r="FR1083" s="126"/>
      <c r="FS1083" s="126"/>
      <c r="FT1083" s="126"/>
      <c r="FU1083" s="126"/>
      <c r="FV1083" s="126"/>
      <c r="FW1083" s="126"/>
      <c r="FX1083" s="126"/>
      <c r="FY1083" s="126"/>
      <c r="FZ1083" s="126"/>
      <c r="GA1083" s="126"/>
      <c r="GB1083" s="126"/>
      <c r="GC1083" s="126"/>
      <c r="GD1083" s="126"/>
      <c r="GE1083" s="126"/>
      <c r="GF1083" s="126"/>
      <c r="GG1083" s="126"/>
      <c r="GH1083" s="126"/>
      <c r="GI1083" s="126"/>
      <c r="GJ1083" s="126"/>
      <c r="GK1083" s="126"/>
      <c r="GL1083" s="126"/>
      <c r="GM1083" s="126"/>
      <c r="GN1083" s="126"/>
      <c r="GO1083" s="126"/>
      <c r="GP1083" s="126"/>
      <c r="GQ1083" s="126"/>
      <c r="GR1083" s="126"/>
      <c r="GS1083" s="126"/>
      <c r="GT1083" s="126"/>
      <c r="GU1083" s="126"/>
      <c r="GV1083" s="126"/>
      <c r="GW1083" s="126"/>
      <c r="GX1083" s="126"/>
      <c r="GY1083" s="126"/>
      <c r="GZ1083" s="126"/>
      <c r="HA1083" s="126"/>
      <c r="HB1083" s="126"/>
      <c r="HC1083" s="126"/>
      <c r="HD1083" s="126"/>
      <c r="HE1083" s="126"/>
      <c r="HF1083" s="126"/>
      <c r="HG1083" s="126"/>
      <c r="HH1083" s="126"/>
      <c r="HI1083" s="126"/>
      <c r="HJ1083" s="126"/>
      <c r="HK1083" s="126"/>
      <c r="HL1083" s="126"/>
      <c r="HM1083" s="126"/>
      <c r="HN1083" s="126"/>
      <c r="HO1083" s="126"/>
      <c r="HP1083" s="126"/>
      <c r="HQ1083" s="126"/>
      <c r="HR1083" s="126"/>
      <c r="HS1083" s="126"/>
      <c r="HT1083" s="126"/>
      <c r="HU1083" s="126"/>
      <c r="HV1083" s="126"/>
      <c r="HW1083" s="126"/>
      <c r="HX1083" s="126"/>
      <c r="HY1083" s="126"/>
      <c r="HZ1083" s="126"/>
      <c r="IA1083" s="126"/>
      <c r="IB1083" s="126"/>
    </row>
    <row r="1084" spans="1:236" s="127" customFormat="1">
      <c r="A1084" s="121"/>
      <c r="B1084" s="67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  <c r="BI1084" s="126"/>
      <c r="BJ1084" s="126"/>
      <c r="BK1084" s="126"/>
      <c r="BL1084" s="126"/>
      <c r="BM1084" s="126"/>
      <c r="BN1084" s="126"/>
      <c r="BO1084" s="126"/>
      <c r="BP1084" s="126"/>
      <c r="BQ1084" s="126"/>
      <c r="BR1084" s="126"/>
      <c r="BS1084" s="126"/>
      <c r="BT1084" s="126"/>
      <c r="BU1084" s="126"/>
      <c r="BV1084" s="126"/>
      <c r="BW1084" s="126"/>
      <c r="BX1084" s="126"/>
      <c r="BY1084" s="126"/>
      <c r="BZ1084" s="126"/>
      <c r="CA1084" s="126"/>
      <c r="CB1084" s="126"/>
      <c r="CC1084" s="126"/>
      <c r="CD1084" s="126"/>
      <c r="CE1084" s="126"/>
      <c r="CF1084" s="126"/>
      <c r="CG1084" s="126"/>
      <c r="CH1084" s="126"/>
      <c r="CI1084" s="126"/>
      <c r="CJ1084" s="126"/>
      <c r="CK1084" s="126"/>
      <c r="CL1084" s="126"/>
      <c r="CM1084" s="126"/>
      <c r="CN1084" s="126"/>
      <c r="CO1084" s="126"/>
      <c r="CP1084" s="126"/>
      <c r="CQ1084" s="126"/>
      <c r="CR1084" s="126"/>
      <c r="CS1084" s="126"/>
      <c r="CT1084" s="126"/>
      <c r="CU1084" s="126"/>
      <c r="CV1084" s="126"/>
      <c r="CW1084" s="126"/>
      <c r="CX1084" s="126"/>
      <c r="CY1084" s="126"/>
      <c r="CZ1084" s="126"/>
      <c r="DA1084" s="126"/>
      <c r="DB1084" s="126"/>
      <c r="DC1084" s="126"/>
      <c r="DD1084" s="126"/>
      <c r="DE1084" s="126"/>
      <c r="DF1084" s="126"/>
      <c r="DG1084" s="126"/>
      <c r="DH1084" s="126"/>
      <c r="DI1084" s="126"/>
      <c r="DJ1084" s="126"/>
      <c r="DK1084" s="126"/>
      <c r="DL1084" s="126"/>
      <c r="DM1084" s="126"/>
      <c r="DN1084" s="126"/>
      <c r="DO1084" s="126"/>
      <c r="DP1084" s="126"/>
      <c r="DQ1084" s="126"/>
      <c r="DR1084" s="126"/>
      <c r="DS1084" s="126"/>
      <c r="DT1084" s="126"/>
      <c r="DU1084" s="126"/>
      <c r="DV1084" s="126"/>
      <c r="DW1084" s="126"/>
      <c r="DX1084" s="126"/>
      <c r="DY1084" s="126"/>
      <c r="DZ1084" s="126"/>
      <c r="EA1084" s="126"/>
      <c r="EB1084" s="126"/>
      <c r="EC1084" s="126"/>
      <c r="ED1084" s="126"/>
      <c r="EE1084" s="126"/>
      <c r="EF1084" s="126"/>
      <c r="EG1084" s="126"/>
      <c r="EH1084" s="126"/>
      <c r="EI1084" s="126"/>
      <c r="EJ1084" s="126"/>
      <c r="EK1084" s="126"/>
      <c r="EL1084" s="126"/>
      <c r="EM1084" s="126"/>
      <c r="EN1084" s="126"/>
      <c r="EO1084" s="126"/>
      <c r="EP1084" s="126"/>
      <c r="EQ1084" s="126"/>
      <c r="ER1084" s="126"/>
      <c r="ES1084" s="126"/>
      <c r="ET1084" s="126"/>
      <c r="EU1084" s="126"/>
      <c r="EV1084" s="126"/>
      <c r="EW1084" s="126"/>
      <c r="EX1084" s="126"/>
      <c r="EY1084" s="126"/>
      <c r="EZ1084" s="126"/>
      <c r="FA1084" s="126"/>
      <c r="FB1084" s="126"/>
      <c r="FC1084" s="126"/>
      <c r="FD1084" s="126"/>
      <c r="FE1084" s="126"/>
      <c r="FF1084" s="126"/>
      <c r="FG1084" s="126"/>
      <c r="FH1084" s="126"/>
      <c r="FI1084" s="126"/>
      <c r="FJ1084" s="126"/>
      <c r="FK1084" s="126"/>
      <c r="FL1084" s="126"/>
      <c r="FM1084" s="126"/>
      <c r="FN1084" s="126"/>
      <c r="FO1084" s="126"/>
      <c r="FP1084" s="126"/>
      <c r="FQ1084" s="126"/>
      <c r="FR1084" s="126"/>
      <c r="FS1084" s="126"/>
      <c r="FT1084" s="126"/>
      <c r="FU1084" s="126"/>
      <c r="FV1084" s="126"/>
      <c r="FW1084" s="126"/>
      <c r="FX1084" s="126"/>
      <c r="FY1084" s="126"/>
      <c r="FZ1084" s="126"/>
      <c r="GA1084" s="126"/>
      <c r="GB1084" s="126"/>
      <c r="GC1084" s="126"/>
      <c r="GD1084" s="126"/>
      <c r="GE1084" s="126"/>
      <c r="GF1084" s="126"/>
      <c r="GG1084" s="126"/>
      <c r="GH1084" s="126"/>
      <c r="GI1084" s="126"/>
      <c r="GJ1084" s="126"/>
      <c r="GK1084" s="126"/>
      <c r="GL1084" s="126"/>
      <c r="GM1084" s="126"/>
      <c r="GN1084" s="126"/>
      <c r="GO1084" s="126"/>
      <c r="GP1084" s="126"/>
      <c r="GQ1084" s="126"/>
      <c r="GR1084" s="126"/>
      <c r="GS1084" s="126"/>
      <c r="GT1084" s="126"/>
      <c r="GU1084" s="126"/>
      <c r="GV1084" s="126"/>
      <c r="GW1084" s="126"/>
      <c r="GX1084" s="126"/>
      <c r="GY1084" s="126"/>
      <c r="GZ1084" s="126"/>
      <c r="HA1084" s="126"/>
      <c r="HB1084" s="126"/>
      <c r="HC1084" s="126"/>
      <c r="HD1084" s="126"/>
      <c r="HE1084" s="126"/>
      <c r="HF1084" s="126"/>
      <c r="HG1084" s="126"/>
      <c r="HH1084" s="126"/>
      <c r="HI1084" s="126"/>
      <c r="HJ1084" s="126"/>
      <c r="HK1084" s="126"/>
      <c r="HL1084" s="126"/>
      <c r="HM1084" s="126"/>
      <c r="HN1084" s="126"/>
      <c r="HO1084" s="126"/>
      <c r="HP1084" s="126"/>
      <c r="HQ1084" s="126"/>
      <c r="HR1084" s="126"/>
      <c r="HS1084" s="126"/>
      <c r="HT1084" s="126"/>
      <c r="HU1084" s="126"/>
      <c r="HV1084" s="126"/>
      <c r="HW1084" s="126"/>
      <c r="HX1084" s="126"/>
      <c r="HY1084" s="126"/>
      <c r="HZ1084" s="126"/>
      <c r="IA1084" s="126"/>
      <c r="IB1084" s="126"/>
    </row>
    <row r="1085" spans="1:236" s="127" customFormat="1">
      <c r="A1085" s="121"/>
      <c r="B1085" s="67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  <c r="BI1085" s="126"/>
      <c r="BJ1085" s="126"/>
      <c r="BK1085" s="126"/>
      <c r="BL1085" s="126"/>
      <c r="BM1085" s="126"/>
      <c r="BN1085" s="126"/>
      <c r="BO1085" s="126"/>
      <c r="BP1085" s="126"/>
      <c r="BQ1085" s="126"/>
      <c r="BR1085" s="126"/>
      <c r="BS1085" s="126"/>
      <c r="BT1085" s="126"/>
      <c r="BU1085" s="126"/>
      <c r="BV1085" s="126"/>
      <c r="BW1085" s="126"/>
      <c r="BX1085" s="126"/>
      <c r="BY1085" s="126"/>
      <c r="BZ1085" s="126"/>
      <c r="CA1085" s="126"/>
      <c r="CB1085" s="126"/>
      <c r="CC1085" s="126"/>
      <c r="CD1085" s="126"/>
      <c r="CE1085" s="126"/>
      <c r="CF1085" s="126"/>
      <c r="CG1085" s="126"/>
      <c r="CH1085" s="126"/>
      <c r="CI1085" s="126"/>
      <c r="CJ1085" s="126"/>
      <c r="CK1085" s="126"/>
      <c r="CL1085" s="126"/>
      <c r="CM1085" s="126"/>
      <c r="CN1085" s="126"/>
      <c r="CO1085" s="126"/>
      <c r="CP1085" s="126"/>
      <c r="CQ1085" s="126"/>
      <c r="CR1085" s="126"/>
      <c r="CS1085" s="126"/>
      <c r="CT1085" s="126"/>
      <c r="CU1085" s="126"/>
      <c r="CV1085" s="126"/>
      <c r="CW1085" s="126"/>
      <c r="CX1085" s="126"/>
      <c r="CY1085" s="126"/>
      <c r="CZ1085" s="126"/>
      <c r="DA1085" s="126"/>
      <c r="DB1085" s="126"/>
      <c r="DC1085" s="126"/>
      <c r="DD1085" s="126"/>
      <c r="DE1085" s="126"/>
      <c r="DF1085" s="126"/>
      <c r="DG1085" s="126"/>
      <c r="DH1085" s="126"/>
      <c r="DI1085" s="126"/>
      <c r="DJ1085" s="126"/>
      <c r="DK1085" s="126"/>
      <c r="DL1085" s="126"/>
      <c r="DM1085" s="126"/>
      <c r="DN1085" s="126"/>
      <c r="DO1085" s="126"/>
      <c r="DP1085" s="126"/>
      <c r="DQ1085" s="126"/>
      <c r="DR1085" s="126"/>
      <c r="DS1085" s="126"/>
      <c r="DT1085" s="126"/>
      <c r="DU1085" s="126"/>
      <c r="DV1085" s="126"/>
      <c r="DW1085" s="126"/>
      <c r="DX1085" s="126"/>
      <c r="DY1085" s="126"/>
      <c r="DZ1085" s="126"/>
      <c r="EA1085" s="126"/>
      <c r="EB1085" s="126"/>
      <c r="EC1085" s="126"/>
      <c r="ED1085" s="126"/>
      <c r="EE1085" s="126"/>
      <c r="EF1085" s="126"/>
      <c r="EG1085" s="126"/>
      <c r="EH1085" s="126"/>
      <c r="EI1085" s="126"/>
      <c r="EJ1085" s="126"/>
      <c r="EK1085" s="126"/>
      <c r="EL1085" s="126"/>
      <c r="EM1085" s="126"/>
      <c r="EN1085" s="126"/>
      <c r="EO1085" s="126"/>
      <c r="EP1085" s="126"/>
      <c r="EQ1085" s="126"/>
      <c r="ER1085" s="126"/>
      <c r="ES1085" s="126"/>
      <c r="ET1085" s="126"/>
      <c r="EU1085" s="126"/>
      <c r="EV1085" s="126"/>
      <c r="EW1085" s="126"/>
      <c r="EX1085" s="126"/>
      <c r="EY1085" s="126"/>
      <c r="EZ1085" s="126"/>
      <c r="FA1085" s="126"/>
      <c r="FB1085" s="126"/>
      <c r="FC1085" s="126"/>
      <c r="FD1085" s="126"/>
      <c r="FE1085" s="126"/>
      <c r="FF1085" s="126"/>
      <c r="FG1085" s="126"/>
      <c r="FH1085" s="126"/>
      <c r="FI1085" s="126"/>
      <c r="FJ1085" s="126"/>
      <c r="FK1085" s="126"/>
      <c r="FL1085" s="126"/>
      <c r="FM1085" s="126"/>
      <c r="FN1085" s="126"/>
      <c r="FO1085" s="126"/>
      <c r="FP1085" s="126"/>
      <c r="FQ1085" s="126"/>
      <c r="FR1085" s="126"/>
      <c r="FS1085" s="126"/>
      <c r="FT1085" s="126"/>
      <c r="FU1085" s="126"/>
      <c r="FV1085" s="126"/>
      <c r="FW1085" s="126"/>
      <c r="FX1085" s="126"/>
      <c r="FY1085" s="126"/>
      <c r="FZ1085" s="126"/>
      <c r="GA1085" s="126"/>
      <c r="GB1085" s="126"/>
      <c r="GC1085" s="126"/>
      <c r="GD1085" s="126"/>
      <c r="GE1085" s="126"/>
      <c r="GF1085" s="126"/>
      <c r="GG1085" s="126"/>
      <c r="GH1085" s="126"/>
      <c r="GI1085" s="126"/>
      <c r="GJ1085" s="126"/>
      <c r="GK1085" s="126"/>
      <c r="GL1085" s="126"/>
      <c r="GM1085" s="126"/>
      <c r="GN1085" s="126"/>
      <c r="GO1085" s="126"/>
      <c r="GP1085" s="126"/>
      <c r="GQ1085" s="126"/>
      <c r="GR1085" s="126"/>
      <c r="GS1085" s="126"/>
      <c r="GT1085" s="126"/>
      <c r="GU1085" s="126"/>
      <c r="GV1085" s="126"/>
      <c r="GW1085" s="126"/>
      <c r="GX1085" s="126"/>
      <c r="GY1085" s="126"/>
      <c r="GZ1085" s="126"/>
      <c r="HA1085" s="126"/>
      <c r="HB1085" s="126"/>
      <c r="HC1085" s="126"/>
      <c r="HD1085" s="126"/>
      <c r="HE1085" s="126"/>
      <c r="HF1085" s="126"/>
      <c r="HG1085" s="126"/>
      <c r="HH1085" s="126"/>
      <c r="HI1085" s="126"/>
      <c r="HJ1085" s="126"/>
      <c r="HK1085" s="126"/>
      <c r="HL1085" s="126"/>
      <c r="HM1085" s="126"/>
      <c r="HN1085" s="126"/>
      <c r="HO1085" s="126"/>
      <c r="HP1085" s="126"/>
      <c r="HQ1085" s="126"/>
      <c r="HR1085" s="126"/>
      <c r="HS1085" s="126"/>
      <c r="HT1085" s="126"/>
      <c r="HU1085" s="126"/>
      <c r="HV1085" s="126"/>
      <c r="HW1085" s="126"/>
      <c r="HX1085" s="126"/>
      <c r="HY1085" s="126"/>
      <c r="HZ1085" s="126"/>
      <c r="IA1085" s="126"/>
      <c r="IB1085" s="126"/>
    </row>
    <row r="1086" spans="1:236" s="127" customFormat="1">
      <c r="A1086" s="121"/>
      <c r="B1086" s="67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  <c r="BI1086" s="126"/>
      <c r="BJ1086" s="126"/>
      <c r="BK1086" s="126"/>
      <c r="BL1086" s="126"/>
      <c r="BM1086" s="126"/>
      <c r="BN1086" s="126"/>
      <c r="BO1086" s="126"/>
      <c r="BP1086" s="126"/>
      <c r="BQ1086" s="126"/>
      <c r="BR1086" s="126"/>
      <c r="BS1086" s="126"/>
      <c r="BT1086" s="126"/>
      <c r="BU1086" s="126"/>
      <c r="BV1086" s="126"/>
      <c r="BW1086" s="126"/>
      <c r="BX1086" s="126"/>
      <c r="BY1086" s="126"/>
      <c r="BZ1086" s="126"/>
      <c r="CA1086" s="126"/>
      <c r="CB1086" s="126"/>
      <c r="CC1086" s="126"/>
      <c r="CD1086" s="126"/>
      <c r="CE1086" s="126"/>
      <c r="CF1086" s="126"/>
      <c r="CG1086" s="126"/>
      <c r="CH1086" s="126"/>
      <c r="CI1086" s="126"/>
      <c r="CJ1086" s="126"/>
      <c r="CK1086" s="126"/>
      <c r="CL1086" s="126"/>
      <c r="CM1086" s="126"/>
      <c r="CN1086" s="126"/>
      <c r="CO1086" s="126"/>
      <c r="CP1086" s="126"/>
      <c r="CQ1086" s="126"/>
      <c r="CR1086" s="126"/>
      <c r="CS1086" s="126"/>
      <c r="CT1086" s="126"/>
      <c r="CU1086" s="126"/>
      <c r="CV1086" s="126"/>
      <c r="CW1086" s="126"/>
      <c r="CX1086" s="126"/>
      <c r="CY1086" s="126"/>
      <c r="CZ1086" s="126"/>
      <c r="DA1086" s="126"/>
      <c r="DB1086" s="126"/>
      <c r="DC1086" s="126"/>
      <c r="DD1086" s="126"/>
      <c r="DE1086" s="126"/>
      <c r="DF1086" s="126"/>
      <c r="DG1086" s="126"/>
      <c r="DH1086" s="126"/>
      <c r="DI1086" s="126"/>
      <c r="DJ1086" s="126"/>
      <c r="DK1086" s="126"/>
      <c r="DL1086" s="126"/>
      <c r="DM1086" s="126"/>
      <c r="DN1086" s="126"/>
      <c r="DO1086" s="126"/>
      <c r="DP1086" s="126"/>
      <c r="DQ1086" s="126"/>
      <c r="DR1086" s="126"/>
      <c r="DS1086" s="126"/>
      <c r="DT1086" s="126"/>
      <c r="DU1086" s="126"/>
      <c r="DV1086" s="126"/>
      <c r="DW1086" s="126"/>
      <c r="DX1086" s="126"/>
      <c r="DY1086" s="126"/>
      <c r="DZ1086" s="126"/>
      <c r="EA1086" s="126"/>
      <c r="EB1086" s="126"/>
      <c r="EC1086" s="126"/>
      <c r="ED1086" s="126"/>
      <c r="EE1086" s="126"/>
      <c r="EF1086" s="126"/>
      <c r="EG1086" s="126"/>
      <c r="EH1086" s="126"/>
      <c r="EI1086" s="126"/>
      <c r="EJ1086" s="126"/>
      <c r="EK1086" s="126"/>
      <c r="EL1086" s="126"/>
      <c r="EM1086" s="126"/>
      <c r="EN1086" s="126"/>
      <c r="EO1086" s="126"/>
      <c r="EP1086" s="126"/>
      <c r="EQ1086" s="126"/>
      <c r="ER1086" s="126"/>
      <c r="ES1086" s="126"/>
      <c r="ET1086" s="126"/>
      <c r="EU1086" s="126"/>
      <c r="EV1086" s="126"/>
      <c r="EW1086" s="126"/>
      <c r="EX1086" s="126"/>
      <c r="EY1086" s="126"/>
      <c r="EZ1086" s="126"/>
      <c r="FA1086" s="126"/>
      <c r="FB1086" s="126"/>
      <c r="FC1086" s="126"/>
      <c r="FD1086" s="126"/>
      <c r="FE1086" s="126"/>
      <c r="FF1086" s="126"/>
      <c r="FG1086" s="126"/>
      <c r="FH1086" s="126"/>
      <c r="FI1086" s="126"/>
      <c r="FJ1086" s="126"/>
      <c r="FK1086" s="126"/>
      <c r="FL1086" s="126"/>
      <c r="FM1086" s="126"/>
      <c r="FN1086" s="126"/>
      <c r="FO1086" s="126"/>
      <c r="FP1086" s="126"/>
      <c r="FQ1086" s="126"/>
      <c r="FR1086" s="126"/>
      <c r="FS1086" s="126"/>
      <c r="FT1086" s="126"/>
      <c r="FU1086" s="126"/>
      <c r="FV1086" s="126"/>
      <c r="FW1086" s="126"/>
      <c r="FX1086" s="126"/>
      <c r="FY1086" s="126"/>
      <c r="FZ1086" s="126"/>
      <c r="GA1086" s="126"/>
      <c r="GB1086" s="126"/>
      <c r="GC1086" s="126"/>
      <c r="GD1086" s="126"/>
      <c r="GE1086" s="126"/>
      <c r="GF1086" s="126"/>
      <c r="GG1086" s="126"/>
      <c r="GH1086" s="126"/>
      <c r="GI1086" s="126"/>
      <c r="GJ1086" s="126"/>
      <c r="GK1086" s="126"/>
      <c r="GL1086" s="126"/>
      <c r="GM1086" s="126"/>
      <c r="GN1086" s="126"/>
      <c r="GO1086" s="126"/>
      <c r="GP1086" s="126"/>
      <c r="GQ1086" s="126"/>
      <c r="GR1086" s="126"/>
      <c r="GS1086" s="126"/>
      <c r="GT1086" s="126"/>
      <c r="GU1086" s="126"/>
      <c r="GV1086" s="126"/>
      <c r="GW1086" s="126"/>
      <c r="GX1086" s="126"/>
      <c r="GY1086" s="126"/>
      <c r="GZ1086" s="126"/>
      <c r="HA1086" s="126"/>
      <c r="HB1086" s="126"/>
      <c r="HC1086" s="126"/>
      <c r="HD1086" s="126"/>
      <c r="HE1086" s="126"/>
      <c r="HF1086" s="126"/>
      <c r="HG1086" s="126"/>
      <c r="HH1086" s="126"/>
      <c r="HI1086" s="126"/>
      <c r="HJ1086" s="126"/>
      <c r="HK1086" s="126"/>
      <c r="HL1086" s="126"/>
      <c r="HM1086" s="126"/>
      <c r="HN1086" s="126"/>
      <c r="HO1086" s="126"/>
      <c r="HP1086" s="126"/>
      <c r="HQ1086" s="126"/>
      <c r="HR1086" s="126"/>
      <c r="HS1086" s="126"/>
      <c r="HT1086" s="126"/>
      <c r="HU1086" s="126"/>
      <c r="HV1086" s="126"/>
      <c r="HW1086" s="126"/>
      <c r="HX1086" s="126"/>
      <c r="HY1086" s="126"/>
      <c r="HZ1086" s="126"/>
      <c r="IA1086" s="126"/>
      <c r="IB1086" s="126"/>
    </row>
    <row r="1087" spans="1:236" s="127" customFormat="1">
      <c r="A1087" s="121"/>
      <c r="B1087" s="67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  <c r="BI1087" s="126"/>
      <c r="BJ1087" s="126"/>
      <c r="BK1087" s="126"/>
      <c r="BL1087" s="126"/>
      <c r="BM1087" s="126"/>
      <c r="BN1087" s="126"/>
      <c r="BO1087" s="126"/>
      <c r="BP1087" s="126"/>
      <c r="BQ1087" s="126"/>
      <c r="BR1087" s="126"/>
      <c r="BS1087" s="126"/>
      <c r="BT1087" s="126"/>
      <c r="BU1087" s="126"/>
      <c r="BV1087" s="126"/>
      <c r="BW1087" s="126"/>
      <c r="BX1087" s="126"/>
      <c r="BY1087" s="126"/>
      <c r="BZ1087" s="126"/>
      <c r="CA1087" s="126"/>
      <c r="CB1087" s="126"/>
      <c r="CC1087" s="126"/>
      <c r="CD1087" s="126"/>
      <c r="CE1087" s="126"/>
      <c r="CF1087" s="126"/>
      <c r="CG1087" s="126"/>
      <c r="CH1087" s="126"/>
      <c r="CI1087" s="126"/>
      <c r="CJ1087" s="126"/>
      <c r="CK1087" s="126"/>
      <c r="CL1087" s="126"/>
      <c r="CM1087" s="126"/>
      <c r="CN1087" s="126"/>
      <c r="CO1087" s="126"/>
      <c r="CP1087" s="126"/>
      <c r="CQ1087" s="126"/>
      <c r="CR1087" s="126"/>
      <c r="CS1087" s="126"/>
      <c r="CT1087" s="126"/>
      <c r="CU1087" s="126"/>
      <c r="CV1087" s="126"/>
      <c r="CW1087" s="126"/>
      <c r="CX1087" s="126"/>
      <c r="CY1087" s="126"/>
      <c r="CZ1087" s="126"/>
      <c r="DA1087" s="126"/>
      <c r="DB1087" s="126"/>
      <c r="DC1087" s="126"/>
      <c r="DD1087" s="126"/>
      <c r="DE1087" s="126"/>
      <c r="DF1087" s="126"/>
      <c r="DG1087" s="126"/>
      <c r="DH1087" s="126"/>
      <c r="DI1087" s="126"/>
      <c r="DJ1087" s="126"/>
      <c r="DK1087" s="126"/>
      <c r="DL1087" s="126"/>
      <c r="DM1087" s="126"/>
      <c r="DN1087" s="126"/>
      <c r="DO1087" s="126"/>
      <c r="DP1087" s="126"/>
      <c r="DQ1087" s="126"/>
      <c r="DR1087" s="126"/>
      <c r="DS1087" s="126"/>
      <c r="DT1087" s="126"/>
      <c r="DU1087" s="126"/>
      <c r="DV1087" s="126"/>
      <c r="DW1087" s="126"/>
      <c r="DX1087" s="126"/>
      <c r="DY1087" s="126"/>
      <c r="DZ1087" s="126"/>
      <c r="EA1087" s="126"/>
      <c r="EB1087" s="126"/>
      <c r="EC1087" s="126"/>
      <c r="ED1087" s="126"/>
      <c r="EE1087" s="126"/>
      <c r="EF1087" s="126"/>
      <c r="EG1087" s="126"/>
      <c r="EH1087" s="126"/>
      <c r="EI1087" s="126"/>
      <c r="EJ1087" s="126"/>
      <c r="EK1087" s="126"/>
      <c r="EL1087" s="126"/>
      <c r="EM1087" s="126"/>
      <c r="EN1087" s="126"/>
      <c r="EO1087" s="126"/>
      <c r="EP1087" s="126"/>
      <c r="EQ1087" s="126"/>
      <c r="ER1087" s="126"/>
      <c r="ES1087" s="126"/>
      <c r="ET1087" s="126"/>
      <c r="EU1087" s="126"/>
      <c r="EV1087" s="126"/>
      <c r="EW1087" s="126"/>
      <c r="EX1087" s="126"/>
      <c r="EY1087" s="126"/>
      <c r="EZ1087" s="126"/>
      <c r="FA1087" s="126"/>
      <c r="FB1087" s="126"/>
      <c r="FC1087" s="126"/>
      <c r="FD1087" s="126"/>
      <c r="FE1087" s="126"/>
      <c r="FF1087" s="126"/>
      <c r="FG1087" s="126"/>
      <c r="FH1087" s="126"/>
      <c r="FI1087" s="126"/>
      <c r="FJ1087" s="126"/>
      <c r="FK1087" s="126"/>
      <c r="FL1087" s="126"/>
      <c r="FM1087" s="126"/>
      <c r="FN1087" s="126"/>
      <c r="FO1087" s="126"/>
      <c r="FP1087" s="126"/>
      <c r="FQ1087" s="126"/>
      <c r="FR1087" s="126"/>
      <c r="FS1087" s="126"/>
      <c r="FT1087" s="126"/>
      <c r="FU1087" s="126"/>
      <c r="FV1087" s="126"/>
      <c r="FW1087" s="126"/>
      <c r="FX1087" s="126"/>
      <c r="FY1087" s="126"/>
      <c r="FZ1087" s="126"/>
      <c r="GA1087" s="126"/>
      <c r="GB1087" s="126"/>
      <c r="GC1087" s="126"/>
      <c r="GD1087" s="126"/>
      <c r="GE1087" s="126"/>
      <c r="GF1087" s="126"/>
      <c r="GG1087" s="126"/>
      <c r="GH1087" s="126"/>
      <c r="GI1087" s="126"/>
      <c r="GJ1087" s="126"/>
      <c r="GK1087" s="126"/>
      <c r="GL1087" s="126"/>
      <c r="GM1087" s="126"/>
      <c r="GN1087" s="126"/>
      <c r="GO1087" s="126"/>
      <c r="GP1087" s="126"/>
      <c r="GQ1087" s="126"/>
      <c r="GR1087" s="126"/>
      <c r="GS1087" s="126"/>
      <c r="GT1087" s="126"/>
      <c r="GU1087" s="126"/>
      <c r="GV1087" s="126"/>
      <c r="GW1087" s="126"/>
      <c r="GX1087" s="126"/>
      <c r="GY1087" s="126"/>
      <c r="GZ1087" s="126"/>
      <c r="HA1087" s="126"/>
      <c r="HB1087" s="126"/>
      <c r="HC1087" s="126"/>
      <c r="HD1087" s="126"/>
      <c r="HE1087" s="126"/>
      <c r="HF1087" s="126"/>
      <c r="HG1087" s="126"/>
      <c r="HH1087" s="126"/>
      <c r="HI1087" s="126"/>
      <c r="HJ1087" s="126"/>
      <c r="HK1087" s="126"/>
      <c r="HL1087" s="126"/>
      <c r="HM1087" s="126"/>
      <c r="HN1087" s="126"/>
      <c r="HO1087" s="126"/>
      <c r="HP1087" s="126"/>
      <c r="HQ1087" s="126"/>
      <c r="HR1087" s="126"/>
      <c r="HS1087" s="126"/>
      <c r="HT1087" s="126"/>
      <c r="HU1087" s="126"/>
      <c r="HV1087" s="126"/>
      <c r="HW1087" s="126"/>
      <c r="HX1087" s="126"/>
      <c r="HY1087" s="126"/>
      <c r="HZ1087" s="126"/>
      <c r="IA1087" s="126"/>
      <c r="IB1087" s="126"/>
    </row>
    <row r="1088" spans="1:236" s="127" customFormat="1">
      <c r="A1088" s="121"/>
      <c r="B1088" s="67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  <c r="BI1088" s="126"/>
      <c r="BJ1088" s="126"/>
      <c r="BK1088" s="126"/>
      <c r="BL1088" s="126"/>
      <c r="BM1088" s="126"/>
      <c r="BN1088" s="126"/>
      <c r="BO1088" s="126"/>
      <c r="BP1088" s="126"/>
      <c r="BQ1088" s="126"/>
      <c r="BR1088" s="126"/>
      <c r="BS1088" s="126"/>
      <c r="BT1088" s="126"/>
      <c r="BU1088" s="126"/>
      <c r="BV1088" s="126"/>
      <c r="BW1088" s="126"/>
      <c r="BX1088" s="126"/>
      <c r="BY1088" s="126"/>
      <c r="BZ1088" s="126"/>
      <c r="CA1088" s="126"/>
      <c r="CB1088" s="126"/>
      <c r="CC1088" s="126"/>
      <c r="CD1088" s="126"/>
      <c r="CE1088" s="126"/>
      <c r="CF1088" s="126"/>
      <c r="CG1088" s="126"/>
      <c r="CH1088" s="126"/>
      <c r="CI1088" s="126"/>
      <c r="CJ1088" s="126"/>
      <c r="CK1088" s="126"/>
      <c r="CL1088" s="126"/>
      <c r="CM1088" s="126"/>
      <c r="CN1088" s="126"/>
      <c r="CO1088" s="126"/>
      <c r="CP1088" s="126"/>
      <c r="CQ1088" s="126"/>
      <c r="CR1088" s="126"/>
      <c r="CS1088" s="126"/>
      <c r="CT1088" s="126"/>
      <c r="CU1088" s="126"/>
      <c r="CV1088" s="126"/>
      <c r="CW1088" s="126"/>
      <c r="CX1088" s="126"/>
      <c r="CY1088" s="126"/>
      <c r="CZ1088" s="126"/>
      <c r="DA1088" s="126"/>
      <c r="DB1088" s="126"/>
      <c r="DC1088" s="126"/>
      <c r="DD1088" s="126"/>
      <c r="DE1088" s="126"/>
      <c r="DF1088" s="126"/>
      <c r="DG1088" s="126"/>
      <c r="DH1088" s="126"/>
      <c r="DI1088" s="126"/>
      <c r="DJ1088" s="126"/>
      <c r="DK1088" s="126"/>
      <c r="DL1088" s="126"/>
      <c r="DM1088" s="126"/>
      <c r="DN1088" s="126"/>
      <c r="DO1088" s="126"/>
      <c r="DP1088" s="126"/>
      <c r="DQ1088" s="126"/>
      <c r="DR1088" s="126"/>
      <c r="DS1088" s="126"/>
      <c r="DT1088" s="126"/>
      <c r="DU1088" s="126"/>
      <c r="DV1088" s="126"/>
      <c r="DW1088" s="126"/>
      <c r="DX1088" s="126"/>
      <c r="DY1088" s="126"/>
      <c r="DZ1088" s="126"/>
      <c r="EA1088" s="126"/>
      <c r="EB1088" s="126"/>
      <c r="EC1088" s="126"/>
      <c r="ED1088" s="126"/>
      <c r="EE1088" s="126"/>
      <c r="EF1088" s="126"/>
      <c r="EG1088" s="126"/>
      <c r="EH1088" s="126"/>
      <c r="EI1088" s="126"/>
      <c r="EJ1088" s="126"/>
      <c r="EK1088" s="126"/>
      <c r="EL1088" s="126"/>
      <c r="EM1088" s="126"/>
      <c r="EN1088" s="126"/>
      <c r="EO1088" s="126"/>
      <c r="EP1088" s="126"/>
      <c r="EQ1088" s="126"/>
      <c r="ER1088" s="126"/>
      <c r="ES1088" s="126"/>
      <c r="ET1088" s="126"/>
      <c r="EU1088" s="126"/>
      <c r="EV1088" s="126"/>
      <c r="EW1088" s="126"/>
      <c r="EX1088" s="126"/>
      <c r="EY1088" s="126"/>
      <c r="EZ1088" s="126"/>
      <c r="FA1088" s="126"/>
      <c r="FB1088" s="126"/>
      <c r="FC1088" s="126"/>
      <c r="FD1088" s="126"/>
      <c r="FE1088" s="126"/>
      <c r="FF1088" s="126"/>
      <c r="FG1088" s="126"/>
      <c r="FH1088" s="126"/>
      <c r="FI1088" s="126"/>
      <c r="FJ1088" s="126"/>
      <c r="FK1088" s="126"/>
      <c r="FL1088" s="126"/>
      <c r="FM1088" s="126"/>
      <c r="FN1088" s="126"/>
      <c r="FO1088" s="126"/>
      <c r="FP1088" s="126"/>
      <c r="FQ1088" s="126"/>
      <c r="FR1088" s="126"/>
      <c r="FS1088" s="126"/>
      <c r="FT1088" s="126"/>
      <c r="FU1088" s="126"/>
      <c r="FV1088" s="126"/>
      <c r="FW1088" s="126"/>
      <c r="FX1088" s="126"/>
      <c r="FY1088" s="126"/>
      <c r="FZ1088" s="126"/>
      <c r="GA1088" s="126"/>
      <c r="GB1088" s="126"/>
      <c r="GC1088" s="126"/>
      <c r="GD1088" s="126"/>
      <c r="GE1088" s="126"/>
      <c r="GF1088" s="126"/>
      <c r="GG1088" s="126"/>
      <c r="GH1088" s="126"/>
      <c r="GI1088" s="126"/>
      <c r="GJ1088" s="126"/>
      <c r="GK1088" s="126"/>
      <c r="GL1088" s="126"/>
      <c r="GM1088" s="126"/>
      <c r="GN1088" s="126"/>
      <c r="GO1088" s="126"/>
      <c r="GP1088" s="126"/>
      <c r="GQ1088" s="126"/>
      <c r="GR1088" s="126"/>
      <c r="GS1088" s="126"/>
      <c r="GT1088" s="126"/>
      <c r="GU1088" s="126"/>
      <c r="GV1088" s="126"/>
      <c r="GW1088" s="126"/>
      <c r="GX1088" s="126"/>
      <c r="GY1088" s="126"/>
      <c r="GZ1088" s="126"/>
      <c r="HA1088" s="126"/>
      <c r="HB1088" s="126"/>
      <c r="HC1088" s="126"/>
      <c r="HD1088" s="126"/>
      <c r="HE1088" s="126"/>
      <c r="HF1088" s="126"/>
      <c r="HG1088" s="126"/>
      <c r="HH1088" s="126"/>
      <c r="HI1088" s="126"/>
      <c r="HJ1088" s="126"/>
      <c r="HK1088" s="126"/>
      <c r="HL1088" s="126"/>
      <c r="HM1088" s="126"/>
      <c r="HN1088" s="126"/>
      <c r="HO1088" s="126"/>
      <c r="HP1088" s="126"/>
      <c r="HQ1088" s="126"/>
      <c r="HR1088" s="126"/>
      <c r="HS1088" s="126"/>
      <c r="HT1088" s="126"/>
      <c r="HU1088" s="126"/>
      <c r="HV1088" s="126"/>
      <c r="HW1088" s="126"/>
      <c r="HX1088" s="126"/>
      <c r="HY1088" s="126"/>
      <c r="HZ1088" s="126"/>
      <c r="IA1088" s="126"/>
      <c r="IB1088" s="126"/>
    </row>
    <row r="1089" spans="1:236" s="127" customFormat="1">
      <c r="A1089" s="121"/>
      <c r="B1089" s="67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  <c r="BI1089" s="126"/>
      <c r="BJ1089" s="126"/>
      <c r="BK1089" s="126"/>
      <c r="BL1089" s="126"/>
      <c r="BM1089" s="126"/>
      <c r="BN1089" s="126"/>
      <c r="BO1089" s="126"/>
      <c r="BP1089" s="126"/>
      <c r="BQ1089" s="126"/>
      <c r="BR1089" s="126"/>
      <c r="BS1089" s="126"/>
      <c r="BT1089" s="126"/>
      <c r="BU1089" s="126"/>
      <c r="BV1089" s="126"/>
      <c r="BW1089" s="126"/>
      <c r="BX1089" s="126"/>
      <c r="BY1089" s="126"/>
      <c r="BZ1089" s="126"/>
      <c r="CA1089" s="126"/>
      <c r="CB1089" s="126"/>
      <c r="CC1089" s="126"/>
      <c r="CD1089" s="126"/>
      <c r="CE1089" s="126"/>
      <c r="CF1089" s="126"/>
      <c r="CG1089" s="126"/>
      <c r="CH1089" s="126"/>
      <c r="CI1089" s="126"/>
      <c r="CJ1089" s="126"/>
      <c r="CK1089" s="126"/>
      <c r="CL1089" s="126"/>
      <c r="CM1089" s="126"/>
      <c r="CN1089" s="126"/>
      <c r="CO1089" s="126"/>
      <c r="CP1089" s="126"/>
      <c r="CQ1089" s="126"/>
      <c r="CR1089" s="126"/>
      <c r="CS1089" s="126"/>
      <c r="CT1089" s="126"/>
      <c r="CU1089" s="126"/>
      <c r="CV1089" s="126"/>
      <c r="CW1089" s="126"/>
      <c r="CX1089" s="126"/>
      <c r="CY1089" s="126"/>
      <c r="CZ1089" s="126"/>
      <c r="DA1089" s="126"/>
      <c r="DB1089" s="126"/>
      <c r="DC1089" s="126"/>
      <c r="DD1089" s="126"/>
      <c r="DE1089" s="126"/>
      <c r="DF1089" s="126"/>
      <c r="DG1089" s="126"/>
      <c r="DH1089" s="126"/>
      <c r="DI1089" s="126"/>
      <c r="DJ1089" s="126"/>
      <c r="DK1089" s="126"/>
      <c r="DL1089" s="126"/>
      <c r="DM1089" s="126"/>
      <c r="DN1089" s="126"/>
      <c r="DO1089" s="126"/>
      <c r="DP1089" s="126"/>
      <c r="DQ1089" s="126"/>
      <c r="DR1089" s="126"/>
      <c r="DS1089" s="126"/>
      <c r="DT1089" s="126"/>
      <c r="DU1089" s="126"/>
      <c r="DV1089" s="126"/>
      <c r="DW1089" s="126"/>
      <c r="DX1089" s="126"/>
      <c r="DY1089" s="126"/>
      <c r="DZ1089" s="126"/>
      <c r="EA1089" s="126"/>
      <c r="EB1089" s="126"/>
      <c r="EC1089" s="126"/>
      <c r="ED1089" s="126"/>
      <c r="EE1089" s="126"/>
      <c r="EF1089" s="126"/>
      <c r="EG1089" s="126"/>
      <c r="EH1089" s="126"/>
      <c r="EI1089" s="126"/>
      <c r="EJ1089" s="126"/>
      <c r="EK1089" s="126"/>
      <c r="EL1089" s="126"/>
      <c r="EM1089" s="126"/>
      <c r="EN1089" s="126"/>
      <c r="EO1089" s="126"/>
      <c r="EP1089" s="126"/>
      <c r="EQ1089" s="126"/>
      <c r="ER1089" s="126"/>
      <c r="ES1089" s="126"/>
      <c r="ET1089" s="126"/>
      <c r="EU1089" s="126"/>
      <c r="EV1089" s="126"/>
      <c r="EW1089" s="126"/>
      <c r="EX1089" s="126"/>
      <c r="EY1089" s="126"/>
      <c r="EZ1089" s="126"/>
      <c r="FA1089" s="126"/>
      <c r="FB1089" s="126"/>
      <c r="FC1089" s="126"/>
      <c r="FD1089" s="126"/>
      <c r="FE1089" s="126"/>
      <c r="FF1089" s="126"/>
      <c r="FG1089" s="126"/>
      <c r="FH1089" s="126"/>
      <c r="FI1089" s="126"/>
      <c r="FJ1089" s="126"/>
      <c r="FK1089" s="126"/>
      <c r="FL1089" s="126"/>
      <c r="FM1089" s="126"/>
      <c r="FN1089" s="126"/>
      <c r="FO1089" s="126"/>
      <c r="FP1089" s="126"/>
      <c r="FQ1089" s="126"/>
      <c r="FR1089" s="126"/>
      <c r="FS1089" s="126"/>
      <c r="FT1089" s="126"/>
      <c r="FU1089" s="126"/>
      <c r="FV1089" s="126"/>
      <c r="FW1089" s="126"/>
      <c r="FX1089" s="126"/>
      <c r="FY1089" s="126"/>
      <c r="FZ1089" s="126"/>
      <c r="GA1089" s="126"/>
      <c r="GB1089" s="126"/>
      <c r="GC1089" s="126"/>
      <c r="GD1089" s="126"/>
      <c r="GE1089" s="126"/>
      <c r="GF1089" s="126"/>
      <c r="GG1089" s="126"/>
      <c r="GH1089" s="126"/>
      <c r="GI1089" s="126"/>
      <c r="GJ1089" s="126"/>
      <c r="GK1089" s="126"/>
      <c r="GL1089" s="126"/>
      <c r="GM1089" s="126"/>
      <c r="GN1089" s="126"/>
      <c r="GO1089" s="126"/>
      <c r="GP1089" s="126"/>
      <c r="GQ1089" s="126"/>
      <c r="GR1089" s="126"/>
      <c r="GS1089" s="126"/>
      <c r="GT1089" s="126"/>
      <c r="GU1089" s="126"/>
      <c r="GV1089" s="126"/>
      <c r="GW1089" s="126"/>
      <c r="GX1089" s="126"/>
      <c r="GY1089" s="126"/>
      <c r="GZ1089" s="126"/>
      <c r="HA1089" s="126"/>
      <c r="HB1089" s="126"/>
      <c r="HC1089" s="126"/>
      <c r="HD1089" s="126"/>
      <c r="HE1089" s="126"/>
      <c r="HF1089" s="126"/>
      <c r="HG1089" s="126"/>
      <c r="HH1089" s="126"/>
      <c r="HI1089" s="126"/>
      <c r="HJ1089" s="126"/>
      <c r="HK1089" s="126"/>
      <c r="HL1089" s="126"/>
      <c r="HM1089" s="126"/>
      <c r="HN1089" s="126"/>
      <c r="HO1089" s="126"/>
      <c r="HP1089" s="126"/>
      <c r="HQ1089" s="126"/>
      <c r="HR1089" s="126"/>
      <c r="HS1089" s="126"/>
      <c r="HT1089" s="126"/>
      <c r="HU1089" s="126"/>
      <c r="HV1089" s="126"/>
      <c r="HW1089" s="126"/>
      <c r="HX1089" s="126"/>
      <c r="HY1089" s="126"/>
      <c r="HZ1089" s="126"/>
      <c r="IA1089" s="126"/>
      <c r="IB1089" s="126"/>
    </row>
    <row r="1090" spans="1:236" s="127" customFormat="1">
      <c r="A1090" s="121"/>
      <c r="B1090" s="67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  <c r="BI1090" s="126"/>
      <c r="BJ1090" s="126"/>
      <c r="BK1090" s="126"/>
      <c r="BL1090" s="126"/>
      <c r="BM1090" s="126"/>
      <c r="BN1090" s="126"/>
      <c r="BO1090" s="126"/>
      <c r="BP1090" s="126"/>
      <c r="BQ1090" s="126"/>
      <c r="BR1090" s="126"/>
      <c r="BS1090" s="126"/>
      <c r="BT1090" s="126"/>
      <c r="BU1090" s="126"/>
      <c r="BV1090" s="126"/>
      <c r="BW1090" s="126"/>
      <c r="BX1090" s="126"/>
      <c r="BY1090" s="126"/>
      <c r="BZ1090" s="126"/>
      <c r="CA1090" s="126"/>
      <c r="CB1090" s="126"/>
      <c r="CC1090" s="126"/>
      <c r="CD1090" s="126"/>
      <c r="CE1090" s="126"/>
      <c r="CF1090" s="126"/>
      <c r="CG1090" s="126"/>
      <c r="CH1090" s="126"/>
      <c r="CI1090" s="126"/>
      <c r="CJ1090" s="126"/>
      <c r="CK1090" s="126"/>
      <c r="CL1090" s="126"/>
      <c r="CM1090" s="126"/>
      <c r="CN1090" s="126"/>
      <c r="CO1090" s="126"/>
      <c r="CP1090" s="126"/>
      <c r="CQ1090" s="126"/>
      <c r="CR1090" s="126"/>
      <c r="CS1090" s="126"/>
      <c r="CT1090" s="126"/>
      <c r="CU1090" s="126"/>
      <c r="CV1090" s="126"/>
      <c r="CW1090" s="126"/>
      <c r="CX1090" s="126"/>
      <c r="CY1090" s="126"/>
      <c r="CZ1090" s="126"/>
      <c r="DA1090" s="126"/>
      <c r="DB1090" s="126"/>
      <c r="DC1090" s="126"/>
      <c r="DD1090" s="126"/>
      <c r="DE1090" s="126"/>
      <c r="DF1090" s="126"/>
      <c r="DG1090" s="126"/>
      <c r="DH1090" s="126"/>
      <c r="DI1090" s="126"/>
      <c r="DJ1090" s="126"/>
      <c r="DK1090" s="126"/>
      <c r="DL1090" s="126"/>
      <c r="DM1090" s="126"/>
      <c r="DN1090" s="126"/>
      <c r="DO1090" s="126"/>
      <c r="DP1090" s="126"/>
      <c r="DQ1090" s="126"/>
      <c r="DR1090" s="126"/>
      <c r="DS1090" s="126"/>
      <c r="DT1090" s="126"/>
      <c r="DU1090" s="126"/>
      <c r="DV1090" s="126"/>
      <c r="DW1090" s="126"/>
      <c r="DX1090" s="126"/>
      <c r="DY1090" s="126"/>
      <c r="DZ1090" s="126"/>
      <c r="EA1090" s="126"/>
      <c r="EB1090" s="126"/>
      <c r="EC1090" s="126"/>
      <c r="ED1090" s="126"/>
      <c r="EE1090" s="126"/>
      <c r="EF1090" s="126"/>
      <c r="EG1090" s="126"/>
      <c r="EH1090" s="126"/>
      <c r="EI1090" s="126"/>
      <c r="EJ1090" s="126"/>
      <c r="EK1090" s="126"/>
      <c r="EL1090" s="126"/>
      <c r="EM1090" s="126"/>
      <c r="EN1090" s="126"/>
      <c r="EO1090" s="126"/>
      <c r="EP1090" s="126"/>
      <c r="EQ1090" s="126"/>
      <c r="ER1090" s="126"/>
      <c r="ES1090" s="126"/>
      <c r="ET1090" s="126"/>
      <c r="EU1090" s="126"/>
      <c r="EV1090" s="126"/>
      <c r="EW1090" s="126"/>
      <c r="EX1090" s="126"/>
      <c r="EY1090" s="126"/>
      <c r="EZ1090" s="126"/>
      <c r="FA1090" s="126"/>
      <c r="FB1090" s="126"/>
      <c r="FC1090" s="126"/>
      <c r="FD1090" s="126"/>
      <c r="FE1090" s="126"/>
      <c r="FF1090" s="126"/>
      <c r="FG1090" s="126"/>
      <c r="FH1090" s="126"/>
      <c r="FI1090" s="126"/>
      <c r="FJ1090" s="126"/>
      <c r="FK1090" s="126"/>
      <c r="FL1090" s="126"/>
      <c r="FM1090" s="126"/>
      <c r="FN1090" s="126"/>
      <c r="FO1090" s="126"/>
      <c r="FP1090" s="126"/>
      <c r="FQ1090" s="126"/>
      <c r="FR1090" s="126"/>
      <c r="FS1090" s="126"/>
      <c r="FT1090" s="126"/>
      <c r="FU1090" s="126"/>
      <c r="FV1090" s="126"/>
      <c r="FW1090" s="126"/>
      <c r="FX1090" s="126"/>
      <c r="FY1090" s="126"/>
      <c r="FZ1090" s="126"/>
      <c r="GA1090" s="126"/>
      <c r="GB1090" s="126"/>
      <c r="GC1090" s="126"/>
      <c r="GD1090" s="126"/>
      <c r="GE1090" s="126"/>
      <c r="GF1090" s="126"/>
      <c r="GG1090" s="126"/>
      <c r="GH1090" s="126"/>
      <c r="GI1090" s="126"/>
      <c r="GJ1090" s="126"/>
      <c r="GK1090" s="126"/>
      <c r="GL1090" s="126"/>
      <c r="GM1090" s="126"/>
      <c r="GN1090" s="126"/>
      <c r="GO1090" s="126"/>
      <c r="GP1090" s="126"/>
      <c r="GQ1090" s="126"/>
      <c r="GR1090" s="126"/>
      <c r="GS1090" s="126"/>
      <c r="GT1090" s="126"/>
      <c r="GU1090" s="126"/>
      <c r="GV1090" s="126"/>
      <c r="GW1090" s="126"/>
      <c r="GX1090" s="126"/>
      <c r="GY1090" s="126"/>
      <c r="GZ1090" s="126"/>
      <c r="HA1090" s="126"/>
      <c r="HB1090" s="126"/>
      <c r="HC1090" s="126"/>
      <c r="HD1090" s="126"/>
      <c r="HE1090" s="126"/>
      <c r="HF1090" s="126"/>
      <c r="HG1090" s="126"/>
      <c r="HH1090" s="126"/>
      <c r="HI1090" s="126"/>
      <c r="HJ1090" s="126"/>
      <c r="HK1090" s="126"/>
      <c r="HL1090" s="126"/>
      <c r="HM1090" s="126"/>
      <c r="HN1090" s="126"/>
      <c r="HO1090" s="126"/>
      <c r="HP1090" s="126"/>
      <c r="HQ1090" s="126"/>
      <c r="HR1090" s="126"/>
      <c r="HS1090" s="126"/>
      <c r="HT1090" s="126"/>
      <c r="HU1090" s="126"/>
      <c r="HV1090" s="126"/>
      <c r="HW1090" s="126"/>
      <c r="HX1090" s="126"/>
      <c r="HY1090" s="126"/>
      <c r="HZ1090" s="126"/>
      <c r="IA1090" s="126"/>
      <c r="IB1090" s="126"/>
    </row>
    <row r="1091" spans="1:236" s="127" customFormat="1">
      <c r="A1091" s="121"/>
      <c r="B1091" s="67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  <c r="BI1091" s="126"/>
      <c r="BJ1091" s="126"/>
      <c r="BK1091" s="126"/>
      <c r="BL1091" s="126"/>
      <c r="BM1091" s="126"/>
      <c r="BN1091" s="126"/>
      <c r="BO1091" s="126"/>
      <c r="BP1091" s="126"/>
      <c r="BQ1091" s="126"/>
      <c r="BR1091" s="126"/>
      <c r="BS1091" s="126"/>
      <c r="BT1091" s="126"/>
      <c r="BU1091" s="126"/>
      <c r="BV1091" s="126"/>
      <c r="BW1091" s="126"/>
      <c r="BX1091" s="126"/>
      <c r="BY1091" s="126"/>
      <c r="BZ1091" s="126"/>
      <c r="CA1091" s="126"/>
      <c r="CB1091" s="126"/>
      <c r="CC1091" s="126"/>
      <c r="CD1091" s="126"/>
      <c r="CE1091" s="126"/>
      <c r="CF1091" s="126"/>
      <c r="CG1091" s="126"/>
      <c r="CH1091" s="126"/>
      <c r="CI1091" s="126"/>
      <c r="CJ1091" s="126"/>
      <c r="CK1091" s="126"/>
      <c r="CL1091" s="126"/>
      <c r="CM1091" s="126"/>
      <c r="CN1091" s="126"/>
      <c r="CO1091" s="126"/>
      <c r="CP1091" s="126"/>
      <c r="CQ1091" s="126"/>
      <c r="CR1091" s="126"/>
      <c r="CS1091" s="126"/>
      <c r="CT1091" s="126"/>
      <c r="CU1091" s="126"/>
      <c r="CV1091" s="126"/>
      <c r="CW1091" s="126"/>
      <c r="CX1091" s="126"/>
      <c r="CY1091" s="126"/>
      <c r="CZ1091" s="126"/>
      <c r="DA1091" s="126"/>
      <c r="DB1091" s="126"/>
      <c r="DC1091" s="126"/>
      <c r="DD1091" s="126"/>
      <c r="DE1091" s="126"/>
      <c r="DF1091" s="126"/>
      <c r="DG1091" s="126"/>
      <c r="DH1091" s="126"/>
      <c r="DI1091" s="126"/>
      <c r="DJ1091" s="126"/>
      <c r="DK1091" s="126"/>
      <c r="DL1091" s="126"/>
      <c r="DM1091" s="126"/>
      <c r="DN1091" s="126"/>
      <c r="DO1091" s="126"/>
      <c r="DP1091" s="126"/>
      <c r="DQ1091" s="126"/>
      <c r="DR1091" s="126"/>
      <c r="DS1091" s="126"/>
      <c r="DT1091" s="126"/>
      <c r="DU1091" s="126"/>
      <c r="DV1091" s="126"/>
      <c r="DW1091" s="126"/>
      <c r="DX1091" s="126"/>
      <c r="DY1091" s="126"/>
      <c r="DZ1091" s="126"/>
      <c r="EA1091" s="126"/>
      <c r="EB1091" s="126"/>
      <c r="EC1091" s="126"/>
      <c r="ED1091" s="126"/>
      <c r="EE1091" s="126"/>
      <c r="EF1091" s="126"/>
      <c r="EG1091" s="126"/>
      <c r="EH1091" s="126"/>
      <c r="EI1091" s="126"/>
      <c r="EJ1091" s="126"/>
      <c r="EK1091" s="126"/>
      <c r="EL1091" s="126"/>
      <c r="EM1091" s="126"/>
      <c r="EN1091" s="126"/>
      <c r="EO1091" s="126"/>
      <c r="EP1091" s="126"/>
      <c r="EQ1091" s="126"/>
      <c r="ER1091" s="126"/>
      <c r="ES1091" s="126"/>
      <c r="ET1091" s="126"/>
      <c r="EU1091" s="126"/>
      <c r="EV1091" s="126"/>
      <c r="EW1091" s="126"/>
      <c r="EX1091" s="126"/>
      <c r="EY1091" s="126"/>
      <c r="EZ1091" s="126"/>
      <c r="FA1091" s="126"/>
      <c r="FB1091" s="126"/>
      <c r="FC1091" s="126"/>
      <c r="FD1091" s="126"/>
      <c r="FE1091" s="126"/>
      <c r="FF1091" s="126"/>
      <c r="FG1091" s="126"/>
      <c r="FH1091" s="126"/>
      <c r="FI1091" s="126"/>
      <c r="FJ1091" s="126"/>
      <c r="FK1091" s="126"/>
      <c r="FL1091" s="126"/>
      <c r="FM1091" s="126"/>
      <c r="FN1091" s="126"/>
      <c r="FO1091" s="126"/>
      <c r="FP1091" s="126"/>
      <c r="FQ1091" s="126"/>
      <c r="FR1091" s="126"/>
      <c r="FS1091" s="126"/>
      <c r="FT1091" s="126"/>
      <c r="FU1091" s="126"/>
      <c r="FV1091" s="126"/>
      <c r="FW1091" s="126"/>
      <c r="FX1091" s="126"/>
      <c r="FY1091" s="126"/>
      <c r="FZ1091" s="126"/>
      <c r="GA1091" s="126"/>
      <c r="GB1091" s="126"/>
      <c r="GC1091" s="126"/>
      <c r="GD1091" s="126"/>
      <c r="GE1091" s="126"/>
      <c r="GF1091" s="126"/>
      <c r="GG1091" s="126"/>
      <c r="GH1091" s="126"/>
      <c r="GI1091" s="126"/>
      <c r="GJ1091" s="126"/>
      <c r="GK1091" s="126"/>
      <c r="GL1091" s="126"/>
      <c r="GM1091" s="126"/>
      <c r="GN1091" s="126"/>
      <c r="GO1091" s="126"/>
      <c r="GP1091" s="126"/>
      <c r="GQ1091" s="126"/>
      <c r="GR1091" s="126"/>
      <c r="GS1091" s="126"/>
      <c r="GT1091" s="126"/>
      <c r="GU1091" s="126"/>
      <c r="GV1091" s="126"/>
      <c r="GW1091" s="126"/>
      <c r="GX1091" s="126"/>
      <c r="GY1091" s="126"/>
      <c r="GZ1091" s="126"/>
      <c r="HA1091" s="126"/>
      <c r="HB1091" s="126"/>
      <c r="HC1091" s="126"/>
      <c r="HD1091" s="126"/>
      <c r="HE1091" s="126"/>
      <c r="HF1091" s="126"/>
      <c r="HG1091" s="126"/>
      <c r="HH1091" s="126"/>
      <c r="HI1091" s="126"/>
      <c r="HJ1091" s="126"/>
      <c r="HK1091" s="126"/>
      <c r="HL1091" s="126"/>
      <c r="HM1091" s="126"/>
      <c r="HN1091" s="126"/>
      <c r="HO1091" s="126"/>
      <c r="HP1091" s="126"/>
      <c r="HQ1091" s="126"/>
      <c r="HR1091" s="126"/>
      <c r="HS1091" s="126"/>
      <c r="HT1091" s="126"/>
      <c r="HU1091" s="126"/>
      <c r="HV1091" s="126"/>
      <c r="HW1091" s="126"/>
      <c r="HX1091" s="126"/>
      <c r="HY1091" s="126"/>
      <c r="HZ1091" s="126"/>
      <c r="IA1091" s="126"/>
      <c r="IB1091" s="126"/>
    </row>
    <row r="1092" spans="1:236" s="127" customFormat="1">
      <c r="A1092" s="121"/>
      <c r="B1092" s="67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  <c r="BI1092" s="126"/>
      <c r="BJ1092" s="126"/>
      <c r="BK1092" s="126"/>
      <c r="BL1092" s="126"/>
      <c r="BM1092" s="126"/>
      <c r="BN1092" s="126"/>
      <c r="BO1092" s="126"/>
      <c r="BP1092" s="126"/>
      <c r="BQ1092" s="126"/>
      <c r="BR1092" s="126"/>
      <c r="BS1092" s="126"/>
      <c r="BT1092" s="126"/>
      <c r="BU1092" s="126"/>
      <c r="BV1092" s="126"/>
      <c r="BW1092" s="126"/>
      <c r="BX1092" s="126"/>
      <c r="BY1092" s="126"/>
      <c r="BZ1092" s="126"/>
      <c r="CA1092" s="126"/>
      <c r="CB1092" s="126"/>
      <c r="CC1092" s="126"/>
      <c r="CD1092" s="126"/>
      <c r="CE1092" s="126"/>
      <c r="CF1092" s="126"/>
      <c r="CG1092" s="126"/>
      <c r="CH1092" s="126"/>
      <c r="CI1092" s="126"/>
      <c r="CJ1092" s="126"/>
      <c r="CK1092" s="126"/>
      <c r="CL1092" s="126"/>
      <c r="CM1092" s="126"/>
      <c r="CN1092" s="126"/>
      <c r="CO1092" s="126"/>
      <c r="CP1092" s="126"/>
      <c r="CQ1092" s="126"/>
      <c r="CR1092" s="126"/>
      <c r="CS1092" s="126"/>
      <c r="CT1092" s="126"/>
      <c r="CU1092" s="126"/>
      <c r="CV1092" s="126"/>
      <c r="CW1092" s="126"/>
      <c r="CX1092" s="126"/>
      <c r="CY1092" s="126"/>
      <c r="CZ1092" s="126"/>
      <c r="DA1092" s="126"/>
      <c r="DB1092" s="126"/>
      <c r="DC1092" s="126"/>
      <c r="DD1092" s="126"/>
      <c r="DE1092" s="126"/>
      <c r="DF1092" s="126"/>
      <c r="DG1092" s="126"/>
      <c r="DH1092" s="126"/>
      <c r="DI1092" s="126"/>
      <c r="DJ1092" s="126"/>
      <c r="DK1092" s="126"/>
      <c r="DL1092" s="126"/>
      <c r="DM1092" s="126"/>
      <c r="DN1092" s="126"/>
      <c r="DO1092" s="126"/>
      <c r="DP1092" s="126"/>
      <c r="DQ1092" s="126"/>
      <c r="DR1092" s="126"/>
      <c r="DS1092" s="126"/>
      <c r="DT1092" s="126"/>
      <c r="DU1092" s="126"/>
      <c r="DV1092" s="126"/>
      <c r="DW1092" s="126"/>
      <c r="DX1092" s="126"/>
      <c r="DY1092" s="126"/>
      <c r="DZ1092" s="126"/>
      <c r="EA1092" s="126"/>
      <c r="EB1092" s="126"/>
      <c r="EC1092" s="126"/>
      <c r="ED1092" s="126"/>
      <c r="EE1092" s="126"/>
      <c r="EF1092" s="126"/>
      <c r="EG1092" s="126"/>
      <c r="EH1092" s="126"/>
      <c r="EI1092" s="126"/>
      <c r="EJ1092" s="126"/>
      <c r="EK1092" s="126"/>
      <c r="EL1092" s="126"/>
      <c r="EM1092" s="126"/>
      <c r="EN1092" s="126"/>
      <c r="EO1092" s="126"/>
      <c r="EP1092" s="126"/>
      <c r="EQ1092" s="126"/>
      <c r="ER1092" s="126"/>
      <c r="ES1092" s="126"/>
      <c r="ET1092" s="126"/>
      <c r="EU1092" s="126"/>
      <c r="EV1092" s="126"/>
      <c r="EW1092" s="126"/>
      <c r="EX1092" s="126"/>
      <c r="EY1092" s="126"/>
      <c r="EZ1092" s="126"/>
      <c r="FA1092" s="126"/>
      <c r="FB1092" s="126"/>
      <c r="FC1092" s="126"/>
      <c r="FD1092" s="126"/>
      <c r="FE1092" s="126"/>
      <c r="FF1092" s="126"/>
      <c r="FG1092" s="126"/>
      <c r="FH1092" s="126"/>
      <c r="FI1092" s="126"/>
      <c r="FJ1092" s="126"/>
      <c r="FK1092" s="126"/>
      <c r="FL1092" s="126"/>
      <c r="FM1092" s="126"/>
      <c r="FN1092" s="126"/>
      <c r="FO1092" s="126"/>
      <c r="FP1092" s="126"/>
      <c r="FQ1092" s="126"/>
      <c r="FR1092" s="126"/>
      <c r="FS1092" s="126"/>
      <c r="FT1092" s="126"/>
      <c r="FU1092" s="126"/>
      <c r="FV1092" s="126"/>
      <c r="FW1092" s="126"/>
      <c r="FX1092" s="126"/>
      <c r="FY1092" s="126"/>
      <c r="FZ1092" s="126"/>
      <c r="GA1092" s="126"/>
      <c r="GB1092" s="126"/>
      <c r="GC1092" s="126"/>
      <c r="GD1092" s="126"/>
      <c r="GE1092" s="126"/>
      <c r="GF1092" s="126"/>
      <c r="GG1092" s="126"/>
      <c r="GH1092" s="126"/>
      <c r="GI1092" s="126"/>
      <c r="GJ1092" s="126"/>
      <c r="GK1092" s="126"/>
      <c r="GL1092" s="126"/>
      <c r="GM1092" s="126"/>
      <c r="GN1092" s="126"/>
      <c r="GO1092" s="126"/>
      <c r="GP1092" s="126"/>
      <c r="GQ1092" s="126"/>
      <c r="GR1092" s="126"/>
      <c r="GS1092" s="126"/>
      <c r="GT1092" s="126"/>
      <c r="GU1092" s="126"/>
      <c r="GV1092" s="126"/>
      <c r="GW1092" s="126"/>
      <c r="GX1092" s="126"/>
      <c r="GY1092" s="126"/>
      <c r="GZ1092" s="126"/>
      <c r="HA1092" s="126"/>
      <c r="HB1092" s="126"/>
      <c r="HC1092" s="126"/>
      <c r="HD1092" s="126"/>
      <c r="HE1092" s="126"/>
      <c r="HF1092" s="126"/>
      <c r="HG1092" s="126"/>
      <c r="HH1092" s="126"/>
      <c r="HI1092" s="126"/>
      <c r="HJ1092" s="126"/>
      <c r="HK1092" s="126"/>
      <c r="HL1092" s="126"/>
      <c r="HM1092" s="126"/>
      <c r="HN1092" s="126"/>
      <c r="HO1092" s="126"/>
      <c r="HP1092" s="126"/>
      <c r="HQ1092" s="126"/>
      <c r="HR1092" s="126"/>
      <c r="HS1092" s="126"/>
      <c r="HT1092" s="126"/>
      <c r="HU1092" s="126"/>
      <c r="HV1092" s="126"/>
      <c r="HW1092" s="126"/>
      <c r="HX1092" s="126"/>
      <c r="HY1092" s="126"/>
      <c r="HZ1092" s="126"/>
      <c r="IA1092" s="126"/>
      <c r="IB1092" s="126"/>
    </row>
    <row r="1093" spans="1:236" s="127" customFormat="1">
      <c r="A1093" s="121"/>
      <c r="B1093" s="67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  <c r="BI1093" s="126"/>
      <c r="BJ1093" s="126"/>
      <c r="BK1093" s="126"/>
      <c r="BL1093" s="126"/>
      <c r="BM1093" s="126"/>
      <c r="BN1093" s="126"/>
      <c r="BO1093" s="126"/>
      <c r="BP1093" s="126"/>
      <c r="BQ1093" s="126"/>
      <c r="BR1093" s="126"/>
      <c r="BS1093" s="126"/>
      <c r="BT1093" s="126"/>
      <c r="BU1093" s="126"/>
      <c r="BV1093" s="126"/>
      <c r="BW1093" s="126"/>
      <c r="BX1093" s="126"/>
      <c r="BY1093" s="126"/>
      <c r="BZ1093" s="126"/>
      <c r="CA1093" s="126"/>
      <c r="CB1093" s="126"/>
      <c r="CC1093" s="126"/>
      <c r="CD1093" s="126"/>
      <c r="CE1093" s="126"/>
      <c r="CF1093" s="126"/>
      <c r="CG1093" s="126"/>
      <c r="CH1093" s="126"/>
      <c r="CI1093" s="126"/>
      <c r="CJ1093" s="126"/>
      <c r="CK1093" s="126"/>
      <c r="CL1093" s="126"/>
      <c r="CM1093" s="126"/>
      <c r="CN1093" s="126"/>
      <c r="CO1093" s="126"/>
      <c r="CP1093" s="126"/>
      <c r="CQ1093" s="126"/>
      <c r="CR1093" s="126"/>
      <c r="CS1093" s="126"/>
      <c r="CT1093" s="126"/>
      <c r="CU1093" s="126"/>
      <c r="CV1093" s="126"/>
      <c r="CW1093" s="126"/>
      <c r="CX1093" s="126"/>
      <c r="CY1093" s="126"/>
      <c r="CZ1093" s="126"/>
      <c r="DA1093" s="126"/>
      <c r="DB1093" s="126"/>
      <c r="DC1093" s="126"/>
      <c r="DD1093" s="126"/>
      <c r="DE1093" s="126"/>
      <c r="DF1093" s="126"/>
      <c r="DG1093" s="126"/>
      <c r="DH1093" s="126"/>
      <c r="DI1093" s="126"/>
      <c r="DJ1093" s="126"/>
      <c r="DK1093" s="126"/>
      <c r="DL1093" s="126"/>
      <c r="DM1093" s="126"/>
      <c r="DN1093" s="126"/>
      <c r="DO1093" s="126"/>
      <c r="DP1093" s="126"/>
      <c r="DQ1093" s="126"/>
      <c r="DR1093" s="126"/>
      <c r="DS1093" s="126"/>
      <c r="DT1093" s="126"/>
      <c r="DU1093" s="126"/>
      <c r="DV1093" s="126"/>
      <c r="DW1093" s="126"/>
      <c r="DX1093" s="126"/>
      <c r="DY1093" s="126"/>
      <c r="DZ1093" s="126"/>
      <c r="EA1093" s="126"/>
      <c r="EB1093" s="126"/>
      <c r="EC1093" s="126"/>
      <c r="ED1093" s="126"/>
      <c r="EE1093" s="126"/>
      <c r="EF1093" s="126"/>
      <c r="EG1093" s="126"/>
      <c r="EH1093" s="126"/>
      <c r="EI1093" s="126"/>
      <c r="EJ1093" s="126"/>
      <c r="EK1093" s="126"/>
      <c r="EL1093" s="126"/>
      <c r="EM1093" s="126"/>
      <c r="EN1093" s="126"/>
      <c r="EO1093" s="126"/>
      <c r="EP1093" s="126"/>
      <c r="EQ1093" s="126"/>
      <c r="ER1093" s="126"/>
      <c r="ES1093" s="126"/>
      <c r="ET1093" s="126"/>
      <c r="EU1093" s="126"/>
      <c r="EV1093" s="126"/>
      <c r="EW1093" s="126"/>
      <c r="EX1093" s="126"/>
      <c r="EY1093" s="126"/>
      <c r="EZ1093" s="126"/>
      <c r="FA1093" s="126"/>
      <c r="FB1093" s="126"/>
      <c r="FC1093" s="126"/>
      <c r="FD1093" s="126"/>
      <c r="FE1093" s="126"/>
      <c r="FF1093" s="126"/>
      <c r="FG1093" s="126"/>
      <c r="FH1093" s="126"/>
      <c r="FI1093" s="126"/>
      <c r="FJ1093" s="126"/>
      <c r="FK1093" s="126"/>
      <c r="FL1093" s="126"/>
      <c r="FM1093" s="126"/>
      <c r="FN1093" s="126"/>
      <c r="FO1093" s="126"/>
      <c r="FP1093" s="126"/>
      <c r="FQ1093" s="126"/>
      <c r="FR1093" s="126"/>
      <c r="FS1093" s="126"/>
      <c r="FT1093" s="126"/>
      <c r="FU1093" s="126"/>
      <c r="FV1093" s="126"/>
      <c r="FW1093" s="126"/>
      <c r="FX1093" s="126"/>
      <c r="FY1093" s="126"/>
      <c r="FZ1093" s="126"/>
      <c r="GA1093" s="126"/>
      <c r="GB1093" s="126"/>
      <c r="GC1093" s="126"/>
      <c r="GD1093" s="126"/>
      <c r="GE1093" s="126"/>
      <c r="GF1093" s="126"/>
      <c r="GG1093" s="126"/>
      <c r="GH1093" s="126"/>
      <c r="GI1093" s="126"/>
      <c r="GJ1093" s="126"/>
      <c r="GK1093" s="126"/>
      <c r="GL1093" s="126"/>
      <c r="GM1093" s="126"/>
      <c r="GN1093" s="126"/>
      <c r="GO1093" s="126"/>
      <c r="GP1093" s="126"/>
      <c r="GQ1093" s="126"/>
      <c r="GR1093" s="126"/>
      <c r="GS1093" s="126"/>
      <c r="GT1093" s="126"/>
      <c r="GU1093" s="126"/>
      <c r="GV1093" s="126"/>
      <c r="GW1093" s="126"/>
      <c r="GX1093" s="126"/>
      <c r="GY1093" s="126"/>
      <c r="GZ1093" s="126"/>
      <c r="HA1093" s="126"/>
      <c r="HB1093" s="126"/>
      <c r="HC1093" s="126"/>
      <c r="HD1093" s="126"/>
      <c r="HE1093" s="126"/>
      <c r="HF1093" s="126"/>
      <c r="HG1093" s="126"/>
      <c r="HH1093" s="126"/>
      <c r="HI1093" s="126"/>
      <c r="HJ1093" s="126"/>
      <c r="HK1093" s="126"/>
      <c r="HL1093" s="126"/>
      <c r="HM1093" s="126"/>
      <c r="HN1093" s="126"/>
      <c r="HO1093" s="126"/>
      <c r="HP1093" s="126"/>
      <c r="HQ1093" s="126"/>
      <c r="HR1093" s="126"/>
      <c r="HS1093" s="126"/>
      <c r="HT1093" s="126"/>
      <c r="HU1093" s="126"/>
      <c r="HV1093" s="126"/>
      <c r="HW1093" s="126"/>
      <c r="HX1093" s="126"/>
      <c r="HY1093" s="126"/>
      <c r="HZ1093" s="126"/>
      <c r="IA1093" s="126"/>
      <c r="IB1093" s="126"/>
    </row>
    <row r="1094" spans="1:236" s="127" customFormat="1">
      <c r="A1094" s="121"/>
      <c r="B1094" s="67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  <c r="BI1094" s="126"/>
      <c r="BJ1094" s="126"/>
      <c r="BK1094" s="126"/>
      <c r="BL1094" s="126"/>
      <c r="BM1094" s="126"/>
      <c r="BN1094" s="126"/>
      <c r="BO1094" s="126"/>
      <c r="BP1094" s="126"/>
      <c r="BQ1094" s="126"/>
      <c r="BR1094" s="126"/>
      <c r="BS1094" s="126"/>
      <c r="BT1094" s="126"/>
      <c r="BU1094" s="126"/>
      <c r="BV1094" s="126"/>
      <c r="BW1094" s="126"/>
      <c r="BX1094" s="126"/>
      <c r="BY1094" s="126"/>
      <c r="BZ1094" s="126"/>
      <c r="CA1094" s="126"/>
      <c r="CB1094" s="126"/>
      <c r="CC1094" s="126"/>
      <c r="CD1094" s="126"/>
      <c r="CE1094" s="126"/>
      <c r="CF1094" s="126"/>
      <c r="CG1094" s="126"/>
      <c r="CH1094" s="126"/>
      <c r="CI1094" s="126"/>
      <c r="CJ1094" s="126"/>
      <c r="CK1094" s="126"/>
      <c r="CL1094" s="126"/>
      <c r="CM1094" s="126"/>
      <c r="CN1094" s="126"/>
      <c r="CO1094" s="126"/>
      <c r="CP1094" s="126"/>
      <c r="CQ1094" s="126"/>
      <c r="CR1094" s="126"/>
      <c r="CS1094" s="126"/>
      <c r="CT1094" s="126"/>
      <c r="CU1094" s="126"/>
      <c r="CV1094" s="126"/>
      <c r="CW1094" s="126"/>
      <c r="CX1094" s="126"/>
      <c r="CY1094" s="126"/>
      <c r="CZ1094" s="126"/>
      <c r="DA1094" s="126"/>
      <c r="DB1094" s="126"/>
      <c r="DC1094" s="126"/>
      <c r="DD1094" s="126"/>
      <c r="DE1094" s="126"/>
      <c r="DF1094" s="126"/>
      <c r="DG1094" s="126"/>
      <c r="DH1094" s="126"/>
      <c r="DI1094" s="126"/>
      <c r="DJ1094" s="126"/>
      <c r="DK1094" s="126"/>
      <c r="DL1094" s="126"/>
      <c r="DM1094" s="126"/>
      <c r="DN1094" s="126"/>
      <c r="DO1094" s="126"/>
      <c r="DP1094" s="126"/>
      <c r="DQ1094" s="126"/>
      <c r="DR1094" s="126"/>
      <c r="DS1094" s="126"/>
      <c r="DT1094" s="126"/>
      <c r="DU1094" s="126"/>
      <c r="DV1094" s="126"/>
      <c r="DW1094" s="126"/>
      <c r="DX1094" s="126"/>
      <c r="DY1094" s="126"/>
      <c r="DZ1094" s="126"/>
      <c r="EA1094" s="126"/>
      <c r="EB1094" s="126"/>
      <c r="EC1094" s="126"/>
      <c r="ED1094" s="126"/>
      <c r="EE1094" s="126"/>
      <c r="EF1094" s="126"/>
      <c r="EG1094" s="126"/>
      <c r="EH1094" s="126"/>
      <c r="EI1094" s="126"/>
      <c r="EJ1094" s="126"/>
      <c r="EK1094" s="126"/>
      <c r="EL1094" s="126"/>
      <c r="EM1094" s="126"/>
      <c r="EN1094" s="126"/>
      <c r="EO1094" s="126"/>
      <c r="EP1094" s="126"/>
      <c r="EQ1094" s="126"/>
      <c r="ER1094" s="126"/>
      <c r="ES1094" s="126"/>
      <c r="ET1094" s="126"/>
      <c r="EU1094" s="126"/>
      <c r="EV1094" s="126"/>
      <c r="EW1094" s="126"/>
      <c r="EX1094" s="126"/>
      <c r="EY1094" s="126"/>
      <c r="EZ1094" s="126"/>
      <c r="FA1094" s="126"/>
      <c r="FB1094" s="126"/>
      <c r="FC1094" s="126"/>
      <c r="FD1094" s="126"/>
      <c r="FE1094" s="126"/>
      <c r="FF1094" s="126"/>
      <c r="FG1094" s="126"/>
      <c r="FH1094" s="126"/>
      <c r="FI1094" s="126"/>
      <c r="FJ1094" s="126"/>
      <c r="FK1094" s="126"/>
      <c r="FL1094" s="126"/>
      <c r="FM1094" s="126"/>
      <c r="FN1094" s="126"/>
      <c r="FO1094" s="126"/>
      <c r="FP1094" s="126"/>
      <c r="FQ1094" s="126"/>
      <c r="FR1094" s="126"/>
      <c r="FS1094" s="126"/>
      <c r="FT1094" s="126"/>
      <c r="FU1094" s="126"/>
      <c r="FV1094" s="126"/>
      <c r="FW1094" s="126"/>
      <c r="FX1094" s="126"/>
      <c r="FY1094" s="126"/>
      <c r="FZ1094" s="126"/>
      <c r="GA1094" s="126"/>
      <c r="GB1094" s="126"/>
      <c r="GC1094" s="126"/>
      <c r="GD1094" s="126"/>
      <c r="GE1094" s="126"/>
      <c r="GF1094" s="126"/>
      <c r="GG1094" s="126"/>
      <c r="GH1094" s="126"/>
      <c r="GI1094" s="126"/>
      <c r="GJ1094" s="126"/>
      <c r="GK1094" s="126"/>
      <c r="GL1094" s="126"/>
      <c r="GM1094" s="126"/>
      <c r="GN1094" s="126"/>
      <c r="GO1094" s="126"/>
      <c r="GP1094" s="126"/>
      <c r="GQ1094" s="126"/>
      <c r="GR1094" s="126"/>
      <c r="GS1094" s="126"/>
      <c r="GT1094" s="126"/>
      <c r="GU1094" s="126"/>
      <c r="GV1094" s="126"/>
      <c r="GW1094" s="126"/>
      <c r="GX1094" s="126"/>
      <c r="GY1094" s="126"/>
      <c r="GZ1094" s="126"/>
      <c r="HA1094" s="126"/>
      <c r="HB1094" s="126"/>
      <c r="HC1094" s="126"/>
      <c r="HD1094" s="126"/>
      <c r="HE1094" s="126"/>
      <c r="HF1094" s="126"/>
      <c r="HG1094" s="126"/>
      <c r="HH1094" s="126"/>
      <c r="HI1094" s="126"/>
      <c r="HJ1094" s="126"/>
      <c r="HK1094" s="126"/>
      <c r="HL1094" s="126"/>
      <c r="HM1094" s="126"/>
      <c r="HN1094" s="126"/>
      <c r="HO1094" s="126"/>
      <c r="HP1094" s="126"/>
      <c r="HQ1094" s="126"/>
      <c r="HR1094" s="126"/>
      <c r="HS1094" s="126"/>
      <c r="HT1094" s="126"/>
      <c r="HU1094" s="126"/>
      <c r="HV1094" s="126"/>
      <c r="HW1094" s="126"/>
      <c r="HX1094" s="126"/>
      <c r="HY1094" s="126"/>
      <c r="HZ1094" s="126"/>
      <c r="IA1094" s="126"/>
      <c r="IB1094" s="126"/>
    </row>
    <row r="1095" spans="1:236" s="127" customFormat="1">
      <c r="A1095" s="121"/>
      <c r="B1095" s="67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  <c r="BI1095" s="126"/>
      <c r="BJ1095" s="126"/>
      <c r="BK1095" s="126"/>
      <c r="BL1095" s="126"/>
      <c r="BM1095" s="126"/>
      <c r="BN1095" s="126"/>
      <c r="BO1095" s="126"/>
      <c r="BP1095" s="126"/>
      <c r="BQ1095" s="126"/>
      <c r="BR1095" s="126"/>
      <c r="BS1095" s="126"/>
      <c r="BT1095" s="126"/>
      <c r="BU1095" s="126"/>
      <c r="BV1095" s="126"/>
      <c r="BW1095" s="126"/>
      <c r="BX1095" s="126"/>
      <c r="BY1095" s="126"/>
      <c r="BZ1095" s="126"/>
      <c r="CA1095" s="126"/>
      <c r="CB1095" s="126"/>
      <c r="CC1095" s="126"/>
      <c r="CD1095" s="126"/>
      <c r="CE1095" s="126"/>
      <c r="CF1095" s="126"/>
      <c r="CG1095" s="126"/>
      <c r="CH1095" s="126"/>
      <c r="CI1095" s="126"/>
      <c r="CJ1095" s="126"/>
      <c r="CK1095" s="126"/>
      <c r="CL1095" s="126"/>
      <c r="CM1095" s="126"/>
      <c r="CN1095" s="126"/>
      <c r="CO1095" s="126"/>
      <c r="CP1095" s="126"/>
      <c r="CQ1095" s="126"/>
      <c r="CR1095" s="126"/>
      <c r="CS1095" s="126"/>
      <c r="CT1095" s="126"/>
      <c r="CU1095" s="126"/>
      <c r="CV1095" s="126"/>
      <c r="CW1095" s="126"/>
      <c r="CX1095" s="126"/>
      <c r="CY1095" s="126"/>
      <c r="CZ1095" s="126"/>
      <c r="DA1095" s="126"/>
      <c r="DB1095" s="126"/>
      <c r="DC1095" s="126"/>
      <c r="DD1095" s="126"/>
      <c r="DE1095" s="126"/>
      <c r="DF1095" s="126"/>
      <c r="DG1095" s="126"/>
      <c r="DH1095" s="126"/>
      <c r="DI1095" s="126"/>
      <c r="DJ1095" s="126"/>
      <c r="DK1095" s="126"/>
      <c r="DL1095" s="126"/>
      <c r="DM1095" s="126"/>
      <c r="DN1095" s="126"/>
      <c r="DO1095" s="126"/>
      <c r="DP1095" s="126"/>
      <c r="DQ1095" s="126"/>
      <c r="DR1095" s="126"/>
      <c r="DS1095" s="126"/>
      <c r="DT1095" s="126"/>
      <c r="DU1095" s="126"/>
      <c r="DV1095" s="126"/>
      <c r="DW1095" s="126"/>
      <c r="DX1095" s="126"/>
      <c r="DY1095" s="126"/>
      <c r="DZ1095" s="126"/>
      <c r="EA1095" s="126"/>
      <c r="EB1095" s="126"/>
      <c r="EC1095" s="126"/>
      <c r="ED1095" s="126"/>
      <c r="EE1095" s="126"/>
      <c r="EF1095" s="126"/>
      <c r="EG1095" s="126"/>
      <c r="EH1095" s="126"/>
      <c r="EI1095" s="126"/>
      <c r="EJ1095" s="126"/>
      <c r="EK1095" s="126"/>
      <c r="EL1095" s="126"/>
      <c r="EM1095" s="126"/>
      <c r="EN1095" s="126"/>
      <c r="EO1095" s="126"/>
      <c r="EP1095" s="126"/>
      <c r="EQ1095" s="126"/>
      <c r="ER1095" s="126"/>
      <c r="ES1095" s="126"/>
      <c r="ET1095" s="126"/>
      <c r="EU1095" s="126"/>
      <c r="EV1095" s="126"/>
      <c r="EW1095" s="126"/>
      <c r="EX1095" s="126"/>
      <c r="EY1095" s="126"/>
      <c r="EZ1095" s="126"/>
      <c r="FA1095" s="126"/>
      <c r="FB1095" s="126"/>
      <c r="FC1095" s="126"/>
      <c r="FD1095" s="126"/>
      <c r="FE1095" s="126"/>
      <c r="FF1095" s="126"/>
      <c r="FG1095" s="126"/>
      <c r="FH1095" s="126"/>
      <c r="FI1095" s="126"/>
      <c r="FJ1095" s="126"/>
      <c r="FK1095" s="126"/>
      <c r="FL1095" s="126"/>
      <c r="FM1095" s="126"/>
      <c r="FN1095" s="126"/>
      <c r="FO1095" s="126"/>
      <c r="FP1095" s="126"/>
      <c r="FQ1095" s="126"/>
      <c r="FR1095" s="126"/>
      <c r="FS1095" s="126"/>
      <c r="FT1095" s="126"/>
      <c r="FU1095" s="126"/>
      <c r="FV1095" s="126"/>
      <c r="FW1095" s="126"/>
      <c r="FX1095" s="126"/>
      <c r="FY1095" s="126"/>
      <c r="FZ1095" s="126"/>
      <c r="GA1095" s="126"/>
      <c r="GB1095" s="126"/>
      <c r="GC1095" s="126"/>
      <c r="GD1095" s="126"/>
      <c r="GE1095" s="126"/>
      <c r="GF1095" s="126"/>
      <c r="GG1095" s="126"/>
      <c r="GH1095" s="126"/>
      <c r="GI1095" s="126"/>
      <c r="GJ1095" s="126"/>
      <c r="GK1095" s="126"/>
      <c r="GL1095" s="126"/>
      <c r="GM1095" s="126"/>
      <c r="GN1095" s="126"/>
      <c r="GO1095" s="126"/>
      <c r="GP1095" s="126"/>
      <c r="GQ1095" s="126"/>
      <c r="GR1095" s="126"/>
      <c r="GS1095" s="126"/>
      <c r="GT1095" s="126"/>
      <c r="GU1095" s="126"/>
      <c r="GV1095" s="126"/>
      <c r="GW1095" s="126"/>
      <c r="GX1095" s="126"/>
      <c r="GY1095" s="126"/>
      <c r="GZ1095" s="126"/>
      <c r="HA1095" s="126"/>
      <c r="HB1095" s="126"/>
      <c r="HC1095" s="126"/>
      <c r="HD1095" s="126"/>
      <c r="HE1095" s="126"/>
      <c r="HF1095" s="126"/>
      <c r="HG1095" s="126"/>
      <c r="HH1095" s="126"/>
      <c r="HI1095" s="126"/>
      <c r="HJ1095" s="126"/>
      <c r="HK1095" s="126"/>
      <c r="HL1095" s="126"/>
      <c r="HM1095" s="126"/>
      <c r="HN1095" s="126"/>
      <c r="HO1095" s="126"/>
      <c r="HP1095" s="126"/>
      <c r="HQ1095" s="126"/>
      <c r="HR1095" s="126"/>
      <c r="HS1095" s="126"/>
      <c r="HT1095" s="126"/>
      <c r="HU1095" s="126"/>
      <c r="HV1095" s="126"/>
      <c r="HW1095" s="126"/>
      <c r="HX1095" s="126"/>
      <c r="HY1095" s="126"/>
      <c r="HZ1095" s="126"/>
      <c r="IA1095" s="126"/>
      <c r="IB1095" s="126"/>
    </row>
    <row r="1096" spans="1:236" s="127" customFormat="1">
      <c r="A1096" s="121"/>
      <c r="B1096" s="67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  <c r="BI1096" s="126"/>
      <c r="BJ1096" s="126"/>
      <c r="BK1096" s="126"/>
      <c r="BL1096" s="126"/>
      <c r="BM1096" s="126"/>
      <c r="BN1096" s="126"/>
      <c r="BO1096" s="126"/>
      <c r="BP1096" s="126"/>
      <c r="BQ1096" s="126"/>
      <c r="BR1096" s="126"/>
      <c r="BS1096" s="126"/>
      <c r="BT1096" s="126"/>
      <c r="BU1096" s="126"/>
      <c r="BV1096" s="126"/>
      <c r="BW1096" s="126"/>
      <c r="BX1096" s="126"/>
      <c r="BY1096" s="126"/>
      <c r="BZ1096" s="126"/>
      <c r="CA1096" s="126"/>
      <c r="CB1096" s="126"/>
      <c r="CC1096" s="126"/>
      <c r="CD1096" s="126"/>
      <c r="CE1096" s="126"/>
      <c r="CF1096" s="126"/>
      <c r="CG1096" s="126"/>
      <c r="CH1096" s="126"/>
      <c r="CI1096" s="126"/>
      <c r="CJ1096" s="126"/>
      <c r="CK1096" s="126"/>
      <c r="CL1096" s="126"/>
      <c r="CM1096" s="126"/>
      <c r="CN1096" s="126"/>
      <c r="CO1096" s="126"/>
      <c r="CP1096" s="126"/>
      <c r="CQ1096" s="126"/>
      <c r="CR1096" s="126"/>
      <c r="CS1096" s="126"/>
      <c r="CT1096" s="126"/>
      <c r="CU1096" s="126"/>
      <c r="CV1096" s="126"/>
      <c r="CW1096" s="126"/>
      <c r="CX1096" s="126"/>
      <c r="CY1096" s="126"/>
      <c r="CZ1096" s="126"/>
      <c r="DA1096" s="126"/>
      <c r="DB1096" s="126"/>
      <c r="DC1096" s="126"/>
      <c r="DD1096" s="126"/>
      <c r="DE1096" s="126"/>
      <c r="DF1096" s="126"/>
      <c r="DG1096" s="126"/>
      <c r="DH1096" s="126"/>
      <c r="DI1096" s="126"/>
      <c r="DJ1096" s="126"/>
      <c r="DK1096" s="126"/>
      <c r="DL1096" s="126"/>
      <c r="DM1096" s="126"/>
      <c r="DN1096" s="126"/>
      <c r="DO1096" s="126"/>
      <c r="DP1096" s="126"/>
      <c r="DQ1096" s="126"/>
      <c r="DR1096" s="126"/>
      <c r="DS1096" s="126"/>
      <c r="DT1096" s="126"/>
      <c r="DU1096" s="126"/>
      <c r="DV1096" s="126"/>
      <c r="DW1096" s="126"/>
      <c r="DX1096" s="126"/>
      <c r="DY1096" s="126"/>
      <c r="DZ1096" s="126"/>
      <c r="EA1096" s="126"/>
      <c r="EB1096" s="126"/>
      <c r="EC1096" s="126"/>
      <c r="ED1096" s="126"/>
      <c r="EE1096" s="126"/>
      <c r="EF1096" s="126"/>
      <c r="EG1096" s="126"/>
      <c r="EH1096" s="126"/>
      <c r="EI1096" s="126"/>
      <c r="EJ1096" s="126"/>
      <c r="EK1096" s="126"/>
      <c r="EL1096" s="126"/>
      <c r="EM1096" s="126"/>
      <c r="EN1096" s="126"/>
      <c r="EO1096" s="126"/>
      <c r="EP1096" s="126"/>
      <c r="EQ1096" s="126"/>
      <c r="ER1096" s="126"/>
      <c r="ES1096" s="126"/>
      <c r="ET1096" s="126"/>
      <c r="EU1096" s="126"/>
      <c r="EV1096" s="126"/>
      <c r="EW1096" s="126"/>
      <c r="EX1096" s="126"/>
      <c r="EY1096" s="126"/>
      <c r="EZ1096" s="126"/>
      <c r="FA1096" s="126"/>
      <c r="FB1096" s="126"/>
      <c r="FC1096" s="126"/>
      <c r="FD1096" s="126"/>
      <c r="FE1096" s="126"/>
      <c r="FF1096" s="126"/>
      <c r="FG1096" s="126"/>
      <c r="FH1096" s="126"/>
      <c r="FI1096" s="126"/>
      <c r="FJ1096" s="126"/>
      <c r="FK1096" s="126"/>
      <c r="FL1096" s="126"/>
      <c r="FM1096" s="126"/>
      <c r="FN1096" s="126"/>
      <c r="FO1096" s="126"/>
      <c r="FP1096" s="126"/>
      <c r="FQ1096" s="126"/>
      <c r="FR1096" s="126"/>
      <c r="FS1096" s="126"/>
      <c r="FT1096" s="126"/>
      <c r="FU1096" s="126"/>
      <c r="FV1096" s="126"/>
      <c r="FW1096" s="126"/>
      <c r="FX1096" s="126"/>
      <c r="FY1096" s="126"/>
      <c r="FZ1096" s="126"/>
      <c r="GA1096" s="126"/>
      <c r="GB1096" s="126"/>
      <c r="GC1096" s="126"/>
      <c r="GD1096" s="126"/>
      <c r="GE1096" s="126"/>
      <c r="GF1096" s="126"/>
      <c r="GG1096" s="126"/>
      <c r="GH1096" s="126"/>
      <c r="GI1096" s="126"/>
      <c r="GJ1096" s="126"/>
      <c r="GK1096" s="126"/>
      <c r="GL1096" s="126"/>
      <c r="GM1096" s="126"/>
      <c r="GN1096" s="126"/>
      <c r="GO1096" s="126"/>
      <c r="GP1096" s="126"/>
      <c r="GQ1096" s="126"/>
      <c r="GR1096" s="126"/>
      <c r="GS1096" s="126"/>
      <c r="GT1096" s="126"/>
      <c r="GU1096" s="126"/>
      <c r="GV1096" s="126"/>
      <c r="GW1096" s="126"/>
      <c r="GX1096" s="126"/>
      <c r="GY1096" s="126"/>
      <c r="GZ1096" s="126"/>
      <c r="HA1096" s="126"/>
      <c r="HB1096" s="126"/>
      <c r="HC1096" s="126"/>
      <c r="HD1096" s="126"/>
      <c r="HE1096" s="126"/>
      <c r="HF1096" s="126"/>
      <c r="HG1096" s="126"/>
      <c r="HH1096" s="126"/>
      <c r="HI1096" s="126"/>
      <c r="HJ1096" s="126"/>
      <c r="HK1096" s="126"/>
      <c r="HL1096" s="126"/>
      <c r="HM1096" s="126"/>
      <c r="HN1096" s="126"/>
      <c r="HO1096" s="126"/>
      <c r="HP1096" s="126"/>
      <c r="HQ1096" s="126"/>
      <c r="HR1096" s="126"/>
      <c r="HS1096" s="126"/>
      <c r="HT1096" s="126"/>
      <c r="HU1096" s="126"/>
      <c r="HV1096" s="126"/>
      <c r="HW1096" s="126"/>
      <c r="HX1096" s="126"/>
      <c r="HY1096" s="126"/>
      <c r="HZ1096" s="126"/>
      <c r="IA1096" s="126"/>
      <c r="IB1096" s="126"/>
    </row>
    <row r="1097" spans="1:236" s="127" customFormat="1">
      <c r="A1097" s="121"/>
      <c r="B1097" s="67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  <c r="BI1097" s="126"/>
      <c r="BJ1097" s="126"/>
      <c r="BK1097" s="126"/>
      <c r="BL1097" s="126"/>
      <c r="BM1097" s="126"/>
      <c r="BN1097" s="126"/>
      <c r="BO1097" s="126"/>
      <c r="BP1097" s="126"/>
      <c r="BQ1097" s="126"/>
      <c r="BR1097" s="126"/>
      <c r="BS1097" s="126"/>
      <c r="BT1097" s="126"/>
      <c r="BU1097" s="126"/>
      <c r="BV1097" s="126"/>
      <c r="BW1097" s="126"/>
      <c r="BX1097" s="126"/>
      <c r="BY1097" s="126"/>
      <c r="BZ1097" s="126"/>
      <c r="CA1097" s="126"/>
      <c r="CB1097" s="126"/>
      <c r="CC1097" s="126"/>
      <c r="CD1097" s="126"/>
      <c r="CE1097" s="126"/>
      <c r="CF1097" s="126"/>
      <c r="CG1097" s="126"/>
      <c r="CH1097" s="126"/>
      <c r="CI1097" s="126"/>
      <c r="CJ1097" s="126"/>
      <c r="CK1097" s="126"/>
      <c r="CL1097" s="126"/>
      <c r="CM1097" s="126"/>
      <c r="CN1097" s="126"/>
      <c r="CO1097" s="126"/>
      <c r="CP1097" s="126"/>
      <c r="CQ1097" s="126"/>
      <c r="CR1097" s="126"/>
      <c r="CS1097" s="126"/>
      <c r="CT1097" s="126"/>
      <c r="CU1097" s="126"/>
      <c r="CV1097" s="126"/>
      <c r="CW1097" s="126"/>
      <c r="CX1097" s="126"/>
      <c r="CY1097" s="126"/>
      <c r="CZ1097" s="126"/>
      <c r="DA1097" s="126"/>
      <c r="DB1097" s="126"/>
      <c r="DC1097" s="126"/>
      <c r="DD1097" s="126"/>
      <c r="DE1097" s="126"/>
      <c r="DF1097" s="126"/>
      <c r="DG1097" s="126"/>
      <c r="DH1097" s="126"/>
      <c r="DI1097" s="126"/>
      <c r="DJ1097" s="126"/>
      <c r="DK1097" s="126"/>
      <c r="DL1097" s="126"/>
      <c r="DM1097" s="126"/>
      <c r="DN1097" s="126"/>
      <c r="DO1097" s="126"/>
      <c r="DP1097" s="126"/>
      <c r="DQ1097" s="126"/>
      <c r="DR1097" s="126"/>
      <c r="DS1097" s="126"/>
      <c r="DT1097" s="126"/>
      <c r="DU1097" s="126"/>
      <c r="DV1097" s="126"/>
      <c r="DW1097" s="126"/>
      <c r="DX1097" s="126"/>
      <c r="DY1097" s="126"/>
      <c r="DZ1097" s="126"/>
      <c r="EA1097" s="126"/>
      <c r="EB1097" s="126"/>
      <c r="EC1097" s="126"/>
      <c r="ED1097" s="126"/>
      <c r="EE1097" s="126"/>
      <c r="EF1097" s="126"/>
      <c r="EG1097" s="126"/>
      <c r="EH1097" s="126"/>
      <c r="EI1097" s="126"/>
      <c r="EJ1097" s="126"/>
      <c r="EK1097" s="126"/>
      <c r="EL1097" s="126"/>
      <c r="EM1097" s="126"/>
      <c r="EN1097" s="126"/>
      <c r="EO1097" s="126"/>
      <c r="EP1097" s="126"/>
      <c r="EQ1097" s="126"/>
      <c r="ER1097" s="126"/>
      <c r="ES1097" s="126"/>
      <c r="ET1097" s="126"/>
      <c r="EU1097" s="126"/>
      <c r="EV1097" s="126"/>
      <c r="EW1097" s="126"/>
      <c r="EX1097" s="126"/>
      <c r="EY1097" s="126"/>
      <c r="EZ1097" s="126"/>
      <c r="FA1097" s="126"/>
      <c r="FB1097" s="126"/>
      <c r="FC1097" s="126"/>
      <c r="FD1097" s="126"/>
      <c r="FE1097" s="126"/>
      <c r="FF1097" s="126"/>
      <c r="FG1097" s="126"/>
      <c r="FH1097" s="126"/>
      <c r="FI1097" s="126"/>
      <c r="FJ1097" s="126"/>
      <c r="FK1097" s="126"/>
      <c r="FL1097" s="126"/>
      <c r="FM1097" s="126"/>
      <c r="FN1097" s="126"/>
      <c r="FO1097" s="126"/>
      <c r="FP1097" s="126"/>
      <c r="FQ1097" s="126"/>
      <c r="FR1097" s="126"/>
      <c r="FS1097" s="126"/>
      <c r="FT1097" s="126"/>
      <c r="FU1097" s="126"/>
      <c r="FV1097" s="126"/>
      <c r="FW1097" s="126"/>
      <c r="FX1097" s="126"/>
      <c r="FY1097" s="126"/>
      <c r="FZ1097" s="126"/>
      <c r="GA1097" s="126"/>
      <c r="GB1097" s="126"/>
      <c r="GC1097" s="126"/>
      <c r="GD1097" s="126"/>
      <c r="GE1097" s="126"/>
      <c r="GF1097" s="126"/>
      <c r="GG1097" s="126"/>
      <c r="GH1097" s="126"/>
      <c r="GI1097" s="126"/>
      <c r="GJ1097" s="126"/>
      <c r="GK1097" s="126"/>
      <c r="GL1097" s="126"/>
      <c r="GM1097" s="126"/>
      <c r="GN1097" s="126"/>
      <c r="GO1097" s="126"/>
      <c r="GP1097" s="126"/>
      <c r="GQ1097" s="126"/>
      <c r="GR1097" s="126"/>
      <c r="GS1097" s="126"/>
      <c r="GT1097" s="126"/>
      <c r="GU1097" s="126"/>
      <c r="GV1097" s="126"/>
      <c r="GW1097" s="126"/>
      <c r="GX1097" s="126"/>
      <c r="GY1097" s="126"/>
      <c r="GZ1097" s="126"/>
      <c r="HA1097" s="126"/>
      <c r="HB1097" s="126"/>
      <c r="HC1097" s="126"/>
      <c r="HD1097" s="126"/>
      <c r="HE1097" s="126"/>
      <c r="HF1097" s="126"/>
      <c r="HG1097" s="126"/>
      <c r="HH1097" s="126"/>
      <c r="HI1097" s="126"/>
      <c r="HJ1097" s="126"/>
      <c r="HK1097" s="126"/>
      <c r="HL1097" s="126"/>
      <c r="HM1097" s="126"/>
      <c r="HN1097" s="126"/>
      <c r="HO1097" s="126"/>
      <c r="HP1097" s="126"/>
      <c r="HQ1097" s="126"/>
      <c r="HR1097" s="126"/>
      <c r="HS1097" s="126"/>
      <c r="HT1097" s="126"/>
      <c r="HU1097" s="126"/>
      <c r="HV1097" s="126"/>
      <c r="HW1097" s="126"/>
      <c r="HX1097" s="126"/>
      <c r="HY1097" s="126"/>
      <c r="HZ1097" s="126"/>
      <c r="IA1097" s="126"/>
      <c r="IB1097" s="126"/>
    </row>
    <row r="1098" spans="1:236" s="127" customFormat="1">
      <c r="A1098" s="121"/>
      <c r="B1098" s="67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  <c r="BI1098" s="126"/>
      <c r="BJ1098" s="126"/>
      <c r="BK1098" s="126"/>
      <c r="BL1098" s="126"/>
      <c r="BM1098" s="126"/>
      <c r="BN1098" s="126"/>
      <c r="BO1098" s="126"/>
      <c r="BP1098" s="126"/>
      <c r="BQ1098" s="126"/>
      <c r="BR1098" s="126"/>
      <c r="BS1098" s="126"/>
      <c r="BT1098" s="126"/>
      <c r="BU1098" s="126"/>
      <c r="BV1098" s="126"/>
      <c r="BW1098" s="126"/>
      <c r="BX1098" s="126"/>
      <c r="BY1098" s="126"/>
      <c r="BZ1098" s="126"/>
      <c r="CA1098" s="126"/>
      <c r="CB1098" s="126"/>
      <c r="CC1098" s="126"/>
      <c r="CD1098" s="126"/>
      <c r="CE1098" s="126"/>
      <c r="CF1098" s="126"/>
      <c r="CG1098" s="126"/>
      <c r="CH1098" s="126"/>
      <c r="CI1098" s="126"/>
      <c r="CJ1098" s="126"/>
      <c r="CK1098" s="126"/>
      <c r="CL1098" s="126"/>
      <c r="CM1098" s="126"/>
      <c r="CN1098" s="126"/>
      <c r="CO1098" s="126"/>
      <c r="CP1098" s="126"/>
      <c r="CQ1098" s="126"/>
      <c r="CR1098" s="126"/>
      <c r="CS1098" s="126"/>
      <c r="CT1098" s="126"/>
      <c r="CU1098" s="126"/>
      <c r="CV1098" s="126"/>
      <c r="CW1098" s="126"/>
      <c r="CX1098" s="126"/>
      <c r="CY1098" s="126"/>
      <c r="CZ1098" s="126"/>
      <c r="DA1098" s="126"/>
      <c r="DB1098" s="126"/>
      <c r="DC1098" s="126"/>
      <c r="DD1098" s="126"/>
      <c r="DE1098" s="126"/>
      <c r="DF1098" s="126"/>
      <c r="DG1098" s="126"/>
      <c r="DH1098" s="126"/>
      <c r="DI1098" s="126"/>
      <c r="DJ1098" s="126"/>
      <c r="DK1098" s="126"/>
      <c r="DL1098" s="126"/>
      <c r="DM1098" s="126"/>
      <c r="DN1098" s="126"/>
      <c r="DO1098" s="126"/>
      <c r="DP1098" s="126"/>
      <c r="DQ1098" s="126"/>
      <c r="DR1098" s="126"/>
      <c r="DS1098" s="126"/>
      <c r="DT1098" s="126"/>
      <c r="DU1098" s="126"/>
      <c r="DV1098" s="126"/>
      <c r="DW1098" s="126"/>
      <c r="DX1098" s="126"/>
      <c r="DY1098" s="126"/>
      <c r="DZ1098" s="126"/>
      <c r="EA1098" s="126"/>
      <c r="EB1098" s="126"/>
      <c r="EC1098" s="126"/>
      <c r="ED1098" s="126"/>
      <c r="EE1098" s="126"/>
      <c r="EF1098" s="126"/>
      <c r="EG1098" s="126"/>
      <c r="EH1098" s="126"/>
      <c r="EI1098" s="126"/>
      <c r="EJ1098" s="126"/>
      <c r="EK1098" s="126"/>
      <c r="EL1098" s="126"/>
      <c r="EM1098" s="126"/>
      <c r="EN1098" s="126"/>
      <c r="EO1098" s="126"/>
      <c r="EP1098" s="126"/>
      <c r="EQ1098" s="126"/>
      <c r="ER1098" s="126"/>
      <c r="ES1098" s="126"/>
      <c r="ET1098" s="126"/>
      <c r="EU1098" s="126"/>
      <c r="EV1098" s="126"/>
      <c r="EW1098" s="126"/>
      <c r="EX1098" s="126"/>
      <c r="EY1098" s="126"/>
      <c r="EZ1098" s="126"/>
      <c r="FA1098" s="126"/>
      <c r="FB1098" s="126"/>
      <c r="FC1098" s="126"/>
      <c r="FD1098" s="126"/>
      <c r="FE1098" s="126"/>
      <c r="FF1098" s="126"/>
      <c r="FG1098" s="126"/>
      <c r="FH1098" s="126"/>
      <c r="FI1098" s="126"/>
      <c r="FJ1098" s="126"/>
      <c r="FK1098" s="126"/>
      <c r="FL1098" s="126"/>
      <c r="FM1098" s="126"/>
      <c r="FN1098" s="126"/>
      <c r="FO1098" s="126"/>
      <c r="FP1098" s="126"/>
      <c r="FQ1098" s="126"/>
      <c r="FR1098" s="126"/>
      <c r="FS1098" s="126"/>
      <c r="FT1098" s="126"/>
      <c r="FU1098" s="126"/>
      <c r="FV1098" s="126"/>
      <c r="FW1098" s="126"/>
      <c r="FX1098" s="126"/>
      <c r="FY1098" s="126"/>
      <c r="FZ1098" s="126"/>
      <c r="GA1098" s="126"/>
      <c r="GB1098" s="126"/>
      <c r="GC1098" s="126"/>
      <c r="GD1098" s="126"/>
      <c r="GE1098" s="126"/>
      <c r="GF1098" s="126"/>
      <c r="GG1098" s="126"/>
      <c r="GH1098" s="126"/>
      <c r="GI1098" s="126"/>
      <c r="GJ1098" s="126"/>
      <c r="GK1098" s="126"/>
      <c r="GL1098" s="126"/>
      <c r="GM1098" s="126"/>
      <c r="GN1098" s="126"/>
      <c r="GO1098" s="126"/>
      <c r="GP1098" s="126"/>
      <c r="GQ1098" s="126"/>
      <c r="GR1098" s="126"/>
      <c r="GS1098" s="126"/>
      <c r="GT1098" s="126"/>
      <c r="GU1098" s="126"/>
      <c r="GV1098" s="126"/>
      <c r="GW1098" s="126"/>
      <c r="GX1098" s="126"/>
      <c r="GY1098" s="126"/>
      <c r="GZ1098" s="126"/>
      <c r="HA1098" s="126"/>
      <c r="HB1098" s="126"/>
      <c r="HC1098" s="126"/>
      <c r="HD1098" s="126"/>
      <c r="HE1098" s="126"/>
      <c r="HF1098" s="126"/>
      <c r="HG1098" s="126"/>
      <c r="HH1098" s="126"/>
      <c r="HI1098" s="126"/>
      <c r="HJ1098" s="126"/>
      <c r="HK1098" s="126"/>
      <c r="HL1098" s="126"/>
      <c r="HM1098" s="126"/>
      <c r="HN1098" s="126"/>
      <c r="HO1098" s="126"/>
      <c r="HP1098" s="126"/>
      <c r="HQ1098" s="126"/>
      <c r="HR1098" s="126"/>
      <c r="HS1098" s="126"/>
      <c r="HT1098" s="126"/>
      <c r="HU1098" s="126"/>
      <c r="HV1098" s="126"/>
      <c r="HW1098" s="126"/>
      <c r="HX1098" s="126"/>
      <c r="HY1098" s="126"/>
      <c r="HZ1098" s="126"/>
      <c r="IA1098" s="126"/>
      <c r="IB1098" s="126"/>
    </row>
    <row r="1099" spans="1:236" s="127" customFormat="1">
      <c r="A1099" s="121"/>
      <c r="B1099" s="67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  <c r="BI1099" s="126"/>
      <c r="BJ1099" s="126"/>
      <c r="BK1099" s="126"/>
      <c r="BL1099" s="126"/>
      <c r="BM1099" s="126"/>
      <c r="BN1099" s="126"/>
      <c r="BO1099" s="126"/>
      <c r="BP1099" s="126"/>
      <c r="BQ1099" s="126"/>
      <c r="BR1099" s="126"/>
      <c r="BS1099" s="126"/>
      <c r="BT1099" s="126"/>
      <c r="BU1099" s="126"/>
      <c r="BV1099" s="126"/>
      <c r="BW1099" s="126"/>
      <c r="BX1099" s="126"/>
      <c r="BY1099" s="126"/>
      <c r="BZ1099" s="126"/>
      <c r="CA1099" s="126"/>
      <c r="CB1099" s="126"/>
      <c r="CC1099" s="126"/>
      <c r="CD1099" s="126"/>
      <c r="CE1099" s="126"/>
      <c r="CF1099" s="126"/>
      <c r="CG1099" s="126"/>
      <c r="CH1099" s="126"/>
      <c r="CI1099" s="126"/>
      <c r="CJ1099" s="126"/>
      <c r="CK1099" s="126"/>
      <c r="CL1099" s="126"/>
      <c r="CM1099" s="126"/>
      <c r="CN1099" s="126"/>
      <c r="CO1099" s="126"/>
      <c r="CP1099" s="126"/>
      <c r="CQ1099" s="126"/>
      <c r="CR1099" s="126"/>
      <c r="CS1099" s="126"/>
      <c r="CT1099" s="126"/>
      <c r="CU1099" s="126"/>
      <c r="CV1099" s="126"/>
      <c r="CW1099" s="126"/>
      <c r="CX1099" s="126"/>
      <c r="CY1099" s="126"/>
      <c r="CZ1099" s="126"/>
      <c r="DA1099" s="126"/>
      <c r="DB1099" s="126"/>
      <c r="DC1099" s="126"/>
      <c r="DD1099" s="126"/>
      <c r="DE1099" s="126"/>
      <c r="DF1099" s="126"/>
      <c r="DG1099" s="126"/>
      <c r="DH1099" s="126"/>
      <c r="DI1099" s="126"/>
      <c r="DJ1099" s="126"/>
      <c r="DK1099" s="126"/>
      <c r="DL1099" s="126"/>
      <c r="DM1099" s="126"/>
      <c r="DN1099" s="126"/>
      <c r="DO1099" s="126"/>
      <c r="DP1099" s="126"/>
      <c r="DQ1099" s="126"/>
      <c r="DR1099" s="126"/>
      <c r="DS1099" s="126"/>
      <c r="DT1099" s="126"/>
      <c r="DU1099" s="126"/>
      <c r="DV1099" s="126"/>
      <c r="DW1099" s="126"/>
      <c r="DX1099" s="126"/>
      <c r="DY1099" s="126"/>
      <c r="DZ1099" s="126"/>
      <c r="EA1099" s="126"/>
      <c r="EB1099" s="126"/>
      <c r="EC1099" s="126"/>
      <c r="ED1099" s="126"/>
      <c r="EE1099" s="126"/>
      <c r="EF1099" s="126"/>
      <c r="EG1099" s="126"/>
      <c r="EH1099" s="126"/>
      <c r="EI1099" s="126"/>
      <c r="EJ1099" s="126"/>
      <c r="EK1099" s="126"/>
      <c r="EL1099" s="126"/>
      <c r="EM1099" s="126"/>
      <c r="EN1099" s="126"/>
      <c r="EO1099" s="126"/>
      <c r="EP1099" s="126"/>
      <c r="EQ1099" s="126"/>
      <c r="ER1099" s="126"/>
      <c r="ES1099" s="126"/>
      <c r="ET1099" s="126"/>
      <c r="EU1099" s="126"/>
      <c r="EV1099" s="126"/>
      <c r="EW1099" s="126"/>
      <c r="EX1099" s="126"/>
      <c r="EY1099" s="126"/>
      <c r="EZ1099" s="126"/>
      <c r="FA1099" s="126"/>
      <c r="FB1099" s="126"/>
      <c r="FC1099" s="126"/>
      <c r="FD1099" s="126"/>
      <c r="FE1099" s="126"/>
      <c r="FF1099" s="126"/>
      <c r="FG1099" s="126"/>
      <c r="FH1099" s="126"/>
      <c r="FI1099" s="126"/>
      <c r="FJ1099" s="126"/>
      <c r="FK1099" s="126"/>
      <c r="FL1099" s="126"/>
      <c r="FM1099" s="126"/>
      <c r="FN1099" s="126"/>
      <c r="FO1099" s="126"/>
      <c r="FP1099" s="126"/>
      <c r="FQ1099" s="126"/>
      <c r="FR1099" s="126"/>
      <c r="FS1099" s="126"/>
      <c r="FT1099" s="126"/>
      <c r="FU1099" s="126"/>
      <c r="FV1099" s="126"/>
      <c r="FW1099" s="126"/>
      <c r="FX1099" s="126"/>
      <c r="FY1099" s="126"/>
      <c r="FZ1099" s="126"/>
      <c r="GA1099" s="126"/>
      <c r="GB1099" s="126"/>
      <c r="GC1099" s="126"/>
      <c r="GD1099" s="126"/>
      <c r="GE1099" s="126"/>
      <c r="GF1099" s="126"/>
      <c r="GG1099" s="126"/>
      <c r="GH1099" s="126"/>
      <c r="GI1099" s="126"/>
      <c r="GJ1099" s="126"/>
      <c r="GK1099" s="126"/>
      <c r="GL1099" s="126"/>
      <c r="GM1099" s="126"/>
      <c r="GN1099" s="126"/>
      <c r="GO1099" s="126"/>
      <c r="GP1099" s="126"/>
      <c r="GQ1099" s="126"/>
      <c r="GR1099" s="126"/>
      <c r="GS1099" s="126"/>
      <c r="GT1099" s="126"/>
      <c r="GU1099" s="126"/>
      <c r="GV1099" s="126"/>
      <c r="GW1099" s="126"/>
      <c r="GX1099" s="126"/>
      <c r="GY1099" s="126"/>
      <c r="GZ1099" s="126"/>
      <c r="HA1099" s="126"/>
      <c r="HB1099" s="126"/>
      <c r="HC1099" s="126"/>
      <c r="HD1099" s="126"/>
      <c r="HE1099" s="126"/>
      <c r="HF1099" s="126"/>
      <c r="HG1099" s="126"/>
      <c r="HH1099" s="126"/>
      <c r="HI1099" s="126"/>
      <c r="HJ1099" s="126"/>
      <c r="HK1099" s="126"/>
      <c r="HL1099" s="126"/>
      <c r="HM1099" s="126"/>
      <c r="HN1099" s="126"/>
      <c r="HO1099" s="126"/>
      <c r="HP1099" s="126"/>
      <c r="HQ1099" s="126"/>
      <c r="HR1099" s="126"/>
      <c r="HS1099" s="126"/>
      <c r="HT1099" s="126"/>
      <c r="HU1099" s="126"/>
      <c r="HV1099" s="126"/>
      <c r="HW1099" s="126"/>
      <c r="HX1099" s="126"/>
      <c r="HY1099" s="126"/>
      <c r="HZ1099" s="126"/>
      <c r="IA1099" s="126"/>
      <c r="IB1099" s="126"/>
    </row>
    <row r="1100" spans="1:236" s="127" customFormat="1">
      <c r="A1100" s="121"/>
      <c r="B1100" s="67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  <c r="BI1100" s="126"/>
      <c r="BJ1100" s="126"/>
      <c r="BK1100" s="126"/>
      <c r="BL1100" s="126"/>
      <c r="BM1100" s="126"/>
      <c r="BN1100" s="126"/>
      <c r="BO1100" s="126"/>
      <c r="BP1100" s="126"/>
      <c r="BQ1100" s="126"/>
      <c r="BR1100" s="126"/>
      <c r="BS1100" s="126"/>
      <c r="BT1100" s="126"/>
      <c r="BU1100" s="126"/>
      <c r="BV1100" s="126"/>
      <c r="BW1100" s="126"/>
      <c r="BX1100" s="126"/>
      <c r="BY1100" s="126"/>
      <c r="BZ1100" s="126"/>
      <c r="CA1100" s="126"/>
      <c r="CB1100" s="126"/>
      <c r="CC1100" s="126"/>
      <c r="CD1100" s="126"/>
      <c r="CE1100" s="126"/>
      <c r="CF1100" s="126"/>
      <c r="CG1100" s="126"/>
      <c r="CH1100" s="126"/>
      <c r="CI1100" s="126"/>
      <c r="CJ1100" s="126"/>
      <c r="CK1100" s="126"/>
      <c r="CL1100" s="126"/>
      <c r="CM1100" s="126"/>
      <c r="CN1100" s="126"/>
      <c r="CO1100" s="126"/>
      <c r="CP1100" s="126"/>
      <c r="CQ1100" s="126"/>
      <c r="CR1100" s="126"/>
      <c r="CS1100" s="126"/>
      <c r="CT1100" s="126"/>
      <c r="CU1100" s="126"/>
      <c r="CV1100" s="126"/>
      <c r="CW1100" s="126"/>
      <c r="CX1100" s="126"/>
      <c r="CY1100" s="126"/>
      <c r="CZ1100" s="126"/>
      <c r="DA1100" s="126"/>
      <c r="DB1100" s="126"/>
      <c r="DC1100" s="126"/>
      <c r="DD1100" s="126"/>
      <c r="DE1100" s="126"/>
      <c r="DF1100" s="126"/>
      <c r="DG1100" s="126"/>
      <c r="DH1100" s="126"/>
      <c r="DI1100" s="126"/>
      <c r="DJ1100" s="126"/>
      <c r="DK1100" s="126"/>
      <c r="DL1100" s="126"/>
      <c r="DM1100" s="126"/>
      <c r="DN1100" s="126"/>
      <c r="DO1100" s="126"/>
      <c r="DP1100" s="126"/>
      <c r="DQ1100" s="126"/>
      <c r="DR1100" s="126"/>
      <c r="DS1100" s="126"/>
      <c r="DT1100" s="126"/>
      <c r="DU1100" s="126"/>
      <c r="DV1100" s="126"/>
      <c r="DW1100" s="126"/>
      <c r="DX1100" s="126"/>
      <c r="DY1100" s="126"/>
      <c r="DZ1100" s="126"/>
      <c r="EA1100" s="126"/>
      <c r="EB1100" s="126"/>
      <c r="EC1100" s="126"/>
      <c r="ED1100" s="126"/>
      <c r="EE1100" s="126"/>
      <c r="EF1100" s="126"/>
      <c r="EG1100" s="126"/>
      <c r="EH1100" s="126"/>
      <c r="EI1100" s="126"/>
      <c r="EJ1100" s="126"/>
      <c r="EK1100" s="126"/>
      <c r="EL1100" s="126"/>
      <c r="EM1100" s="126"/>
      <c r="EN1100" s="126"/>
      <c r="EO1100" s="126"/>
      <c r="EP1100" s="126"/>
      <c r="EQ1100" s="126"/>
      <c r="ER1100" s="126"/>
      <c r="ES1100" s="126"/>
      <c r="ET1100" s="126"/>
      <c r="EU1100" s="126"/>
      <c r="EV1100" s="126"/>
      <c r="EW1100" s="126"/>
      <c r="EX1100" s="126"/>
      <c r="EY1100" s="126"/>
      <c r="EZ1100" s="126"/>
      <c r="FA1100" s="126"/>
      <c r="FB1100" s="126"/>
      <c r="FC1100" s="126"/>
      <c r="FD1100" s="126"/>
      <c r="FE1100" s="126"/>
      <c r="FF1100" s="126"/>
      <c r="FG1100" s="126"/>
      <c r="FH1100" s="126"/>
      <c r="FI1100" s="126"/>
      <c r="FJ1100" s="126"/>
      <c r="FK1100" s="126"/>
      <c r="FL1100" s="126"/>
      <c r="FM1100" s="126"/>
      <c r="FN1100" s="126"/>
      <c r="FO1100" s="126"/>
      <c r="FP1100" s="126"/>
      <c r="FQ1100" s="126"/>
      <c r="FR1100" s="126"/>
      <c r="FS1100" s="126"/>
      <c r="FT1100" s="126"/>
      <c r="FU1100" s="126"/>
      <c r="FV1100" s="126"/>
      <c r="FW1100" s="126"/>
      <c r="FX1100" s="126"/>
      <c r="FY1100" s="126"/>
      <c r="FZ1100" s="126"/>
      <c r="GA1100" s="126"/>
      <c r="GB1100" s="126"/>
      <c r="GC1100" s="126"/>
      <c r="GD1100" s="126"/>
      <c r="GE1100" s="126"/>
      <c r="GF1100" s="126"/>
      <c r="GG1100" s="126"/>
      <c r="GH1100" s="126"/>
      <c r="GI1100" s="126"/>
      <c r="GJ1100" s="126"/>
      <c r="GK1100" s="126"/>
      <c r="GL1100" s="126"/>
      <c r="GM1100" s="126"/>
      <c r="GN1100" s="126"/>
      <c r="GO1100" s="126"/>
      <c r="GP1100" s="126"/>
      <c r="GQ1100" s="126"/>
      <c r="GR1100" s="126"/>
      <c r="GS1100" s="126"/>
      <c r="GT1100" s="126"/>
      <c r="GU1100" s="126"/>
      <c r="GV1100" s="126"/>
      <c r="GW1100" s="126"/>
      <c r="GX1100" s="126"/>
      <c r="GY1100" s="126"/>
      <c r="GZ1100" s="126"/>
      <c r="HA1100" s="126"/>
      <c r="HB1100" s="126"/>
      <c r="HC1100" s="126"/>
      <c r="HD1100" s="126"/>
      <c r="HE1100" s="126"/>
      <c r="HF1100" s="126"/>
      <c r="HG1100" s="126"/>
      <c r="HH1100" s="126"/>
      <c r="HI1100" s="126"/>
      <c r="HJ1100" s="126"/>
      <c r="HK1100" s="126"/>
      <c r="HL1100" s="126"/>
      <c r="HM1100" s="126"/>
      <c r="HN1100" s="126"/>
      <c r="HO1100" s="126"/>
      <c r="HP1100" s="126"/>
      <c r="HQ1100" s="126"/>
      <c r="HR1100" s="126"/>
      <c r="HS1100" s="126"/>
      <c r="HT1100" s="126"/>
      <c r="HU1100" s="126"/>
      <c r="HV1100" s="126"/>
      <c r="HW1100" s="126"/>
      <c r="HX1100" s="126"/>
      <c r="HY1100" s="126"/>
      <c r="HZ1100" s="126"/>
      <c r="IA1100" s="126"/>
      <c r="IB1100" s="126"/>
    </row>
    <row r="1101" spans="1:236" s="127" customFormat="1">
      <c r="A1101" s="121"/>
      <c r="B1101" s="67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  <c r="BI1101" s="126"/>
      <c r="BJ1101" s="126"/>
      <c r="BK1101" s="126"/>
      <c r="BL1101" s="126"/>
      <c r="BM1101" s="126"/>
      <c r="BN1101" s="126"/>
      <c r="BO1101" s="126"/>
      <c r="BP1101" s="126"/>
      <c r="BQ1101" s="126"/>
      <c r="BR1101" s="126"/>
      <c r="BS1101" s="126"/>
      <c r="BT1101" s="126"/>
      <c r="BU1101" s="126"/>
      <c r="BV1101" s="126"/>
      <c r="BW1101" s="126"/>
      <c r="BX1101" s="126"/>
      <c r="BY1101" s="126"/>
      <c r="BZ1101" s="126"/>
      <c r="CA1101" s="126"/>
      <c r="CB1101" s="126"/>
      <c r="CC1101" s="126"/>
      <c r="CD1101" s="126"/>
      <c r="CE1101" s="126"/>
      <c r="CF1101" s="126"/>
      <c r="CG1101" s="126"/>
      <c r="CH1101" s="126"/>
      <c r="CI1101" s="126"/>
      <c r="CJ1101" s="126"/>
      <c r="CK1101" s="126"/>
      <c r="CL1101" s="126"/>
      <c r="CM1101" s="126"/>
      <c r="CN1101" s="126"/>
      <c r="CO1101" s="126"/>
      <c r="CP1101" s="126"/>
      <c r="CQ1101" s="126"/>
      <c r="CR1101" s="126"/>
      <c r="CS1101" s="126"/>
      <c r="CT1101" s="126"/>
      <c r="CU1101" s="126"/>
      <c r="CV1101" s="126"/>
      <c r="CW1101" s="126"/>
      <c r="CX1101" s="126"/>
      <c r="CY1101" s="126"/>
      <c r="CZ1101" s="126"/>
      <c r="DA1101" s="126"/>
      <c r="DB1101" s="126"/>
      <c r="DC1101" s="126"/>
      <c r="DD1101" s="126"/>
      <c r="DE1101" s="126"/>
      <c r="DF1101" s="126"/>
      <c r="DG1101" s="126"/>
      <c r="DH1101" s="126"/>
      <c r="DI1101" s="126"/>
      <c r="DJ1101" s="126"/>
      <c r="DK1101" s="126"/>
      <c r="DL1101" s="126"/>
      <c r="DM1101" s="126"/>
      <c r="DN1101" s="126"/>
      <c r="DO1101" s="126"/>
      <c r="DP1101" s="126"/>
      <c r="DQ1101" s="126"/>
      <c r="DR1101" s="126"/>
      <c r="DS1101" s="126"/>
      <c r="DT1101" s="126"/>
      <c r="DU1101" s="126"/>
      <c r="DV1101" s="126"/>
      <c r="DW1101" s="126"/>
      <c r="DX1101" s="126"/>
      <c r="DY1101" s="126"/>
      <c r="DZ1101" s="126"/>
      <c r="EA1101" s="126"/>
      <c r="EB1101" s="126"/>
      <c r="EC1101" s="126"/>
      <c r="ED1101" s="126"/>
      <c r="EE1101" s="126"/>
      <c r="EF1101" s="126"/>
      <c r="EG1101" s="126"/>
      <c r="EH1101" s="126"/>
      <c r="EI1101" s="126"/>
      <c r="EJ1101" s="126"/>
      <c r="EK1101" s="126"/>
      <c r="EL1101" s="126"/>
      <c r="EM1101" s="126"/>
      <c r="EN1101" s="126"/>
      <c r="EO1101" s="126"/>
      <c r="EP1101" s="126"/>
      <c r="EQ1101" s="126"/>
      <c r="ER1101" s="126"/>
      <c r="ES1101" s="126"/>
      <c r="ET1101" s="126"/>
      <c r="EU1101" s="126"/>
      <c r="EV1101" s="126"/>
      <c r="EW1101" s="126"/>
      <c r="EX1101" s="126"/>
      <c r="EY1101" s="126"/>
      <c r="EZ1101" s="126"/>
      <c r="FA1101" s="126"/>
      <c r="FB1101" s="126"/>
      <c r="FC1101" s="126"/>
      <c r="FD1101" s="126"/>
      <c r="FE1101" s="126"/>
      <c r="FF1101" s="126"/>
      <c r="FG1101" s="126"/>
      <c r="FH1101" s="126"/>
      <c r="FI1101" s="126"/>
      <c r="FJ1101" s="126"/>
      <c r="FK1101" s="126"/>
      <c r="FL1101" s="126"/>
      <c r="FM1101" s="126"/>
      <c r="FN1101" s="126"/>
      <c r="FO1101" s="126"/>
      <c r="FP1101" s="126"/>
      <c r="FQ1101" s="126"/>
      <c r="FR1101" s="126"/>
      <c r="FS1101" s="126"/>
      <c r="FT1101" s="126"/>
      <c r="FU1101" s="126"/>
      <c r="FV1101" s="126"/>
      <c r="FW1101" s="126"/>
      <c r="FX1101" s="126"/>
      <c r="FY1101" s="126"/>
      <c r="FZ1101" s="126"/>
      <c r="GA1101" s="126"/>
      <c r="GB1101" s="126"/>
      <c r="GC1101" s="126"/>
      <c r="GD1101" s="126"/>
      <c r="GE1101" s="126"/>
      <c r="GF1101" s="126"/>
      <c r="GG1101" s="126"/>
      <c r="GH1101" s="126"/>
      <c r="GI1101" s="126"/>
      <c r="GJ1101" s="126"/>
      <c r="GK1101" s="126"/>
      <c r="GL1101" s="126"/>
      <c r="GM1101" s="126"/>
      <c r="GN1101" s="126"/>
      <c r="GO1101" s="126"/>
      <c r="GP1101" s="126"/>
      <c r="GQ1101" s="126"/>
      <c r="GR1101" s="126"/>
      <c r="GS1101" s="126"/>
      <c r="GT1101" s="126"/>
      <c r="GU1101" s="126"/>
      <c r="GV1101" s="126"/>
      <c r="GW1101" s="126"/>
      <c r="GX1101" s="126"/>
      <c r="GY1101" s="126"/>
      <c r="GZ1101" s="126"/>
      <c r="HA1101" s="126"/>
      <c r="HB1101" s="126"/>
      <c r="HC1101" s="126"/>
      <c r="HD1101" s="126"/>
      <c r="HE1101" s="126"/>
      <c r="HF1101" s="126"/>
      <c r="HG1101" s="126"/>
      <c r="HH1101" s="126"/>
      <c r="HI1101" s="126"/>
      <c r="HJ1101" s="126"/>
      <c r="HK1101" s="126"/>
      <c r="HL1101" s="126"/>
      <c r="HM1101" s="126"/>
      <c r="HN1101" s="126"/>
      <c r="HO1101" s="126"/>
      <c r="HP1101" s="126"/>
      <c r="HQ1101" s="126"/>
      <c r="HR1101" s="126"/>
      <c r="HS1101" s="126"/>
      <c r="HT1101" s="126"/>
      <c r="HU1101" s="126"/>
      <c r="HV1101" s="126"/>
      <c r="HW1101" s="126"/>
      <c r="HX1101" s="126"/>
      <c r="HY1101" s="126"/>
      <c r="HZ1101" s="126"/>
      <c r="IA1101" s="126"/>
      <c r="IB1101" s="126"/>
    </row>
    <row r="1102" spans="1:236" s="127" customFormat="1">
      <c r="A1102" s="121"/>
      <c r="B1102" s="67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  <c r="BI1102" s="126"/>
      <c r="BJ1102" s="126"/>
      <c r="BK1102" s="126"/>
      <c r="BL1102" s="126"/>
      <c r="BM1102" s="126"/>
      <c r="BN1102" s="126"/>
      <c r="BO1102" s="126"/>
      <c r="BP1102" s="126"/>
      <c r="BQ1102" s="126"/>
      <c r="BR1102" s="126"/>
      <c r="BS1102" s="126"/>
      <c r="BT1102" s="126"/>
      <c r="BU1102" s="126"/>
      <c r="BV1102" s="126"/>
      <c r="BW1102" s="126"/>
      <c r="BX1102" s="126"/>
      <c r="BY1102" s="126"/>
      <c r="BZ1102" s="126"/>
      <c r="CA1102" s="126"/>
      <c r="CB1102" s="126"/>
      <c r="CC1102" s="126"/>
      <c r="CD1102" s="126"/>
      <c r="CE1102" s="126"/>
      <c r="CF1102" s="126"/>
      <c r="CG1102" s="126"/>
      <c r="CH1102" s="126"/>
      <c r="CI1102" s="126"/>
      <c r="CJ1102" s="126"/>
      <c r="CK1102" s="126"/>
      <c r="CL1102" s="126"/>
      <c r="CM1102" s="126"/>
      <c r="CN1102" s="126"/>
      <c r="CO1102" s="126"/>
      <c r="CP1102" s="126"/>
      <c r="CQ1102" s="126"/>
      <c r="CR1102" s="126"/>
      <c r="CS1102" s="126"/>
      <c r="CT1102" s="126"/>
      <c r="CU1102" s="126"/>
      <c r="CV1102" s="126"/>
      <c r="CW1102" s="126"/>
      <c r="CX1102" s="126"/>
      <c r="CY1102" s="126"/>
      <c r="CZ1102" s="126"/>
      <c r="DA1102" s="126"/>
      <c r="DB1102" s="126"/>
      <c r="DC1102" s="126"/>
      <c r="DD1102" s="126"/>
      <c r="DE1102" s="126"/>
      <c r="DF1102" s="126"/>
      <c r="DG1102" s="126"/>
      <c r="DH1102" s="126"/>
      <c r="DI1102" s="126"/>
      <c r="DJ1102" s="126"/>
      <c r="DK1102" s="126"/>
      <c r="DL1102" s="126"/>
      <c r="DM1102" s="126"/>
      <c r="DN1102" s="126"/>
      <c r="DO1102" s="126"/>
      <c r="DP1102" s="126"/>
      <c r="DQ1102" s="126"/>
      <c r="DR1102" s="126"/>
      <c r="DS1102" s="126"/>
      <c r="DT1102" s="126"/>
      <c r="DU1102" s="126"/>
      <c r="DV1102" s="126"/>
      <c r="DW1102" s="126"/>
      <c r="DX1102" s="126"/>
      <c r="DY1102" s="126"/>
      <c r="DZ1102" s="126"/>
      <c r="EA1102" s="126"/>
      <c r="EB1102" s="126"/>
      <c r="EC1102" s="126"/>
      <c r="ED1102" s="126"/>
      <c r="EE1102" s="126"/>
      <c r="EF1102" s="126"/>
      <c r="EG1102" s="126"/>
      <c r="EH1102" s="126"/>
      <c r="EI1102" s="126"/>
      <c r="EJ1102" s="126"/>
      <c r="EK1102" s="126"/>
      <c r="EL1102" s="126"/>
      <c r="EM1102" s="126"/>
      <c r="EN1102" s="126"/>
      <c r="EO1102" s="126"/>
      <c r="EP1102" s="126"/>
      <c r="EQ1102" s="126"/>
      <c r="ER1102" s="126"/>
      <c r="ES1102" s="126"/>
      <c r="ET1102" s="126"/>
      <c r="EU1102" s="126"/>
      <c r="EV1102" s="126"/>
      <c r="EW1102" s="126"/>
      <c r="EX1102" s="126"/>
      <c r="EY1102" s="126"/>
      <c r="EZ1102" s="126"/>
      <c r="FA1102" s="126"/>
      <c r="FB1102" s="126"/>
      <c r="FC1102" s="126"/>
      <c r="FD1102" s="126"/>
      <c r="FE1102" s="126"/>
      <c r="FF1102" s="126"/>
      <c r="FG1102" s="126"/>
      <c r="FH1102" s="126"/>
      <c r="FI1102" s="126"/>
      <c r="FJ1102" s="126"/>
      <c r="FK1102" s="126"/>
      <c r="FL1102" s="126"/>
      <c r="FM1102" s="126"/>
      <c r="FN1102" s="126"/>
      <c r="FO1102" s="126"/>
      <c r="FP1102" s="126"/>
      <c r="FQ1102" s="126"/>
      <c r="FR1102" s="126"/>
      <c r="FS1102" s="126"/>
      <c r="FT1102" s="126"/>
      <c r="FU1102" s="126"/>
      <c r="FV1102" s="126"/>
      <c r="FW1102" s="126"/>
      <c r="FX1102" s="126"/>
      <c r="FY1102" s="126"/>
      <c r="FZ1102" s="126"/>
      <c r="GA1102" s="126"/>
      <c r="GB1102" s="126"/>
      <c r="GC1102" s="126"/>
      <c r="GD1102" s="126"/>
      <c r="GE1102" s="126"/>
      <c r="GF1102" s="126"/>
      <c r="GG1102" s="126"/>
      <c r="GH1102" s="126"/>
      <c r="GI1102" s="126"/>
      <c r="GJ1102" s="126"/>
      <c r="GK1102" s="126"/>
      <c r="GL1102" s="126"/>
      <c r="GM1102" s="126"/>
      <c r="GN1102" s="126"/>
      <c r="GO1102" s="126"/>
      <c r="GP1102" s="126"/>
      <c r="GQ1102" s="126"/>
      <c r="GR1102" s="126"/>
      <c r="GS1102" s="126"/>
      <c r="GT1102" s="126"/>
      <c r="GU1102" s="126"/>
      <c r="GV1102" s="126"/>
      <c r="GW1102" s="126"/>
      <c r="GX1102" s="126"/>
      <c r="GY1102" s="126"/>
      <c r="GZ1102" s="126"/>
      <c r="HA1102" s="126"/>
      <c r="HB1102" s="126"/>
      <c r="HC1102" s="126"/>
      <c r="HD1102" s="126"/>
      <c r="HE1102" s="126"/>
      <c r="HF1102" s="126"/>
      <c r="HG1102" s="126"/>
      <c r="HH1102" s="126"/>
      <c r="HI1102" s="126"/>
      <c r="HJ1102" s="126"/>
      <c r="HK1102" s="126"/>
      <c r="HL1102" s="126"/>
      <c r="HM1102" s="126"/>
      <c r="HN1102" s="126"/>
      <c r="HO1102" s="126"/>
      <c r="HP1102" s="126"/>
      <c r="HQ1102" s="126"/>
      <c r="HR1102" s="126"/>
      <c r="HS1102" s="126"/>
      <c r="HT1102" s="126"/>
      <c r="HU1102" s="126"/>
      <c r="HV1102" s="126"/>
      <c r="HW1102" s="126"/>
      <c r="HX1102" s="126"/>
      <c r="HY1102" s="126"/>
      <c r="HZ1102" s="126"/>
      <c r="IA1102" s="126"/>
      <c r="IB1102" s="126"/>
    </row>
    <row r="1103" spans="1:236" s="127" customFormat="1">
      <c r="A1103" s="121"/>
      <c r="B1103" s="67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  <c r="BI1103" s="126"/>
      <c r="BJ1103" s="126"/>
      <c r="BK1103" s="126"/>
      <c r="BL1103" s="126"/>
      <c r="BM1103" s="126"/>
      <c r="BN1103" s="126"/>
      <c r="BO1103" s="126"/>
      <c r="BP1103" s="126"/>
      <c r="BQ1103" s="126"/>
      <c r="BR1103" s="126"/>
      <c r="BS1103" s="126"/>
      <c r="BT1103" s="126"/>
      <c r="BU1103" s="126"/>
      <c r="BV1103" s="126"/>
      <c r="BW1103" s="126"/>
      <c r="BX1103" s="126"/>
      <c r="BY1103" s="126"/>
      <c r="BZ1103" s="126"/>
      <c r="CA1103" s="126"/>
      <c r="CB1103" s="126"/>
      <c r="CC1103" s="126"/>
      <c r="CD1103" s="126"/>
      <c r="CE1103" s="126"/>
      <c r="CF1103" s="126"/>
      <c r="CG1103" s="126"/>
      <c r="CH1103" s="126"/>
      <c r="CI1103" s="126"/>
      <c r="CJ1103" s="126"/>
      <c r="CK1103" s="126"/>
      <c r="CL1103" s="126"/>
      <c r="CM1103" s="126"/>
      <c r="CN1103" s="126"/>
      <c r="CO1103" s="126"/>
      <c r="CP1103" s="126"/>
      <c r="CQ1103" s="126"/>
      <c r="CR1103" s="126"/>
      <c r="CS1103" s="126"/>
      <c r="CT1103" s="126"/>
      <c r="CU1103" s="126"/>
      <c r="CV1103" s="126"/>
      <c r="CW1103" s="126"/>
      <c r="CX1103" s="126"/>
      <c r="CY1103" s="126"/>
      <c r="CZ1103" s="126"/>
      <c r="DA1103" s="126"/>
      <c r="DB1103" s="126"/>
      <c r="DC1103" s="126"/>
      <c r="DD1103" s="126"/>
      <c r="DE1103" s="126"/>
      <c r="DF1103" s="126"/>
      <c r="DG1103" s="126"/>
      <c r="DH1103" s="126"/>
      <c r="DI1103" s="126"/>
      <c r="DJ1103" s="126"/>
      <c r="DK1103" s="126"/>
      <c r="DL1103" s="126"/>
      <c r="DM1103" s="126"/>
      <c r="DN1103" s="126"/>
      <c r="DO1103" s="126"/>
      <c r="DP1103" s="126"/>
      <c r="DQ1103" s="126"/>
      <c r="DR1103" s="126"/>
      <c r="DS1103" s="126"/>
      <c r="DT1103" s="126"/>
      <c r="DU1103" s="126"/>
      <c r="DV1103" s="126"/>
      <c r="DW1103" s="126"/>
      <c r="DX1103" s="126"/>
      <c r="DY1103" s="126"/>
      <c r="DZ1103" s="126"/>
      <c r="EA1103" s="126"/>
      <c r="EB1103" s="126"/>
      <c r="EC1103" s="126"/>
      <c r="ED1103" s="126"/>
      <c r="EE1103" s="126"/>
      <c r="EF1103" s="126"/>
      <c r="EG1103" s="126"/>
      <c r="EH1103" s="126"/>
      <c r="EI1103" s="126"/>
      <c r="EJ1103" s="126"/>
      <c r="EK1103" s="126"/>
      <c r="EL1103" s="126"/>
      <c r="EM1103" s="126"/>
      <c r="EN1103" s="126"/>
      <c r="EO1103" s="126"/>
      <c r="EP1103" s="126"/>
      <c r="EQ1103" s="126"/>
      <c r="ER1103" s="126"/>
      <c r="ES1103" s="126"/>
      <c r="ET1103" s="126"/>
      <c r="EU1103" s="126"/>
      <c r="EV1103" s="126"/>
      <c r="EW1103" s="126"/>
      <c r="EX1103" s="126"/>
      <c r="EY1103" s="126"/>
      <c r="EZ1103" s="126"/>
      <c r="FA1103" s="126"/>
      <c r="FB1103" s="126"/>
      <c r="FC1103" s="126"/>
      <c r="FD1103" s="126"/>
      <c r="FE1103" s="126"/>
      <c r="FF1103" s="126"/>
      <c r="FG1103" s="126"/>
      <c r="FH1103" s="126"/>
      <c r="FI1103" s="126"/>
      <c r="FJ1103" s="126"/>
      <c r="FK1103" s="126"/>
      <c r="FL1103" s="126"/>
      <c r="FM1103" s="126"/>
      <c r="FN1103" s="126"/>
      <c r="FO1103" s="126"/>
      <c r="FP1103" s="126"/>
      <c r="FQ1103" s="126"/>
      <c r="FR1103" s="126"/>
      <c r="FS1103" s="126"/>
      <c r="FT1103" s="126"/>
      <c r="FU1103" s="126"/>
      <c r="FV1103" s="126"/>
      <c r="FW1103" s="126"/>
      <c r="FX1103" s="126"/>
      <c r="FY1103" s="126"/>
      <c r="FZ1103" s="126"/>
      <c r="GA1103" s="126"/>
      <c r="GB1103" s="126"/>
      <c r="GC1103" s="126"/>
      <c r="GD1103" s="126"/>
      <c r="GE1103" s="126"/>
      <c r="GF1103" s="126"/>
      <c r="GG1103" s="126"/>
      <c r="GH1103" s="126"/>
      <c r="GI1103" s="126"/>
      <c r="GJ1103" s="126"/>
      <c r="GK1103" s="126"/>
      <c r="GL1103" s="126"/>
      <c r="GM1103" s="126"/>
      <c r="GN1103" s="126"/>
      <c r="GO1103" s="126"/>
      <c r="GP1103" s="126"/>
      <c r="GQ1103" s="126"/>
      <c r="GR1103" s="126"/>
      <c r="GS1103" s="126"/>
      <c r="GT1103" s="126"/>
      <c r="GU1103" s="126"/>
      <c r="GV1103" s="126"/>
      <c r="GW1103" s="126"/>
      <c r="GX1103" s="126"/>
      <c r="GY1103" s="126"/>
      <c r="GZ1103" s="126"/>
      <c r="HA1103" s="126"/>
      <c r="HB1103" s="126"/>
      <c r="HC1103" s="126"/>
      <c r="HD1103" s="126"/>
      <c r="HE1103" s="126"/>
      <c r="HF1103" s="126"/>
      <c r="HG1103" s="126"/>
      <c r="HH1103" s="126"/>
      <c r="HI1103" s="126"/>
      <c r="HJ1103" s="126"/>
      <c r="HK1103" s="126"/>
      <c r="HL1103" s="126"/>
      <c r="HM1103" s="126"/>
      <c r="HN1103" s="126"/>
      <c r="HO1103" s="126"/>
      <c r="HP1103" s="126"/>
      <c r="HQ1103" s="126"/>
      <c r="HR1103" s="126"/>
      <c r="HS1103" s="126"/>
      <c r="HT1103" s="126"/>
      <c r="HU1103" s="126"/>
      <c r="HV1103" s="126"/>
      <c r="HW1103" s="126"/>
      <c r="HX1103" s="126"/>
      <c r="HY1103" s="126"/>
      <c r="HZ1103" s="126"/>
      <c r="IA1103" s="126"/>
      <c r="IB1103" s="126"/>
    </row>
    <row r="1104" spans="1:236" s="127" customFormat="1">
      <c r="A1104" s="121"/>
      <c r="B1104" s="67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  <c r="BI1104" s="126"/>
      <c r="BJ1104" s="126"/>
      <c r="BK1104" s="126"/>
      <c r="BL1104" s="126"/>
      <c r="BM1104" s="126"/>
      <c r="BN1104" s="126"/>
      <c r="BO1104" s="126"/>
      <c r="BP1104" s="126"/>
      <c r="BQ1104" s="126"/>
      <c r="BR1104" s="126"/>
      <c r="BS1104" s="126"/>
      <c r="BT1104" s="126"/>
      <c r="BU1104" s="126"/>
      <c r="BV1104" s="126"/>
      <c r="BW1104" s="126"/>
      <c r="BX1104" s="126"/>
      <c r="BY1104" s="126"/>
      <c r="BZ1104" s="126"/>
      <c r="CA1104" s="126"/>
      <c r="CB1104" s="126"/>
      <c r="CC1104" s="126"/>
      <c r="CD1104" s="126"/>
      <c r="CE1104" s="126"/>
      <c r="CF1104" s="126"/>
      <c r="CG1104" s="126"/>
      <c r="CH1104" s="126"/>
      <c r="CI1104" s="126"/>
      <c r="CJ1104" s="126"/>
      <c r="CK1104" s="126"/>
      <c r="CL1104" s="126"/>
      <c r="CM1104" s="126"/>
      <c r="CN1104" s="126"/>
      <c r="CO1104" s="126"/>
      <c r="CP1104" s="126"/>
      <c r="CQ1104" s="126"/>
      <c r="CR1104" s="126"/>
      <c r="CS1104" s="126"/>
      <c r="CT1104" s="126"/>
      <c r="CU1104" s="126"/>
      <c r="CV1104" s="126"/>
      <c r="CW1104" s="126"/>
      <c r="CX1104" s="126"/>
      <c r="CY1104" s="126"/>
      <c r="CZ1104" s="126"/>
      <c r="DA1104" s="126"/>
      <c r="DB1104" s="126"/>
      <c r="DC1104" s="126"/>
      <c r="DD1104" s="126"/>
      <c r="DE1104" s="126"/>
      <c r="DF1104" s="126"/>
      <c r="DG1104" s="126"/>
      <c r="DH1104" s="126"/>
      <c r="DI1104" s="126"/>
      <c r="DJ1104" s="126"/>
      <c r="DK1104" s="126"/>
      <c r="DL1104" s="126"/>
      <c r="DM1104" s="126"/>
      <c r="DN1104" s="126"/>
      <c r="DO1104" s="126"/>
      <c r="DP1104" s="126"/>
      <c r="DQ1104" s="126"/>
      <c r="DR1104" s="126"/>
      <c r="DS1104" s="126"/>
      <c r="DT1104" s="126"/>
      <c r="DU1104" s="126"/>
      <c r="DV1104" s="126"/>
      <c r="DW1104" s="126"/>
      <c r="DX1104" s="126"/>
      <c r="DY1104" s="126"/>
      <c r="DZ1104" s="126"/>
      <c r="EA1104" s="126"/>
      <c r="EB1104" s="126"/>
      <c r="EC1104" s="126"/>
      <c r="ED1104" s="126"/>
      <c r="EE1104" s="126"/>
      <c r="EF1104" s="126"/>
      <c r="EG1104" s="126"/>
      <c r="EH1104" s="126"/>
      <c r="EI1104" s="126"/>
      <c r="EJ1104" s="126"/>
      <c r="EK1104" s="126"/>
      <c r="EL1104" s="126"/>
      <c r="EM1104" s="126"/>
      <c r="EN1104" s="126"/>
      <c r="EO1104" s="126"/>
      <c r="EP1104" s="126"/>
      <c r="EQ1104" s="126"/>
      <c r="ER1104" s="126"/>
      <c r="ES1104" s="126"/>
      <c r="ET1104" s="126"/>
      <c r="EU1104" s="126"/>
      <c r="EV1104" s="126"/>
      <c r="EW1104" s="126"/>
      <c r="EX1104" s="126"/>
      <c r="EY1104" s="126"/>
      <c r="EZ1104" s="126"/>
      <c r="FA1104" s="126"/>
      <c r="FB1104" s="126"/>
      <c r="FC1104" s="126"/>
      <c r="FD1104" s="126"/>
      <c r="FE1104" s="126"/>
      <c r="FF1104" s="126"/>
      <c r="FG1104" s="126"/>
      <c r="FH1104" s="126"/>
      <c r="FI1104" s="126"/>
      <c r="FJ1104" s="126"/>
      <c r="FK1104" s="126"/>
      <c r="FL1104" s="126"/>
      <c r="FM1104" s="126"/>
      <c r="FN1104" s="126"/>
      <c r="FO1104" s="126"/>
      <c r="FP1104" s="126"/>
      <c r="FQ1104" s="126"/>
      <c r="FR1104" s="126"/>
      <c r="FS1104" s="126"/>
      <c r="FT1104" s="126"/>
      <c r="FU1104" s="126"/>
      <c r="FV1104" s="126"/>
      <c r="FW1104" s="126"/>
      <c r="FX1104" s="126"/>
      <c r="FY1104" s="126"/>
      <c r="FZ1104" s="126"/>
      <c r="GA1104" s="126"/>
      <c r="GB1104" s="126"/>
      <c r="GC1104" s="126"/>
      <c r="GD1104" s="126"/>
      <c r="GE1104" s="126"/>
      <c r="GF1104" s="126"/>
      <c r="GG1104" s="126"/>
      <c r="GH1104" s="126"/>
      <c r="GI1104" s="126"/>
      <c r="GJ1104" s="126"/>
      <c r="GK1104" s="126"/>
      <c r="GL1104" s="126"/>
      <c r="GM1104" s="126"/>
      <c r="GN1104" s="126"/>
      <c r="GO1104" s="126"/>
      <c r="GP1104" s="126"/>
      <c r="GQ1104" s="126"/>
      <c r="GR1104" s="126"/>
      <c r="GS1104" s="126"/>
      <c r="GT1104" s="126"/>
      <c r="GU1104" s="126"/>
      <c r="GV1104" s="126"/>
      <c r="GW1104" s="126"/>
      <c r="GX1104" s="126"/>
      <c r="GY1104" s="126"/>
      <c r="GZ1104" s="126"/>
      <c r="HA1104" s="126"/>
      <c r="HB1104" s="126"/>
      <c r="HC1104" s="126"/>
      <c r="HD1104" s="126"/>
      <c r="HE1104" s="126"/>
      <c r="HF1104" s="126"/>
      <c r="HG1104" s="126"/>
      <c r="HH1104" s="126"/>
      <c r="HI1104" s="126"/>
      <c r="HJ1104" s="126"/>
      <c r="HK1104" s="126"/>
      <c r="HL1104" s="126"/>
      <c r="HM1104" s="126"/>
      <c r="HN1104" s="126"/>
      <c r="HO1104" s="126"/>
      <c r="HP1104" s="126"/>
      <c r="HQ1104" s="126"/>
      <c r="HR1104" s="126"/>
      <c r="HS1104" s="126"/>
      <c r="HT1104" s="126"/>
      <c r="HU1104" s="126"/>
      <c r="HV1104" s="126"/>
      <c r="HW1104" s="126"/>
      <c r="HX1104" s="126"/>
      <c r="HY1104" s="126"/>
      <c r="HZ1104" s="126"/>
      <c r="IA1104" s="126"/>
      <c r="IB1104" s="126"/>
    </row>
    <row r="1105" spans="1:236" s="127" customFormat="1">
      <c r="A1105" s="121"/>
      <c r="B1105" s="67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  <c r="BI1105" s="126"/>
      <c r="BJ1105" s="126"/>
      <c r="BK1105" s="126"/>
      <c r="BL1105" s="126"/>
      <c r="BM1105" s="126"/>
      <c r="BN1105" s="126"/>
      <c r="BO1105" s="126"/>
      <c r="BP1105" s="126"/>
      <c r="BQ1105" s="126"/>
      <c r="BR1105" s="126"/>
      <c r="BS1105" s="126"/>
      <c r="BT1105" s="126"/>
      <c r="BU1105" s="126"/>
      <c r="BV1105" s="126"/>
      <c r="BW1105" s="126"/>
      <c r="BX1105" s="126"/>
      <c r="BY1105" s="126"/>
      <c r="BZ1105" s="126"/>
      <c r="CA1105" s="126"/>
      <c r="CB1105" s="126"/>
      <c r="CC1105" s="126"/>
      <c r="CD1105" s="126"/>
      <c r="CE1105" s="126"/>
      <c r="CF1105" s="126"/>
      <c r="CG1105" s="126"/>
      <c r="CH1105" s="126"/>
      <c r="CI1105" s="126"/>
      <c r="CJ1105" s="126"/>
      <c r="CK1105" s="126"/>
      <c r="CL1105" s="126"/>
      <c r="CM1105" s="126"/>
      <c r="CN1105" s="126"/>
      <c r="CO1105" s="126"/>
      <c r="CP1105" s="126"/>
      <c r="CQ1105" s="126"/>
      <c r="CR1105" s="126"/>
      <c r="CS1105" s="126"/>
      <c r="CT1105" s="126"/>
      <c r="CU1105" s="126"/>
      <c r="CV1105" s="126"/>
      <c r="CW1105" s="126"/>
      <c r="CX1105" s="126"/>
      <c r="CY1105" s="126"/>
      <c r="CZ1105" s="126"/>
      <c r="DA1105" s="126"/>
      <c r="DB1105" s="126"/>
      <c r="DC1105" s="126"/>
      <c r="DD1105" s="126"/>
      <c r="DE1105" s="126"/>
      <c r="DF1105" s="126"/>
      <c r="DG1105" s="126"/>
      <c r="DH1105" s="126"/>
      <c r="DI1105" s="126"/>
      <c r="DJ1105" s="126"/>
      <c r="DK1105" s="126"/>
      <c r="DL1105" s="126"/>
      <c r="DM1105" s="126"/>
      <c r="DN1105" s="126"/>
      <c r="DO1105" s="126"/>
      <c r="DP1105" s="126"/>
      <c r="DQ1105" s="126"/>
      <c r="DR1105" s="126"/>
      <c r="DS1105" s="126"/>
      <c r="DT1105" s="126"/>
      <c r="DU1105" s="126"/>
      <c r="DV1105" s="126"/>
      <c r="DW1105" s="126"/>
      <c r="DX1105" s="126"/>
      <c r="DY1105" s="126"/>
      <c r="DZ1105" s="126"/>
      <c r="EA1105" s="126"/>
      <c r="EB1105" s="126"/>
      <c r="EC1105" s="126"/>
      <c r="ED1105" s="126"/>
      <c r="EE1105" s="126"/>
      <c r="EF1105" s="126"/>
      <c r="EG1105" s="126"/>
      <c r="EH1105" s="126"/>
      <c r="EI1105" s="126"/>
      <c r="EJ1105" s="126"/>
      <c r="EK1105" s="126"/>
      <c r="EL1105" s="126"/>
      <c r="EM1105" s="126"/>
      <c r="EN1105" s="126"/>
      <c r="EO1105" s="126"/>
      <c r="EP1105" s="126"/>
      <c r="EQ1105" s="126"/>
      <c r="ER1105" s="126"/>
      <c r="ES1105" s="126"/>
      <c r="ET1105" s="126"/>
      <c r="EU1105" s="126"/>
      <c r="EV1105" s="126"/>
      <c r="EW1105" s="126"/>
      <c r="EX1105" s="126"/>
      <c r="EY1105" s="126"/>
      <c r="EZ1105" s="126"/>
      <c r="FA1105" s="126"/>
      <c r="FB1105" s="126"/>
      <c r="FC1105" s="126"/>
      <c r="FD1105" s="126"/>
      <c r="FE1105" s="126"/>
      <c r="FF1105" s="126"/>
      <c r="FG1105" s="126"/>
      <c r="FH1105" s="126"/>
      <c r="FI1105" s="126"/>
      <c r="FJ1105" s="126"/>
      <c r="FK1105" s="126"/>
      <c r="FL1105" s="126"/>
      <c r="FM1105" s="126"/>
      <c r="FN1105" s="126"/>
      <c r="FO1105" s="126"/>
      <c r="FP1105" s="126"/>
      <c r="FQ1105" s="126"/>
      <c r="FR1105" s="126"/>
      <c r="FS1105" s="126"/>
      <c r="FT1105" s="126"/>
      <c r="FU1105" s="126"/>
      <c r="FV1105" s="126"/>
      <c r="FW1105" s="126"/>
      <c r="FX1105" s="126"/>
      <c r="FY1105" s="126"/>
      <c r="FZ1105" s="126"/>
      <c r="GA1105" s="126"/>
      <c r="GB1105" s="126"/>
      <c r="GC1105" s="126"/>
      <c r="GD1105" s="126"/>
      <c r="GE1105" s="126"/>
      <c r="GF1105" s="126"/>
      <c r="GG1105" s="126"/>
      <c r="GH1105" s="126"/>
      <c r="GI1105" s="126"/>
      <c r="GJ1105" s="126"/>
      <c r="GK1105" s="126"/>
      <c r="GL1105" s="126"/>
      <c r="GM1105" s="126"/>
      <c r="GN1105" s="126"/>
      <c r="GO1105" s="126"/>
      <c r="GP1105" s="126"/>
      <c r="GQ1105" s="126"/>
      <c r="GR1105" s="126"/>
      <c r="GS1105" s="126"/>
      <c r="GT1105" s="126"/>
      <c r="GU1105" s="126"/>
      <c r="GV1105" s="126"/>
      <c r="GW1105" s="126"/>
      <c r="GX1105" s="126"/>
      <c r="GY1105" s="126"/>
      <c r="GZ1105" s="126"/>
      <c r="HA1105" s="126"/>
      <c r="HB1105" s="126"/>
      <c r="HC1105" s="126"/>
      <c r="HD1105" s="126"/>
      <c r="HE1105" s="126"/>
      <c r="HF1105" s="126"/>
      <c r="HG1105" s="126"/>
      <c r="HH1105" s="126"/>
      <c r="HI1105" s="126"/>
      <c r="HJ1105" s="126"/>
      <c r="HK1105" s="126"/>
      <c r="HL1105" s="126"/>
      <c r="HM1105" s="126"/>
      <c r="HN1105" s="126"/>
      <c r="HO1105" s="126"/>
      <c r="HP1105" s="126"/>
      <c r="HQ1105" s="126"/>
      <c r="HR1105" s="126"/>
      <c r="HS1105" s="126"/>
      <c r="HT1105" s="126"/>
      <c r="HU1105" s="126"/>
      <c r="HV1105" s="126"/>
      <c r="HW1105" s="126"/>
      <c r="HX1105" s="126"/>
      <c r="HY1105" s="126"/>
      <c r="HZ1105" s="126"/>
      <c r="IA1105" s="126"/>
      <c r="IB1105" s="126"/>
    </row>
    <row r="1106" spans="1:236" s="127" customFormat="1">
      <c r="A1106" s="121"/>
      <c r="B1106" s="67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  <c r="BI1106" s="126"/>
      <c r="BJ1106" s="126"/>
      <c r="BK1106" s="126"/>
      <c r="BL1106" s="126"/>
      <c r="BM1106" s="126"/>
      <c r="BN1106" s="126"/>
      <c r="BO1106" s="126"/>
      <c r="BP1106" s="126"/>
      <c r="BQ1106" s="126"/>
      <c r="BR1106" s="126"/>
      <c r="BS1106" s="126"/>
      <c r="BT1106" s="126"/>
      <c r="BU1106" s="126"/>
      <c r="BV1106" s="126"/>
      <c r="BW1106" s="126"/>
      <c r="BX1106" s="126"/>
      <c r="BY1106" s="126"/>
      <c r="BZ1106" s="126"/>
      <c r="CA1106" s="126"/>
      <c r="CB1106" s="126"/>
      <c r="CC1106" s="126"/>
      <c r="CD1106" s="126"/>
      <c r="CE1106" s="126"/>
      <c r="CF1106" s="126"/>
      <c r="CG1106" s="126"/>
      <c r="CH1106" s="126"/>
      <c r="CI1106" s="126"/>
      <c r="CJ1106" s="126"/>
      <c r="CK1106" s="126"/>
      <c r="CL1106" s="126"/>
      <c r="CM1106" s="126"/>
      <c r="CN1106" s="126"/>
      <c r="CO1106" s="126"/>
      <c r="CP1106" s="126"/>
      <c r="CQ1106" s="126"/>
      <c r="CR1106" s="126"/>
      <c r="CS1106" s="126"/>
      <c r="CT1106" s="126"/>
      <c r="CU1106" s="126"/>
      <c r="CV1106" s="126"/>
      <c r="CW1106" s="126"/>
      <c r="CX1106" s="126"/>
      <c r="CY1106" s="126"/>
      <c r="CZ1106" s="126"/>
      <c r="DA1106" s="126"/>
      <c r="DB1106" s="126"/>
      <c r="DC1106" s="126"/>
      <c r="DD1106" s="126"/>
      <c r="DE1106" s="126"/>
      <c r="DF1106" s="126"/>
      <c r="DG1106" s="126"/>
      <c r="DH1106" s="126"/>
      <c r="DI1106" s="126"/>
      <c r="DJ1106" s="126"/>
      <c r="DK1106" s="126"/>
      <c r="DL1106" s="126"/>
      <c r="DM1106" s="126"/>
      <c r="DN1106" s="126"/>
      <c r="DO1106" s="126"/>
      <c r="DP1106" s="126"/>
      <c r="DQ1106" s="126"/>
      <c r="DR1106" s="126"/>
      <c r="DS1106" s="126"/>
      <c r="DT1106" s="126"/>
      <c r="DU1106" s="126"/>
      <c r="DV1106" s="126"/>
      <c r="DW1106" s="126"/>
      <c r="DX1106" s="126"/>
      <c r="DY1106" s="126"/>
      <c r="DZ1106" s="126"/>
      <c r="EA1106" s="126"/>
      <c r="EB1106" s="126"/>
      <c r="EC1106" s="126"/>
      <c r="ED1106" s="126"/>
      <c r="EE1106" s="126"/>
      <c r="EF1106" s="126"/>
      <c r="EG1106" s="126"/>
      <c r="EH1106" s="126"/>
      <c r="EI1106" s="126"/>
      <c r="EJ1106" s="126"/>
      <c r="EK1106" s="126"/>
      <c r="EL1106" s="126"/>
      <c r="EM1106" s="126"/>
      <c r="EN1106" s="126"/>
      <c r="EO1106" s="126"/>
      <c r="EP1106" s="126"/>
      <c r="EQ1106" s="126"/>
      <c r="ER1106" s="126"/>
      <c r="ES1106" s="126"/>
      <c r="ET1106" s="126"/>
      <c r="EU1106" s="126"/>
      <c r="EV1106" s="126"/>
      <c r="EW1106" s="126"/>
      <c r="EX1106" s="126"/>
      <c r="EY1106" s="126"/>
      <c r="EZ1106" s="126"/>
      <c r="FA1106" s="126"/>
      <c r="FB1106" s="126"/>
      <c r="FC1106" s="126"/>
      <c r="FD1106" s="126"/>
      <c r="FE1106" s="126"/>
      <c r="FF1106" s="126"/>
      <c r="FG1106" s="126"/>
      <c r="FH1106" s="126"/>
      <c r="FI1106" s="126"/>
      <c r="FJ1106" s="126"/>
      <c r="FK1106" s="126"/>
      <c r="FL1106" s="126"/>
      <c r="FM1106" s="126"/>
      <c r="FN1106" s="126"/>
      <c r="FO1106" s="126"/>
      <c r="FP1106" s="126"/>
      <c r="FQ1106" s="126"/>
      <c r="FR1106" s="126"/>
      <c r="FS1106" s="126"/>
      <c r="FT1106" s="126"/>
      <c r="FU1106" s="126"/>
      <c r="FV1106" s="126"/>
      <c r="FW1106" s="126"/>
      <c r="FX1106" s="126"/>
      <c r="FY1106" s="126"/>
      <c r="FZ1106" s="126"/>
      <c r="GA1106" s="126"/>
      <c r="GB1106" s="126"/>
      <c r="GC1106" s="126"/>
      <c r="GD1106" s="126"/>
      <c r="GE1106" s="126"/>
      <c r="GF1106" s="126"/>
      <c r="GG1106" s="126"/>
      <c r="GH1106" s="126"/>
      <c r="GI1106" s="126"/>
      <c r="GJ1106" s="126"/>
      <c r="GK1106" s="126"/>
      <c r="GL1106" s="126"/>
      <c r="GM1106" s="126"/>
      <c r="GN1106" s="126"/>
      <c r="GO1106" s="126"/>
      <c r="GP1106" s="126"/>
      <c r="GQ1106" s="126"/>
      <c r="GR1106" s="126"/>
      <c r="GS1106" s="126"/>
      <c r="GT1106" s="126"/>
      <c r="GU1106" s="126"/>
      <c r="GV1106" s="126"/>
      <c r="GW1106" s="126"/>
      <c r="GX1106" s="126"/>
      <c r="GY1106" s="126"/>
      <c r="GZ1106" s="126"/>
      <c r="HA1106" s="126"/>
      <c r="HB1106" s="126"/>
      <c r="HC1106" s="126"/>
      <c r="HD1106" s="126"/>
      <c r="HE1106" s="126"/>
      <c r="HF1106" s="126"/>
      <c r="HG1106" s="126"/>
      <c r="HH1106" s="126"/>
      <c r="HI1106" s="126"/>
      <c r="HJ1106" s="126"/>
      <c r="HK1106" s="126"/>
      <c r="HL1106" s="126"/>
      <c r="HM1106" s="126"/>
      <c r="HN1106" s="126"/>
      <c r="HO1106" s="126"/>
      <c r="HP1106" s="126"/>
      <c r="HQ1106" s="126"/>
      <c r="HR1106" s="126"/>
      <c r="HS1106" s="126"/>
      <c r="HT1106" s="126"/>
      <c r="HU1106" s="126"/>
      <c r="HV1106" s="126"/>
      <c r="HW1106" s="126"/>
      <c r="HX1106" s="126"/>
      <c r="HY1106" s="126"/>
      <c r="HZ1106" s="126"/>
      <c r="IA1106" s="126"/>
      <c r="IB1106" s="126"/>
    </row>
    <row r="1107" spans="1:236" s="127" customFormat="1">
      <c r="A1107" s="121"/>
      <c r="B1107" s="67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  <c r="BI1107" s="126"/>
      <c r="BJ1107" s="126"/>
      <c r="BK1107" s="126"/>
      <c r="BL1107" s="126"/>
      <c r="BM1107" s="126"/>
      <c r="BN1107" s="126"/>
      <c r="BO1107" s="126"/>
      <c r="BP1107" s="126"/>
      <c r="BQ1107" s="126"/>
      <c r="BR1107" s="126"/>
      <c r="BS1107" s="126"/>
      <c r="BT1107" s="126"/>
      <c r="BU1107" s="126"/>
      <c r="BV1107" s="126"/>
      <c r="BW1107" s="126"/>
      <c r="BX1107" s="126"/>
      <c r="BY1107" s="126"/>
      <c r="BZ1107" s="126"/>
      <c r="CA1107" s="126"/>
      <c r="CB1107" s="126"/>
      <c r="CC1107" s="126"/>
      <c r="CD1107" s="126"/>
      <c r="CE1107" s="126"/>
      <c r="CF1107" s="126"/>
      <c r="CG1107" s="126"/>
      <c r="CH1107" s="126"/>
      <c r="CI1107" s="126"/>
      <c r="CJ1107" s="126"/>
      <c r="CK1107" s="126"/>
      <c r="CL1107" s="126"/>
      <c r="CM1107" s="126"/>
      <c r="CN1107" s="126"/>
      <c r="CO1107" s="126"/>
      <c r="CP1107" s="126"/>
      <c r="CQ1107" s="126"/>
      <c r="CR1107" s="126"/>
      <c r="CS1107" s="126"/>
      <c r="CT1107" s="126"/>
      <c r="CU1107" s="126"/>
      <c r="CV1107" s="126"/>
      <c r="CW1107" s="126"/>
      <c r="CX1107" s="126"/>
      <c r="CY1107" s="126"/>
      <c r="CZ1107" s="126"/>
      <c r="DA1107" s="126"/>
      <c r="DB1107" s="126"/>
      <c r="DC1107" s="126"/>
      <c r="DD1107" s="126"/>
      <c r="DE1107" s="126"/>
      <c r="DF1107" s="126"/>
      <c r="DG1107" s="126"/>
      <c r="DH1107" s="126"/>
      <c r="DI1107" s="126"/>
      <c r="DJ1107" s="126"/>
      <c r="DK1107" s="126"/>
      <c r="DL1107" s="126"/>
      <c r="DM1107" s="126"/>
      <c r="DN1107" s="126"/>
      <c r="DO1107" s="126"/>
      <c r="DP1107" s="126"/>
      <c r="DQ1107" s="126"/>
      <c r="DR1107" s="126"/>
      <c r="DS1107" s="126"/>
      <c r="DT1107" s="126"/>
      <c r="DU1107" s="126"/>
      <c r="DV1107" s="126"/>
      <c r="DW1107" s="126"/>
      <c r="DX1107" s="126"/>
      <c r="DY1107" s="126"/>
      <c r="DZ1107" s="126"/>
      <c r="EA1107" s="126"/>
      <c r="EB1107" s="126"/>
      <c r="EC1107" s="126"/>
      <c r="ED1107" s="126"/>
      <c r="EE1107" s="126"/>
      <c r="EF1107" s="126"/>
      <c r="EG1107" s="126"/>
      <c r="EH1107" s="126"/>
      <c r="EI1107" s="126"/>
      <c r="EJ1107" s="126"/>
      <c r="EK1107" s="126"/>
      <c r="EL1107" s="126"/>
      <c r="EM1107" s="126"/>
      <c r="EN1107" s="126"/>
      <c r="EO1107" s="126"/>
      <c r="EP1107" s="126"/>
      <c r="EQ1107" s="126"/>
      <c r="ER1107" s="126"/>
      <c r="ES1107" s="126"/>
      <c r="ET1107" s="126"/>
      <c r="EU1107" s="126"/>
      <c r="EV1107" s="126"/>
      <c r="EW1107" s="126"/>
      <c r="EX1107" s="126"/>
      <c r="EY1107" s="126"/>
      <c r="EZ1107" s="126"/>
      <c r="FA1107" s="126"/>
      <c r="FB1107" s="126"/>
      <c r="FC1107" s="126"/>
      <c r="FD1107" s="126"/>
      <c r="FE1107" s="126"/>
      <c r="FF1107" s="126"/>
      <c r="FG1107" s="126"/>
      <c r="FH1107" s="126"/>
      <c r="FI1107" s="126"/>
      <c r="FJ1107" s="126"/>
      <c r="FK1107" s="126"/>
      <c r="FL1107" s="126"/>
      <c r="FM1107" s="126"/>
      <c r="FN1107" s="126"/>
      <c r="FO1107" s="126"/>
      <c r="FP1107" s="126"/>
      <c r="FQ1107" s="126"/>
      <c r="FR1107" s="126"/>
      <c r="FS1107" s="126"/>
      <c r="FT1107" s="126"/>
      <c r="FU1107" s="126"/>
      <c r="FV1107" s="126"/>
      <c r="FW1107" s="126"/>
      <c r="FX1107" s="126"/>
      <c r="FY1107" s="126"/>
      <c r="FZ1107" s="126"/>
      <c r="GA1107" s="126"/>
      <c r="GB1107" s="126"/>
      <c r="GC1107" s="126"/>
      <c r="GD1107" s="126"/>
      <c r="GE1107" s="126"/>
      <c r="GF1107" s="126"/>
      <c r="GG1107" s="126"/>
      <c r="GH1107" s="126"/>
      <c r="GI1107" s="126"/>
      <c r="GJ1107" s="126"/>
      <c r="GK1107" s="126"/>
      <c r="GL1107" s="126"/>
      <c r="GM1107" s="126"/>
      <c r="GN1107" s="126"/>
      <c r="GO1107" s="126"/>
      <c r="GP1107" s="126"/>
      <c r="GQ1107" s="126"/>
      <c r="GR1107" s="126"/>
      <c r="GS1107" s="126"/>
      <c r="GT1107" s="126"/>
      <c r="GU1107" s="126"/>
      <c r="GV1107" s="126"/>
      <c r="GW1107" s="126"/>
      <c r="GX1107" s="126"/>
      <c r="GY1107" s="126"/>
      <c r="GZ1107" s="126"/>
      <c r="HA1107" s="126"/>
      <c r="HB1107" s="126"/>
      <c r="HC1107" s="126"/>
      <c r="HD1107" s="126"/>
      <c r="HE1107" s="126"/>
      <c r="HF1107" s="126"/>
      <c r="HG1107" s="126"/>
      <c r="HH1107" s="126"/>
      <c r="HI1107" s="126"/>
      <c r="HJ1107" s="126"/>
      <c r="HK1107" s="126"/>
      <c r="HL1107" s="126"/>
      <c r="HM1107" s="126"/>
      <c r="HN1107" s="126"/>
      <c r="HO1107" s="126"/>
      <c r="HP1107" s="126"/>
      <c r="HQ1107" s="126"/>
      <c r="HR1107" s="126"/>
      <c r="HS1107" s="126"/>
      <c r="HT1107" s="126"/>
      <c r="HU1107" s="126"/>
      <c r="HV1107" s="126"/>
      <c r="HW1107" s="126"/>
      <c r="HX1107" s="126"/>
      <c r="HY1107" s="126"/>
      <c r="HZ1107" s="126"/>
      <c r="IA1107" s="126"/>
      <c r="IB1107" s="126"/>
    </row>
    <row r="1108" spans="1:236" s="127" customFormat="1">
      <c r="A1108" s="121"/>
      <c r="B1108" s="67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  <c r="BI1108" s="126"/>
      <c r="BJ1108" s="126"/>
      <c r="BK1108" s="126"/>
      <c r="BL1108" s="126"/>
      <c r="BM1108" s="126"/>
      <c r="BN1108" s="126"/>
      <c r="BO1108" s="126"/>
      <c r="BP1108" s="126"/>
      <c r="BQ1108" s="126"/>
      <c r="BR1108" s="126"/>
      <c r="BS1108" s="126"/>
      <c r="BT1108" s="126"/>
      <c r="BU1108" s="126"/>
      <c r="BV1108" s="126"/>
      <c r="BW1108" s="126"/>
      <c r="BX1108" s="126"/>
      <c r="BY1108" s="126"/>
      <c r="BZ1108" s="126"/>
      <c r="CA1108" s="126"/>
      <c r="CB1108" s="126"/>
      <c r="CC1108" s="126"/>
      <c r="CD1108" s="126"/>
      <c r="CE1108" s="126"/>
      <c r="CF1108" s="126"/>
      <c r="CG1108" s="126"/>
      <c r="CH1108" s="126"/>
      <c r="CI1108" s="126"/>
      <c r="CJ1108" s="126"/>
      <c r="CK1108" s="126"/>
      <c r="CL1108" s="126"/>
      <c r="CM1108" s="126"/>
      <c r="CN1108" s="126"/>
      <c r="CO1108" s="126"/>
      <c r="CP1108" s="126"/>
      <c r="CQ1108" s="126"/>
      <c r="CR1108" s="126"/>
      <c r="CS1108" s="126"/>
      <c r="CT1108" s="126"/>
      <c r="CU1108" s="126"/>
      <c r="CV1108" s="126"/>
      <c r="CW1108" s="126"/>
      <c r="CX1108" s="126"/>
      <c r="CY1108" s="126"/>
      <c r="CZ1108" s="126"/>
      <c r="DA1108" s="126"/>
      <c r="DB1108" s="126"/>
      <c r="DC1108" s="126"/>
      <c r="DD1108" s="126"/>
      <c r="DE1108" s="126"/>
      <c r="DF1108" s="126"/>
      <c r="DG1108" s="126"/>
      <c r="DH1108" s="126"/>
      <c r="DI1108" s="126"/>
      <c r="DJ1108" s="126"/>
      <c r="DK1108" s="126"/>
      <c r="DL1108" s="126"/>
      <c r="DM1108" s="126"/>
      <c r="DN1108" s="126"/>
      <c r="DO1108" s="126"/>
      <c r="DP1108" s="126"/>
      <c r="DQ1108" s="126"/>
      <c r="DR1108" s="126"/>
      <c r="DS1108" s="126"/>
      <c r="DT1108" s="126"/>
      <c r="DU1108" s="126"/>
      <c r="DV1108" s="126"/>
      <c r="DW1108" s="126"/>
      <c r="DX1108" s="126"/>
      <c r="DY1108" s="126"/>
      <c r="DZ1108" s="126"/>
      <c r="EA1108" s="126"/>
      <c r="EB1108" s="126"/>
      <c r="EC1108" s="126"/>
      <c r="ED1108" s="126"/>
      <c r="EE1108" s="126"/>
      <c r="EF1108" s="126"/>
      <c r="EG1108" s="126"/>
      <c r="EH1108" s="126"/>
      <c r="EI1108" s="126"/>
      <c r="EJ1108" s="126"/>
      <c r="EK1108" s="126"/>
      <c r="EL1108" s="126"/>
      <c r="EM1108" s="126"/>
      <c r="EN1108" s="126"/>
      <c r="EO1108" s="126"/>
      <c r="EP1108" s="126"/>
      <c r="EQ1108" s="126"/>
      <c r="ER1108" s="126"/>
      <c r="ES1108" s="126"/>
      <c r="ET1108" s="126"/>
      <c r="EU1108" s="126"/>
      <c r="EV1108" s="126"/>
      <c r="EW1108" s="126"/>
      <c r="EX1108" s="126"/>
      <c r="EY1108" s="126"/>
      <c r="EZ1108" s="126"/>
      <c r="FA1108" s="126"/>
      <c r="FB1108" s="126"/>
      <c r="FC1108" s="126"/>
      <c r="FD1108" s="126"/>
      <c r="FE1108" s="126"/>
      <c r="FF1108" s="126"/>
      <c r="FG1108" s="126"/>
      <c r="FH1108" s="126"/>
      <c r="FI1108" s="126"/>
      <c r="FJ1108" s="126"/>
      <c r="FK1108" s="126"/>
      <c r="FL1108" s="126"/>
      <c r="FM1108" s="126"/>
      <c r="FN1108" s="126"/>
      <c r="FO1108" s="126"/>
      <c r="FP1108" s="126"/>
      <c r="FQ1108" s="126"/>
      <c r="FR1108" s="126"/>
      <c r="FS1108" s="126"/>
      <c r="FT1108" s="126"/>
      <c r="FU1108" s="126"/>
      <c r="FV1108" s="126"/>
      <c r="FW1108" s="126"/>
      <c r="FX1108" s="126"/>
      <c r="FY1108" s="126"/>
      <c r="FZ1108" s="126"/>
      <c r="GA1108" s="126"/>
      <c r="GB1108" s="126"/>
      <c r="GC1108" s="126"/>
      <c r="GD1108" s="126"/>
      <c r="GE1108" s="126"/>
      <c r="GF1108" s="126"/>
      <c r="GG1108" s="126"/>
      <c r="GH1108" s="126"/>
      <c r="GI1108" s="126"/>
      <c r="GJ1108" s="126"/>
      <c r="GK1108" s="126"/>
      <c r="GL1108" s="126"/>
      <c r="GM1108" s="126"/>
      <c r="GN1108" s="126"/>
      <c r="GO1108" s="126"/>
      <c r="GP1108" s="126"/>
      <c r="GQ1108" s="126"/>
      <c r="GR1108" s="126"/>
      <c r="GS1108" s="126"/>
      <c r="GT1108" s="126"/>
      <c r="GU1108" s="126"/>
      <c r="GV1108" s="126"/>
      <c r="GW1108" s="126"/>
      <c r="GX1108" s="126"/>
      <c r="GY1108" s="126"/>
      <c r="GZ1108" s="126"/>
      <c r="HA1108" s="126"/>
      <c r="HB1108" s="126"/>
      <c r="HC1108" s="126"/>
      <c r="HD1108" s="126"/>
      <c r="HE1108" s="126"/>
      <c r="HF1108" s="126"/>
      <c r="HG1108" s="126"/>
      <c r="HH1108" s="126"/>
      <c r="HI1108" s="126"/>
      <c r="HJ1108" s="126"/>
      <c r="HK1108" s="126"/>
      <c r="HL1108" s="126"/>
      <c r="HM1108" s="126"/>
      <c r="HN1108" s="126"/>
      <c r="HO1108" s="126"/>
      <c r="HP1108" s="126"/>
      <c r="HQ1108" s="126"/>
      <c r="HR1108" s="126"/>
      <c r="HS1108" s="126"/>
      <c r="HT1108" s="126"/>
      <c r="HU1108" s="126"/>
      <c r="HV1108" s="126"/>
      <c r="HW1108" s="126"/>
      <c r="HX1108" s="126"/>
      <c r="HY1108" s="126"/>
      <c r="HZ1108" s="126"/>
      <c r="IA1108" s="126"/>
      <c r="IB1108" s="126"/>
    </row>
    <row r="1109" spans="1:236" s="127" customFormat="1">
      <c r="A1109" s="121"/>
      <c r="B1109" s="67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  <c r="BI1109" s="126"/>
      <c r="BJ1109" s="126"/>
      <c r="BK1109" s="126"/>
      <c r="BL1109" s="126"/>
      <c r="BM1109" s="126"/>
      <c r="BN1109" s="126"/>
      <c r="BO1109" s="126"/>
      <c r="BP1109" s="126"/>
      <c r="BQ1109" s="126"/>
      <c r="BR1109" s="126"/>
      <c r="BS1109" s="126"/>
      <c r="BT1109" s="126"/>
      <c r="BU1109" s="126"/>
      <c r="BV1109" s="126"/>
      <c r="BW1109" s="126"/>
      <c r="BX1109" s="126"/>
      <c r="BY1109" s="126"/>
      <c r="BZ1109" s="126"/>
      <c r="CA1109" s="126"/>
      <c r="CB1109" s="126"/>
      <c r="CC1109" s="126"/>
      <c r="CD1109" s="126"/>
      <c r="CE1109" s="126"/>
      <c r="CF1109" s="126"/>
      <c r="CG1109" s="126"/>
      <c r="CH1109" s="126"/>
      <c r="CI1109" s="126"/>
      <c r="CJ1109" s="126"/>
      <c r="CK1109" s="126"/>
      <c r="CL1109" s="126"/>
      <c r="CM1109" s="126"/>
      <c r="CN1109" s="126"/>
      <c r="CO1109" s="126"/>
      <c r="CP1109" s="126"/>
      <c r="CQ1109" s="126"/>
      <c r="CR1109" s="126"/>
      <c r="CS1109" s="126"/>
      <c r="CT1109" s="126"/>
      <c r="CU1109" s="126"/>
      <c r="CV1109" s="126"/>
      <c r="CW1109" s="126"/>
      <c r="CX1109" s="126"/>
      <c r="CY1109" s="126"/>
      <c r="CZ1109" s="126"/>
      <c r="DA1109" s="126"/>
      <c r="DB1109" s="126"/>
      <c r="DC1109" s="126"/>
      <c r="DD1109" s="126"/>
      <c r="DE1109" s="126"/>
      <c r="DF1109" s="126"/>
      <c r="DG1109" s="126"/>
      <c r="DH1109" s="126"/>
      <c r="DI1109" s="126"/>
      <c r="DJ1109" s="126"/>
      <c r="DK1109" s="126"/>
      <c r="DL1109" s="126"/>
      <c r="DM1109" s="126"/>
      <c r="DN1109" s="126"/>
      <c r="DO1109" s="126"/>
      <c r="DP1109" s="126"/>
      <c r="DQ1109" s="126"/>
      <c r="DR1109" s="126"/>
      <c r="DS1109" s="126"/>
      <c r="DT1109" s="126"/>
      <c r="DU1109" s="126"/>
      <c r="DV1109" s="126"/>
      <c r="DW1109" s="126"/>
      <c r="DX1109" s="126"/>
      <c r="DY1109" s="126"/>
      <c r="DZ1109" s="126"/>
      <c r="EA1109" s="126"/>
      <c r="EB1109" s="126"/>
      <c r="EC1109" s="126"/>
      <c r="ED1109" s="126"/>
      <c r="EE1109" s="126"/>
      <c r="EF1109" s="126"/>
      <c r="EG1109" s="126"/>
      <c r="EH1109" s="126"/>
      <c r="EI1109" s="126"/>
      <c r="EJ1109" s="126"/>
      <c r="EK1109" s="126"/>
      <c r="EL1109" s="126"/>
      <c r="EM1109" s="126"/>
      <c r="EN1109" s="126"/>
      <c r="EO1109" s="126"/>
      <c r="EP1109" s="126"/>
      <c r="EQ1109" s="126"/>
      <c r="ER1109" s="126"/>
      <c r="ES1109" s="126"/>
      <c r="ET1109" s="126"/>
      <c r="EU1109" s="126"/>
      <c r="EV1109" s="126"/>
      <c r="EW1109" s="126"/>
      <c r="EX1109" s="126"/>
      <c r="EY1109" s="126"/>
      <c r="EZ1109" s="126"/>
      <c r="FA1109" s="126"/>
      <c r="FB1109" s="126"/>
      <c r="FC1109" s="126"/>
      <c r="FD1109" s="126"/>
      <c r="FE1109" s="126"/>
      <c r="FF1109" s="126"/>
      <c r="FG1109" s="126"/>
      <c r="FH1109" s="126"/>
      <c r="FI1109" s="126"/>
      <c r="FJ1109" s="126"/>
      <c r="FK1109" s="126"/>
      <c r="FL1109" s="126"/>
      <c r="FM1109" s="126"/>
      <c r="FN1109" s="126"/>
      <c r="FO1109" s="126"/>
      <c r="FP1109" s="126"/>
      <c r="FQ1109" s="126"/>
      <c r="FR1109" s="126"/>
      <c r="FS1109" s="126"/>
      <c r="FT1109" s="126"/>
      <c r="FU1109" s="126"/>
      <c r="FV1109" s="126"/>
      <c r="FW1109" s="126"/>
      <c r="FX1109" s="126"/>
      <c r="FY1109" s="126"/>
      <c r="FZ1109" s="126"/>
      <c r="GA1109" s="126"/>
      <c r="GB1109" s="126"/>
      <c r="GC1109" s="126"/>
      <c r="GD1109" s="126"/>
      <c r="GE1109" s="126"/>
      <c r="GF1109" s="126"/>
      <c r="GG1109" s="126"/>
      <c r="GH1109" s="126"/>
      <c r="GI1109" s="126"/>
      <c r="GJ1109" s="126"/>
      <c r="GK1109" s="126"/>
      <c r="GL1109" s="126"/>
      <c r="GM1109" s="126"/>
      <c r="GN1109" s="126"/>
      <c r="GO1109" s="126"/>
      <c r="GP1109" s="126"/>
      <c r="GQ1109" s="126"/>
      <c r="GR1109" s="126"/>
      <c r="GS1109" s="126"/>
      <c r="GT1109" s="126"/>
      <c r="GU1109" s="126"/>
      <c r="GV1109" s="126"/>
      <c r="GW1109" s="126"/>
      <c r="GX1109" s="126"/>
      <c r="GY1109" s="126"/>
      <c r="GZ1109" s="126"/>
      <c r="HA1109" s="126"/>
      <c r="HB1109" s="126"/>
      <c r="HC1109" s="126"/>
      <c r="HD1109" s="126"/>
      <c r="HE1109" s="126"/>
      <c r="HF1109" s="126"/>
      <c r="HG1109" s="126"/>
      <c r="HH1109" s="126"/>
      <c r="HI1109" s="126"/>
      <c r="HJ1109" s="126"/>
      <c r="HK1109" s="126"/>
      <c r="HL1109" s="126"/>
      <c r="HM1109" s="126"/>
      <c r="HN1109" s="126"/>
      <c r="HO1109" s="126"/>
      <c r="HP1109" s="126"/>
      <c r="HQ1109" s="126"/>
      <c r="HR1109" s="126"/>
      <c r="HS1109" s="126"/>
      <c r="HT1109" s="126"/>
      <c r="HU1109" s="126"/>
      <c r="HV1109" s="126"/>
      <c r="HW1109" s="126"/>
      <c r="HX1109" s="126"/>
      <c r="HY1109" s="126"/>
      <c r="HZ1109" s="126"/>
      <c r="IA1109" s="126"/>
      <c r="IB1109" s="126"/>
    </row>
    <row r="1110" spans="1:236" s="127" customFormat="1">
      <c r="A1110" s="121"/>
      <c r="B1110" s="67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6"/>
      <c r="AV1110" s="126"/>
      <c r="AW1110" s="126"/>
      <c r="AX1110" s="126"/>
      <c r="AY1110" s="126"/>
      <c r="AZ1110" s="126"/>
      <c r="BA1110" s="126"/>
      <c r="BB1110" s="126"/>
      <c r="BC1110" s="126"/>
      <c r="BD1110" s="126"/>
      <c r="BE1110" s="126"/>
      <c r="BF1110" s="126"/>
      <c r="BG1110" s="126"/>
      <c r="BH1110" s="126"/>
      <c r="BI1110" s="126"/>
      <c r="BJ1110" s="126"/>
      <c r="BK1110" s="126"/>
      <c r="BL1110" s="126"/>
      <c r="BM1110" s="126"/>
      <c r="BN1110" s="126"/>
      <c r="BO1110" s="126"/>
      <c r="BP1110" s="126"/>
      <c r="BQ1110" s="126"/>
      <c r="BR1110" s="126"/>
      <c r="BS1110" s="126"/>
      <c r="BT1110" s="126"/>
      <c r="BU1110" s="126"/>
      <c r="BV1110" s="126"/>
      <c r="BW1110" s="126"/>
      <c r="BX1110" s="126"/>
      <c r="BY1110" s="126"/>
      <c r="BZ1110" s="126"/>
      <c r="CA1110" s="126"/>
      <c r="CB1110" s="126"/>
      <c r="CC1110" s="126"/>
      <c r="CD1110" s="126"/>
      <c r="CE1110" s="126"/>
      <c r="CF1110" s="126"/>
      <c r="CG1110" s="126"/>
      <c r="CH1110" s="126"/>
      <c r="CI1110" s="126"/>
      <c r="CJ1110" s="126"/>
      <c r="CK1110" s="126"/>
      <c r="CL1110" s="126"/>
      <c r="CM1110" s="126"/>
      <c r="CN1110" s="126"/>
      <c r="CO1110" s="126"/>
      <c r="CP1110" s="126"/>
      <c r="CQ1110" s="126"/>
      <c r="CR1110" s="126"/>
      <c r="CS1110" s="126"/>
      <c r="CT1110" s="126"/>
      <c r="CU1110" s="126"/>
      <c r="CV1110" s="126"/>
      <c r="CW1110" s="126"/>
      <c r="CX1110" s="126"/>
      <c r="CY1110" s="126"/>
      <c r="CZ1110" s="126"/>
      <c r="DA1110" s="126"/>
      <c r="DB1110" s="126"/>
      <c r="DC1110" s="126"/>
      <c r="DD1110" s="126"/>
      <c r="DE1110" s="126"/>
      <c r="DF1110" s="126"/>
      <c r="DG1110" s="126"/>
      <c r="DH1110" s="126"/>
      <c r="DI1110" s="126"/>
      <c r="DJ1110" s="126"/>
      <c r="DK1110" s="126"/>
      <c r="DL1110" s="126"/>
      <c r="DM1110" s="126"/>
      <c r="DN1110" s="126"/>
      <c r="DO1110" s="126"/>
      <c r="DP1110" s="126"/>
      <c r="DQ1110" s="126"/>
      <c r="DR1110" s="126"/>
      <c r="DS1110" s="126"/>
      <c r="DT1110" s="126"/>
      <c r="DU1110" s="126"/>
      <c r="DV1110" s="126"/>
      <c r="DW1110" s="126"/>
      <c r="DX1110" s="126"/>
      <c r="DY1110" s="126"/>
      <c r="DZ1110" s="126"/>
      <c r="EA1110" s="126"/>
      <c r="EB1110" s="126"/>
      <c r="EC1110" s="126"/>
      <c r="ED1110" s="126"/>
      <c r="EE1110" s="126"/>
      <c r="EF1110" s="126"/>
      <c r="EG1110" s="126"/>
      <c r="EH1110" s="126"/>
      <c r="EI1110" s="126"/>
      <c r="EJ1110" s="126"/>
      <c r="EK1110" s="126"/>
      <c r="EL1110" s="126"/>
      <c r="EM1110" s="126"/>
      <c r="EN1110" s="126"/>
      <c r="EO1110" s="126"/>
      <c r="EP1110" s="126"/>
      <c r="EQ1110" s="126"/>
      <c r="ER1110" s="126"/>
      <c r="ES1110" s="126"/>
      <c r="ET1110" s="126"/>
      <c r="EU1110" s="126"/>
      <c r="EV1110" s="126"/>
      <c r="EW1110" s="126"/>
      <c r="EX1110" s="126"/>
      <c r="EY1110" s="126"/>
      <c r="EZ1110" s="126"/>
      <c r="FA1110" s="126"/>
      <c r="FB1110" s="126"/>
      <c r="FC1110" s="126"/>
      <c r="FD1110" s="126"/>
      <c r="FE1110" s="126"/>
      <c r="FF1110" s="126"/>
      <c r="FG1110" s="126"/>
      <c r="FH1110" s="126"/>
      <c r="FI1110" s="126"/>
      <c r="FJ1110" s="126"/>
      <c r="FK1110" s="126"/>
      <c r="FL1110" s="126"/>
      <c r="FM1110" s="126"/>
      <c r="FN1110" s="126"/>
      <c r="FO1110" s="126"/>
      <c r="FP1110" s="126"/>
      <c r="FQ1110" s="126"/>
      <c r="FR1110" s="126"/>
      <c r="FS1110" s="126"/>
      <c r="FT1110" s="126"/>
      <c r="FU1110" s="126"/>
      <c r="FV1110" s="126"/>
      <c r="FW1110" s="126"/>
      <c r="FX1110" s="126"/>
      <c r="FY1110" s="126"/>
      <c r="FZ1110" s="126"/>
      <c r="GA1110" s="126"/>
      <c r="GB1110" s="126"/>
      <c r="GC1110" s="126"/>
      <c r="GD1110" s="126"/>
      <c r="GE1110" s="126"/>
      <c r="GF1110" s="126"/>
      <c r="GG1110" s="126"/>
      <c r="GH1110" s="126"/>
      <c r="GI1110" s="126"/>
      <c r="GJ1110" s="126"/>
      <c r="GK1110" s="126"/>
      <c r="GL1110" s="126"/>
      <c r="GM1110" s="126"/>
      <c r="GN1110" s="126"/>
      <c r="GO1110" s="126"/>
      <c r="GP1110" s="126"/>
      <c r="GQ1110" s="126"/>
      <c r="GR1110" s="126"/>
      <c r="GS1110" s="126"/>
      <c r="GT1110" s="126"/>
      <c r="GU1110" s="126"/>
      <c r="GV1110" s="126"/>
      <c r="GW1110" s="126"/>
      <c r="GX1110" s="126"/>
      <c r="GY1110" s="126"/>
      <c r="GZ1110" s="126"/>
      <c r="HA1110" s="126"/>
      <c r="HB1110" s="126"/>
      <c r="HC1110" s="126"/>
      <c r="HD1110" s="126"/>
      <c r="HE1110" s="126"/>
      <c r="HF1110" s="126"/>
      <c r="HG1110" s="126"/>
      <c r="HH1110" s="126"/>
      <c r="HI1110" s="126"/>
      <c r="HJ1110" s="126"/>
      <c r="HK1110" s="126"/>
      <c r="HL1110" s="126"/>
      <c r="HM1110" s="126"/>
      <c r="HN1110" s="126"/>
      <c r="HO1110" s="126"/>
      <c r="HP1110" s="126"/>
      <c r="HQ1110" s="126"/>
      <c r="HR1110" s="126"/>
      <c r="HS1110" s="126"/>
      <c r="HT1110" s="126"/>
      <c r="HU1110" s="126"/>
      <c r="HV1110" s="126"/>
      <c r="HW1110" s="126"/>
      <c r="HX1110" s="126"/>
      <c r="HY1110" s="126"/>
      <c r="HZ1110" s="126"/>
      <c r="IA1110" s="126"/>
      <c r="IB1110" s="126"/>
    </row>
    <row r="1111" spans="1:236" s="127" customFormat="1">
      <c r="A1111" s="121"/>
      <c r="B1111" s="67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  <c r="BI1111" s="126"/>
      <c r="BJ1111" s="126"/>
      <c r="BK1111" s="126"/>
      <c r="BL1111" s="126"/>
      <c r="BM1111" s="126"/>
      <c r="BN1111" s="126"/>
      <c r="BO1111" s="126"/>
      <c r="BP1111" s="126"/>
      <c r="BQ1111" s="126"/>
      <c r="BR1111" s="126"/>
      <c r="BS1111" s="126"/>
      <c r="BT1111" s="126"/>
      <c r="BU1111" s="126"/>
      <c r="BV1111" s="126"/>
      <c r="BW1111" s="126"/>
      <c r="BX1111" s="126"/>
      <c r="BY1111" s="126"/>
      <c r="BZ1111" s="126"/>
      <c r="CA1111" s="126"/>
      <c r="CB1111" s="126"/>
      <c r="CC1111" s="126"/>
      <c r="CD1111" s="126"/>
      <c r="CE1111" s="126"/>
      <c r="CF1111" s="126"/>
      <c r="CG1111" s="126"/>
      <c r="CH1111" s="126"/>
      <c r="CI1111" s="126"/>
      <c r="CJ1111" s="126"/>
      <c r="CK1111" s="126"/>
      <c r="CL1111" s="126"/>
      <c r="CM1111" s="126"/>
      <c r="CN1111" s="126"/>
      <c r="CO1111" s="126"/>
      <c r="CP1111" s="126"/>
      <c r="CQ1111" s="126"/>
      <c r="CR1111" s="126"/>
      <c r="CS1111" s="126"/>
      <c r="CT1111" s="126"/>
      <c r="CU1111" s="126"/>
      <c r="CV1111" s="126"/>
      <c r="CW1111" s="126"/>
      <c r="CX1111" s="126"/>
      <c r="CY1111" s="126"/>
      <c r="CZ1111" s="126"/>
      <c r="DA1111" s="126"/>
      <c r="DB1111" s="126"/>
      <c r="DC1111" s="126"/>
      <c r="DD1111" s="126"/>
      <c r="DE1111" s="126"/>
      <c r="DF1111" s="126"/>
      <c r="DG1111" s="126"/>
      <c r="DH1111" s="126"/>
      <c r="DI1111" s="126"/>
      <c r="DJ1111" s="126"/>
      <c r="DK1111" s="126"/>
      <c r="DL1111" s="126"/>
      <c r="DM1111" s="126"/>
      <c r="DN1111" s="126"/>
      <c r="DO1111" s="126"/>
      <c r="DP1111" s="126"/>
      <c r="DQ1111" s="126"/>
      <c r="DR1111" s="126"/>
      <c r="DS1111" s="126"/>
      <c r="DT1111" s="126"/>
      <c r="DU1111" s="126"/>
      <c r="DV1111" s="126"/>
      <c r="DW1111" s="126"/>
      <c r="DX1111" s="126"/>
      <c r="DY1111" s="126"/>
      <c r="DZ1111" s="126"/>
      <c r="EA1111" s="126"/>
      <c r="EB1111" s="126"/>
      <c r="EC1111" s="126"/>
      <c r="ED1111" s="126"/>
      <c r="EE1111" s="126"/>
      <c r="EF1111" s="126"/>
      <c r="EG1111" s="126"/>
      <c r="EH1111" s="126"/>
      <c r="EI1111" s="126"/>
      <c r="EJ1111" s="126"/>
      <c r="EK1111" s="126"/>
      <c r="EL1111" s="126"/>
      <c r="EM1111" s="126"/>
      <c r="EN1111" s="126"/>
      <c r="EO1111" s="126"/>
      <c r="EP1111" s="126"/>
      <c r="EQ1111" s="126"/>
      <c r="ER1111" s="126"/>
      <c r="ES1111" s="126"/>
      <c r="ET1111" s="126"/>
      <c r="EU1111" s="126"/>
      <c r="EV1111" s="126"/>
      <c r="EW1111" s="126"/>
      <c r="EX1111" s="126"/>
      <c r="EY1111" s="126"/>
      <c r="EZ1111" s="126"/>
      <c r="FA1111" s="126"/>
      <c r="FB1111" s="126"/>
      <c r="FC1111" s="126"/>
      <c r="FD1111" s="126"/>
      <c r="FE1111" s="126"/>
      <c r="FF1111" s="126"/>
      <c r="FG1111" s="126"/>
      <c r="FH1111" s="126"/>
      <c r="FI1111" s="126"/>
      <c r="FJ1111" s="126"/>
      <c r="FK1111" s="126"/>
      <c r="FL1111" s="126"/>
      <c r="FM1111" s="126"/>
      <c r="FN1111" s="126"/>
      <c r="FO1111" s="126"/>
      <c r="FP1111" s="126"/>
      <c r="FQ1111" s="126"/>
      <c r="FR1111" s="126"/>
      <c r="FS1111" s="126"/>
      <c r="FT1111" s="126"/>
      <c r="FU1111" s="126"/>
      <c r="FV1111" s="126"/>
      <c r="FW1111" s="126"/>
      <c r="FX1111" s="126"/>
      <c r="FY1111" s="126"/>
      <c r="FZ1111" s="126"/>
      <c r="GA1111" s="126"/>
      <c r="GB1111" s="126"/>
      <c r="GC1111" s="126"/>
      <c r="GD1111" s="126"/>
      <c r="GE1111" s="126"/>
      <c r="GF1111" s="126"/>
      <c r="GG1111" s="126"/>
      <c r="GH1111" s="126"/>
      <c r="GI1111" s="126"/>
      <c r="GJ1111" s="126"/>
      <c r="GK1111" s="126"/>
      <c r="GL1111" s="126"/>
      <c r="GM1111" s="126"/>
      <c r="GN1111" s="126"/>
      <c r="GO1111" s="126"/>
      <c r="GP1111" s="126"/>
      <c r="GQ1111" s="126"/>
      <c r="GR1111" s="126"/>
      <c r="GS1111" s="126"/>
      <c r="GT1111" s="126"/>
      <c r="GU1111" s="126"/>
      <c r="GV1111" s="126"/>
      <c r="GW1111" s="126"/>
      <c r="GX1111" s="126"/>
      <c r="GY1111" s="126"/>
      <c r="GZ1111" s="126"/>
      <c r="HA1111" s="126"/>
      <c r="HB1111" s="126"/>
      <c r="HC1111" s="126"/>
      <c r="HD1111" s="126"/>
      <c r="HE1111" s="126"/>
      <c r="HF1111" s="126"/>
      <c r="HG1111" s="126"/>
      <c r="HH1111" s="126"/>
      <c r="HI1111" s="126"/>
      <c r="HJ1111" s="126"/>
      <c r="HK1111" s="126"/>
      <c r="HL1111" s="126"/>
      <c r="HM1111" s="126"/>
      <c r="HN1111" s="126"/>
      <c r="HO1111" s="126"/>
      <c r="HP1111" s="126"/>
      <c r="HQ1111" s="126"/>
      <c r="HR1111" s="126"/>
      <c r="HS1111" s="126"/>
      <c r="HT1111" s="126"/>
      <c r="HU1111" s="126"/>
      <c r="HV1111" s="126"/>
      <c r="HW1111" s="126"/>
      <c r="HX1111" s="126"/>
      <c r="HY1111" s="126"/>
      <c r="HZ1111" s="126"/>
      <c r="IA1111" s="126"/>
      <c r="IB1111" s="126"/>
    </row>
    <row r="1112" spans="1:236" s="127" customFormat="1">
      <c r="A1112" s="121"/>
      <c r="B1112" s="67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  <c r="BI1112" s="126"/>
      <c r="BJ1112" s="126"/>
      <c r="BK1112" s="126"/>
      <c r="BL1112" s="126"/>
      <c r="BM1112" s="126"/>
      <c r="BN1112" s="126"/>
      <c r="BO1112" s="126"/>
      <c r="BP1112" s="126"/>
      <c r="BQ1112" s="126"/>
      <c r="BR1112" s="126"/>
      <c r="BS1112" s="126"/>
      <c r="BT1112" s="126"/>
      <c r="BU1112" s="126"/>
      <c r="BV1112" s="126"/>
      <c r="BW1112" s="126"/>
      <c r="BX1112" s="126"/>
      <c r="BY1112" s="126"/>
      <c r="BZ1112" s="126"/>
      <c r="CA1112" s="126"/>
      <c r="CB1112" s="126"/>
      <c r="CC1112" s="126"/>
      <c r="CD1112" s="126"/>
      <c r="CE1112" s="126"/>
      <c r="CF1112" s="126"/>
      <c r="CG1112" s="126"/>
      <c r="CH1112" s="126"/>
      <c r="CI1112" s="126"/>
      <c r="CJ1112" s="126"/>
      <c r="CK1112" s="126"/>
      <c r="CL1112" s="126"/>
      <c r="CM1112" s="126"/>
      <c r="CN1112" s="126"/>
      <c r="CO1112" s="126"/>
      <c r="CP1112" s="126"/>
      <c r="CQ1112" s="126"/>
      <c r="CR1112" s="126"/>
      <c r="CS1112" s="126"/>
      <c r="CT1112" s="126"/>
      <c r="CU1112" s="126"/>
      <c r="CV1112" s="126"/>
      <c r="CW1112" s="126"/>
      <c r="CX1112" s="126"/>
      <c r="CY1112" s="126"/>
      <c r="CZ1112" s="126"/>
      <c r="DA1112" s="126"/>
      <c r="DB1112" s="126"/>
      <c r="DC1112" s="126"/>
      <c r="DD1112" s="126"/>
      <c r="DE1112" s="126"/>
      <c r="DF1112" s="126"/>
      <c r="DG1112" s="126"/>
      <c r="DH1112" s="126"/>
      <c r="DI1112" s="126"/>
      <c r="DJ1112" s="126"/>
      <c r="DK1112" s="126"/>
      <c r="DL1112" s="126"/>
      <c r="DM1112" s="126"/>
      <c r="DN1112" s="126"/>
      <c r="DO1112" s="126"/>
      <c r="DP1112" s="126"/>
      <c r="DQ1112" s="126"/>
      <c r="DR1112" s="126"/>
      <c r="DS1112" s="126"/>
      <c r="DT1112" s="126"/>
      <c r="DU1112" s="126"/>
      <c r="DV1112" s="126"/>
      <c r="DW1112" s="126"/>
      <c r="DX1112" s="126"/>
      <c r="DY1112" s="126"/>
      <c r="DZ1112" s="126"/>
      <c r="EA1112" s="126"/>
      <c r="EB1112" s="126"/>
      <c r="EC1112" s="126"/>
      <c r="ED1112" s="126"/>
      <c r="EE1112" s="126"/>
      <c r="EF1112" s="126"/>
      <c r="EG1112" s="126"/>
      <c r="EH1112" s="126"/>
      <c r="EI1112" s="126"/>
      <c r="EJ1112" s="126"/>
      <c r="EK1112" s="126"/>
      <c r="EL1112" s="126"/>
      <c r="EM1112" s="126"/>
      <c r="EN1112" s="126"/>
      <c r="EO1112" s="126"/>
      <c r="EP1112" s="126"/>
      <c r="EQ1112" s="126"/>
      <c r="ER1112" s="126"/>
      <c r="ES1112" s="126"/>
      <c r="ET1112" s="126"/>
      <c r="EU1112" s="126"/>
      <c r="EV1112" s="126"/>
      <c r="EW1112" s="126"/>
      <c r="EX1112" s="126"/>
      <c r="EY1112" s="126"/>
      <c r="EZ1112" s="126"/>
      <c r="FA1112" s="126"/>
      <c r="FB1112" s="126"/>
      <c r="FC1112" s="126"/>
      <c r="FD1112" s="126"/>
      <c r="FE1112" s="126"/>
      <c r="FF1112" s="126"/>
      <c r="FG1112" s="126"/>
      <c r="FH1112" s="126"/>
      <c r="FI1112" s="126"/>
      <c r="FJ1112" s="126"/>
      <c r="FK1112" s="126"/>
      <c r="FL1112" s="126"/>
      <c r="FM1112" s="126"/>
      <c r="FN1112" s="126"/>
      <c r="FO1112" s="126"/>
      <c r="FP1112" s="126"/>
      <c r="FQ1112" s="126"/>
      <c r="FR1112" s="126"/>
      <c r="FS1112" s="126"/>
      <c r="FT1112" s="126"/>
      <c r="FU1112" s="126"/>
      <c r="FV1112" s="126"/>
      <c r="FW1112" s="126"/>
      <c r="FX1112" s="126"/>
      <c r="FY1112" s="126"/>
      <c r="FZ1112" s="126"/>
      <c r="GA1112" s="126"/>
      <c r="GB1112" s="126"/>
      <c r="GC1112" s="126"/>
      <c r="GD1112" s="126"/>
      <c r="GE1112" s="126"/>
      <c r="GF1112" s="126"/>
      <c r="GG1112" s="126"/>
      <c r="GH1112" s="126"/>
      <c r="GI1112" s="126"/>
      <c r="GJ1112" s="126"/>
      <c r="GK1112" s="126"/>
      <c r="GL1112" s="126"/>
      <c r="GM1112" s="126"/>
      <c r="GN1112" s="126"/>
      <c r="GO1112" s="126"/>
      <c r="GP1112" s="126"/>
      <c r="GQ1112" s="126"/>
      <c r="GR1112" s="126"/>
      <c r="GS1112" s="126"/>
      <c r="GT1112" s="126"/>
      <c r="GU1112" s="126"/>
      <c r="GV1112" s="126"/>
      <c r="GW1112" s="126"/>
      <c r="GX1112" s="126"/>
      <c r="GY1112" s="126"/>
      <c r="GZ1112" s="126"/>
      <c r="HA1112" s="126"/>
      <c r="HB1112" s="126"/>
      <c r="HC1112" s="126"/>
      <c r="HD1112" s="126"/>
      <c r="HE1112" s="126"/>
      <c r="HF1112" s="126"/>
      <c r="HG1112" s="126"/>
      <c r="HH1112" s="126"/>
      <c r="HI1112" s="126"/>
      <c r="HJ1112" s="126"/>
      <c r="HK1112" s="126"/>
      <c r="HL1112" s="126"/>
      <c r="HM1112" s="126"/>
      <c r="HN1112" s="126"/>
      <c r="HO1112" s="126"/>
      <c r="HP1112" s="126"/>
      <c r="HQ1112" s="126"/>
      <c r="HR1112" s="126"/>
      <c r="HS1112" s="126"/>
      <c r="HT1112" s="126"/>
      <c r="HU1112" s="126"/>
      <c r="HV1112" s="126"/>
      <c r="HW1112" s="126"/>
      <c r="HX1112" s="126"/>
      <c r="HY1112" s="126"/>
      <c r="HZ1112" s="126"/>
      <c r="IA1112" s="126"/>
      <c r="IB1112" s="126"/>
    </row>
    <row r="1113" spans="1:236" s="127" customFormat="1">
      <c r="A1113" s="121"/>
      <c r="B1113" s="67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6"/>
      <c r="AV1113" s="126"/>
      <c r="AW1113" s="126"/>
      <c r="AX1113" s="126"/>
      <c r="AY1113" s="126"/>
      <c r="AZ1113" s="126"/>
      <c r="BA1113" s="126"/>
      <c r="BB1113" s="126"/>
      <c r="BC1113" s="126"/>
      <c r="BD1113" s="126"/>
      <c r="BE1113" s="126"/>
      <c r="BF1113" s="126"/>
      <c r="BG1113" s="126"/>
      <c r="BH1113" s="126"/>
      <c r="BI1113" s="126"/>
      <c r="BJ1113" s="126"/>
      <c r="BK1113" s="126"/>
      <c r="BL1113" s="126"/>
      <c r="BM1113" s="126"/>
      <c r="BN1113" s="126"/>
      <c r="BO1113" s="126"/>
      <c r="BP1113" s="126"/>
      <c r="BQ1113" s="126"/>
      <c r="BR1113" s="126"/>
      <c r="BS1113" s="126"/>
      <c r="BT1113" s="126"/>
      <c r="BU1113" s="126"/>
      <c r="BV1113" s="126"/>
      <c r="BW1113" s="126"/>
      <c r="BX1113" s="126"/>
      <c r="BY1113" s="126"/>
      <c r="BZ1113" s="126"/>
      <c r="CA1113" s="126"/>
      <c r="CB1113" s="126"/>
      <c r="CC1113" s="126"/>
      <c r="CD1113" s="126"/>
      <c r="CE1113" s="126"/>
      <c r="CF1113" s="126"/>
      <c r="CG1113" s="126"/>
      <c r="CH1113" s="126"/>
      <c r="CI1113" s="126"/>
      <c r="CJ1113" s="126"/>
      <c r="CK1113" s="126"/>
      <c r="CL1113" s="126"/>
      <c r="CM1113" s="126"/>
      <c r="CN1113" s="126"/>
      <c r="CO1113" s="126"/>
      <c r="CP1113" s="126"/>
      <c r="CQ1113" s="126"/>
      <c r="CR1113" s="126"/>
      <c r="CS1113" s="126"/>
      <c r="CT1113" s="126"/>
      <c r="CU1113" s="126"/>
      <c r="CV1113" s="126"/>
      <c r="CW1113" s="126"/>
      <c r="CX1113" s="126"/>
      <c r="CY1113" s="126"/>
      <c r="CZ1113" s="126"/>
      <c r="DA1113" s="126"/>
      <c r="DB1113" s="126"/>
      <c r="DC1113" s="126"/>
      <c r="DD1113" s="126"/>
      <c r="DE1113" s="126"/>
      <c r="DF1113" s="126"/>
      <c r="DG1113" s="126"/>
      <c r="DH1113" s="126"/>
      <c r="DI1113" s="126"/>
      <c r="DJ1113" s="126"/>
      <c r="DK1113" s="126"/>
      <c r="DL1113" s="126"/>
      <c r="DM1113" s="126"/>
      <c r="DN1113" s="126"/>
      <c r="DO1113" s="126"/>
      <c r="DP1113" s="126"/>
      <c r="DQ1113" s="126"/>
      <c r="DR1113" s="126"/>
      <c r="DS1113" s="126"/>
      <c r="DT1113" s="126"/>
      <c r="DU1113" s="126"/>
      <c r="DV1113" s="126"/>
      <c r="DW1113" s="126"/>
      <c r="DX1113" s="126"/>
      <c r="DY1113" s="126"/>
      <c r="DZ1113" s="126"/>
      <c r="EA1113" s="126"/>
      <c r="EB1113" s="126"/>
      <c r="EC1113" s="126"/>
      <c r="ED1113" s="126"/>
      <c r="EE1113" s="126"/>
      <c r="EF1113" s="126"/>
      <c r="EG1113" s="126"/>
      <c r="EH1113" s="126"/>
      <c r="EI1113" s="126"/>
      <c r="EJ1113" s="126"/>
      <c r="EK1113" s="126"/>
      <c r="EL1113" s="126"/>
      <c r="EM1113" s="126"/>
      <c r="EN1113" s="126"/>
      <c r="EO1113" s="126"/>
      <c r="EP1113" s="126"/>
      <c r="EQ1113" s="126"/>
      <c r="ER1113" s="126"/>
      <c r="ES1113" s="126"/>
      <c r="ET1113" s="126"/>
      <c r="EU1113" s="126"/>
      <c r="EV1113" s="126"/>
      <c r="EW1113" s="126"/>
      <c r="EX1113" s="126"/>
      <c r="EY1113" s="126"/>
      <c r="EZ1113" s="126"/>
      <c r="FA1113" s="126"/>
      <c r="FB1113" s="126"/>
      <c r="FC1113" s="126"/>
      <c r="FD1113" s="126"/>
      <c r="FE1113" s="126"/>
      <c r="FF1113" s="126"/>
      <c r="FG1113" s="126"/>
      <c r="FH1113" s="126"/>
      <c r="FI1113" s="126"/>
      <c r="FJ1113" s="126"/>
      <c r="FK1113" s="126"/>
      <c r="FL1113" s="126"/>
      <c r="FM1113" s="126"/>
      <c r="FN1113" s="126"/>
      <c r="FO1113" s="126"/>
      <c r="FP1113" s="126"/>
      <c r="FQ1113" s="126"/>
      <c r="FR1113" s="126"/>
      <c r="FS1113" s="126"/>
      <c r="FT1113" s="126"/>
      <c r="FU1113" s="126"/>
      <c r="FV1113" s="126"/>
      <c r="FW1113" s="126"/>
      <c r="FX1113" s="126"/>
      <c r="FY1113" s="126"/>
      <c r="FZ1113" s="126"/>
      <c r="GA1113" s="126"/>
      <c r="GB1113" s="126"/>
      <c r="GC1113" s="126"/>
      <c r="GD1113" s="126"/>
      <c r="GE1113" s="126"/>
      <c r="GF1113" s="126"/>
      <c r="GG1113" s="126"/>
      <c r="GH1113" s="126"/>
      <c r="GI1113" s="126"/>
      <c r="GJ1113" s="126"/>
      <c r="GK1113" s="126"/>
      <c r="GL1113" s="126"/>
      <c r="GM1113" s="126"/>
      <c r="GN1113" s="126"/>
      <c r="GO1113" s="126"/>
      <c r="GP1113" s="126"/>
      <c r="GQ1113" s="126"/>
      <c r="GR1113" s="126"/>
      <c r="GS1113" s="126"/>
      <c r="GT1113" s="126"/>
      <c r="GU1113" s="126"/>
      <c r="GV1113" s="126"/>
      <c r="GW1113" s="126"/>
      <c r="GX1113" s="126"/>
      <c r="GY1113" s="126"/>
      <c r="GZ1113" s="126"/>
      <c r="HA1113" s="126"/>
      <c r="HB1113" s="126"/>
      <c r="HC1113" s="126"/>
      <c r="HD1113" s="126"/>
      <c r="HE1113" s="126"/>
      <c r="HF1113" s="126"/>
      <c r="HG1113" s="126"/>
      <c r="HH1113" s="126"/>
      <c r="HI1113" s="126"/>
      <c r="HJ1113" s="126"/>
      <c r="HK1113" s="126"/>
      <c r="HL1113" s="126"/>
      <c r="HM1113" s="126"/>
      <c r="HN1113" s="126"/>
      <c r="HO1113" s="126"/>
      <c r="HP1113" s="126"/>
      <c r="HQ1113" s="126"/>
      <c r="HR1113" s="126"/>
      <c r="HS1113" s="126"/>
      <c r="HT1113" s="126"/>
      <c r="HU1113" s="126"/>
      <c r="HV1113" s="126"/>
      <c r="HW1113" s="126"/>
      <c r="HX1113" s="126"/>
      <c r="HY1113" s="126"/>
      <c r="HZ1113" s="126"/>
      <c r="IA1113" s="126"/>
      <c r="IB1113" s="126"/>
    </row>
    <row r="1114" spans="1:236" s="127" customFormat="1">
      <c r="A1114" s="121"/>
      <c r="B1114" s="67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  <c r="BI1114" s="126"/>
      <c r="BJ1114" s="126"/>
      <c r="BK1114" s="126"/>
      <c r="BL1114" s="126"/>
      <c r="BM1114" s="126"/>
      <c r="BN1114" s="126"/>
      <c r="BO1114" s="126"/>
      <c r="BP1114" s="126"/>
      <c r="BQ1114" s="126"/>
      <c r="BR1114" s="126"/>
      <c r="BS1114" s="126"/>
      <c r="BT1114" s="126"/>
      <c r="BU1114" s="126"/>
      <c r="BV1114" s="126"/>
      <c r="BW1114" s="126"/>
      <c r="BX1114" s="126"/>
      <c r="BY1114" s="126"/>
      <c r="BZ1114" s="126"/>
      <c r="CA1114" s="126"/>
      <c r="CB1114" s="126"/>
      <c r="CC1114" s="126"/>
      <c r="CD1114" s="126"/>
      <c r="CE1114" s="126"/>
      <c r="CF1114" s="126"/>
      <c r="CG1114" s="126"/>
      <c r="CH1114" s="126"/>
      <c r="CI1114" s="126"/>
      <c r="CJ1114" s="126"/>
      <c r="CK1114" s="126"/>
      <c r="CL1114" s="126"/>
      <c r="CM1114" s="126"/>
      <c r="CN1114" s="126"/>
      <c r="CO1114" s="126"/>
      <c r="CP1114" s="126"/>
      <c r="CQ1114" s="126"/>
      <c r="CR1114" s="126"/>
      <c r="CS1114" s="126"/>
      <c r="CT1114" s="126"/>
      <c r="CU1114" s="126"/>
      <c r="CV1114" s="126"/>
      <c r="CW1114" s="126"/>
      <c r="CX1114" s="126"/>
      <c r="CY1114" s="126"/>
      <c r="CZ1114" s="126"/>
      <c r="DA1114" s="126"/>
      <c r="DB1114" s="126"/>
      <c r="DC1114" s="126"/>
      <c r="DD1114" s="126"/>
      <c r="DE1114" s="126"/>
      <c r="DF1114" s="126"/>
      <c r="DG1114" s="126"/>
      <c r="DH1114" s="126"/>
      <c r="DI1114" s="126"/>
      <c r="DJ1114" s="126"/>
      <c r="DK1114" s="126"/>
      <c r="DL1114" s="126"/>
      <c r="DM1114" s="126"/>
      <c r="DN1114" s="126"/>
      <c r="DO1114" s="126"/>
      <c r="DP1114" s="126"/>
      <c r="DQ1114" s="126"/>
      <c r="DR1114" s="126"/>
      <c r="DS1114" s="126"/>
      <c r="DT1114" s="126"/>
      <c r="DU1114" s="126"/>
      <c r="DV1114" s="126"/>
      <c r="DW1114" s="126"/>
      <c r="DX1114" s="126"/>
      <c r="DY1114" s="126"/>
      <c r="DZ1114" s="126"/>
      <c r="EA1114" s="126"/>
      <c r="EB1114" s="126"/>
      <c r="EC1114" s="126"/>
      <c r="ED1114" s="126"/>
      <c r="EE1114" s="126"/>
      <c r="EF1114" s="126"/>
      <c r="EG1114" s="126"/>
      <c r="EH1114" s="126"/>
      <c r="EI1114" s="126"/>
      <c r="EJ1114" s="126"/>
      <c r="EK1114" s="126"/>
      <c r="EL1114" s="126"/>
      <c r="EM1114" s="126"/>
      <c r="EN1114" s="126"/>
      <c r="EO1114" s="126"/>
      <c r="EP1114" s="126"/>
      <c r="EQ1114" s="126"/>
      <c r="ER1114" s="126"/>
      <c r="ES1114" s="126"/>
      <c r="ET1114" s="126"/>
      <c r="EU1114" s="126"/>
      <c r="EV1114" s="126"/>
      <c r="EW1114" s="126"/>
      <c r="EX1114" s="126"/>
      <c r="EY1114" s="126"/>
      <c r="EZ1114" s="126"/>
      <c r="FA1114" s="126"/>
      <c r="FB1114" s="126"/>
      <c r="FC1114" s="126"/>
      <c r="FD1114" s="126"/>
      <c r="FE1114" s="126"/>
      <c r="FF1114" s="126"/>
      <c r="FG1114" s="126"/>
      <c r="FH1114" s="126"/>
      <c r="FI1114" s="126"/>
      <c r="FJ1114" s="126"/>
      <c r="FK1114" s="126"/>
      <c r="FL1114" s="126"/>
      <c r="FM1114" s="126"/>
      <c r="FN1114" s="126"/>
      <c r="FO1114" s="126"/>
      <c r="FP1114" s="126"/>
      <c r="FQ1114" s="126"/>
      <c r="FR1114" s="126"/>
      <c r="FS1114" s="126"/>
      <c r="FT1114" s="126"/>
      <c r="FU1114" s="126"/>
      <c r="FV1114" s="126"/>
      <c r="FW1114" s="126"/>
      <c r="FX1114" s="126"/>
      <c r="FY1114" s="126"/>
      <c r="FZ1114" s="126"/>
      <c r="GA1114" s="126"/>
      <c r="GB1114" s="126"/>
      <c r="GC1114" s="126"/>
      <c r="GD1114" s="126"/>
      <c r="GE1114" s="126"/>
      <c r="GF1114" s="126"/>
      <c r="GG1114" s="126"/>
      <c r="GH1114" s="126"/>
      <c r="GI1114" s="126"/>
      <c r="GJ1114" s="126"/>
      <c r="GK1114" s="126"/>
      <c r="GL1114" s="126"/>
      <c r="GM1114" s="126"/>
      <c r="GN1114" s="126"/>
      <c r="GO1114" s="126"/>
      <c r="GP1114" s="126"/>
      <c r="GQ1114" s="126"/>
      <c r="GR1114" s="126"/>
      <c r="GS1114" s="126"/>
      <c r="GT1114" s="126"/>
      <c r="GU1114" s="126"/>
      <c r="GV1114" s="126"/>
      <c r="GW1114" s="126"/>
      <c r="GX1114" s="126"/>
      <c r="GY1114" s="126"/>
      <c r="GZ1114" s="126"/>
      <c r="HA1114" s="126"/>
      <c r="HB1114" s="126"/>
      <c r="HC1114" s="126"/>
      <c r="HD1114" s="126"/>
      <c r="HE1114" s="126"/>
      <c r="HF1114" s="126"/>
      <c r="HG1114" s="126"/>
      <c r="HH1114" s="126"/>
      <c r="HI1114" s="126"/>
      <c r="HJ1114" s="126"/>
      <c r="HK1114" s="126"/>
      <c r="HL1114" s="126"/>
      <c r="HM1114" s="126"/>
      <c r="HN1114" s="126"/>
      <c r="HO1114" s="126"/>
      <c r="HP1114" s="126"/>
      <c r="HQ1114" s="126"/>
      <c r="HR1114" s="126"/>
      <c r="HS1114" s="126"/>
      <c r="HT1114" s="126"/>
      <c r="HU1114" s="126"/>
      <c r="HV1114" s="126"/>
      <c r="HW1114" s="126"/>
      <c r="HX1114" s="126"/>
      <c r="HY1114" s="126"/>
      <c r="HZ1114" s="126"/>
      <c r="IA1114" s="126"/>
      <c r="IB1114" s="126"/>
    </row>
    <row r="1115" spans="1:236" s="127" customFormat="1">
      <c r="A1115" s="121"/>
      <c r="B1115" s="67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  <c r="BI1115" s="126"/>
      <c r="BJ1115" s="126"/>
      <c r="BK1115" s="126"/>
      <c r="BL1115" s="126"/>
      <c r="BM1115" s="126"/>
      <c r="BN1115" s="126"/>
      <c r="BO1115" s="126"/>
      <c r="BP1115" s="126"/>
      <c r="BQ1115" s="126"/>
      <c r="BR1115" s="126"/>
      <c r="BS1115" s="126"/>
      <c r="BT1115" s="126"/>
      <c r="BU1115" s="126"/>
      <c r="BV1115" s="126"/>
      <c r="BW1115" s="126"/>
      <c r="BX1115" s="126"/>
      <c r="BY1115" s="126"/>
      <c r="BZ1115" s="126"/>
      <c r="CA1115" s="126"/>
      <c r="CB1115" s="126"/>
      <c r="CC1115" s="126"/>
      <c r="CD1115" s="126"/>
      <c r="CE1115" s="126"/>
      <c r="CF1115" s="126"/>
      <c r="CG1115" s="126"/>
      <c r="CH1115" s="126"/>
      <c r="CI1115" s="126"/>
      <c r="CJ1115" s="126"/>
      <c r="CK1115" s="126"/>
      <c r="CL1115" s="126"/>
      <c r="CM1115" s="126"/>
      <c r="CN1115" s="126"/>
      <c r="CO1115" s="126"/>
      <c r="CP1115" s="126"/>
      <c r="CQ1115" s="126"/>
      <c r="CR1115" s="126"/>
      <c r="CS1115" s="126"/>
      <c r="CT1115" s="126"/>
      <c r="CU1115" s="126"/>
      <c r="CV1115" s="126"/>
      <c r="CW1115" s="126"/>
      <c r="CX1115" s="126"/>
      <c r="CY1115" s="126"/>
      <c r="CZ1115" s="126"/>
      <c r="DA1115" s="126"/>
      <c r="DB1115" s="126"/>
      <c r="DC1115" s="126"/>
      <c r="DD1115" s="126"/>
      <c r="DE1115" s="126"/>
      <c r="DF1115" s="126"/>
      <c r="DG1115" s="126"/>
      <c r="DH1115" s="126"/>
      <c r="DI1115" s="126"/>
      <c r="DJ1115" s="126"/>
      <c r="DK1115" s="126"/>
      <c r="DL1115" s="126"/>
      <c r="DM1115" s="126"/>
      <c r="DN1115" s="126"/>
      <c r="DO1115" s="126"/>
      <c r="DP1115" s="126"/>
      <c r="DQ1115" s="126"/>
      <c r="DR1115" s="126"/>
      <c r="DS1115" s="126"/>
      <c r="DT1115" s="126"/>
      <c r="DU1115" s="126"/>
      <c r="DV1115" s="126"/>
      <c r="DW1115" s="126"/>
      <c r="DX1115" s="126"/>
      <c r="DY1115" s="126"/>
      <c r="DZ1115" s="126"/>
      <c r="EA1115" s="126"/>
      <c r="EB1115" s="126"/>
      <c r="EC1115" s="126"/>
      <c r="ED1115" s="126"/>
      <c r="EE1115" s="126"/>
      <c r="EF1115" s="126"/>
      <c r="EG1115" s="126"/>
      <c r="EH1115" s="126"/>
      <c r="EI1115" s="126"/>
      <c r="EJ1115" s="126"/>
      <c r="EK1115" s="126"/>
      <c r="EL1115" s="126"/>
      <c r="EM1115" s="126"/>
      <c r="EN1115" s="126"/>
      <c r="EO1115" s="126"/>
      <c r="EP1115" s="126"/>
      <c r="EQ1115" s="126"/>
      <c r="ER1115" s="126"/>
      <c r="ES1115" s="126"/>
      <c r="ET1115" s="126"/>
      <c r="EU1115" s="126"/>
      <c r="EV1115" s="126"/>
      <c r="EW1115" s="126"/>
      <c r="EX1115" s="126"/>
      <c r="EY1115" s="126"/>
      <c r="EZ1115" s="126"/>
      <c r="FA1115" s="126"/>
      <c r="FB1115" s="126"/>
      <c r="FC1115" s="126"/>
      <c r="FD1115" s="126"/>
      <c r="FE1115" s="126"/>
      <c r="FF1115" s="126"/>
      <c r="FG1115" s="126"/>
      <c r="FH1115" s="126"/>
      <c r="FI1115" s="126"/>
      <c r="FJ1115" s="126"/>
      <c r="FK1115" s="126"/>
      <c r="FL1115" s="126"/>
      <c r="FM1115" s="126"/>
      <c r="FN1115" s="126"/>
      <c r="FO1115" s="126"/>
      <c r="FP1115" s="126"/>
      <c r="FQ1115" s="126"/>
      <c r="FR1115" s="126"/>
      <c r="FS1115" s="126"/>
      <c r="FT1115" s="126"/>
      <c r="FU1115" s="126"/>
      <c r="FV1115" s="126"/>
      <c r="FW1115" s="126"/>
      <c r="FX1115" s="126"/>
      <c r="FY1115" s="126"/>
      <c r="FZ1115" s="126"/>
      <c r="GA1115" s="126"/>
      <c r="GB1115" s="126"/>
      <c r="GC1115" s="126"/>
      <c r="GD1115" s="126"/>
      <c r="GE1115" s="126"/>
      <c r="GF1115" s="126"/>
      <c r="GG1115" s="126"/>
      <c r="GH1115" s="126"/>
      <c r="GI1115" s="126"/>
      <c r="GJ1115" s="126"/>
      <c r="GK1115" s="126"/>
      <c r="GL1115" s="126"/>
      <c r="GM1115" s="126"/>
      <c r="GN1115" s="126"/>
      <c r="GO1115" s="126"/>
      <c r="GP1115" s="126"/>
      <c r="GQ1115" s="126"/>
      <c r="GR1115" s="126"/>
      <c r="GS1115" s="126"/>
      <c r="GT1115" s="126"/>
      <c r="GU1115" s="126"/>
      <c r="GV1115" s="126"/>
      <c r="GW1115" s="126"/>
      <c r="GX1115" s="126"/>
      <c r="GY1115" s="126"/>
      <c r="GZ1115" s="126"/>
      <c r="HA1115" s="126"/>
      <c r="HB1115" s="126"/>
      <c r="HC1115" s="126"/>
      <c r="HD1115" s="126"/>
      <c r="HE1115" s="126"/>
      <c r="HF1115" s="126"/>
      <c r="HG1115" s="126"/>
      <c r="HH1115" s="126"/>
      <c r="HI1115" s="126"/>
      <c r="HJ1115" s="126"/>
      <c r="HK1115" s="126"/>
      <c r="HL1115" s="126"/>
      <c r="HM1115" s="126"/>
      <c r="HN1115" s="126"/>
      <c r="HO1115" s="126"/>
      <c r="HP1115" s="126"/>
      <c r="HQ1115" s="126"/>
      <c r="HR1115" s="126"/>
      <c r="HS1115" s="126"/>
      <c r="HT1115" s="126"/>
      <c r="HU1115" s="126"/>
      <c r="HV1115" s="126"/>
      <c r="HW1115" s="126"/>
      <c r="HX1115" s="126"/>
      <c r="HY1115" s="126"/>
      <c r="HZ1115" s="126"/>
      <c r="IA1115" s="126"/>
      <c r="IB1115" s="126"/>
    </row>
    <row r="1116" spans="1:236" s="127" customFormat="1">
      <c r="A1116" s="121"/>
      <c r="B1116" s="67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  <c r="BI1116" s="126"/>
      <c r="BJ1116" s="126"/>
      <c r="BK1116" s="126"/>
      <c r="BL1116" s="126"/>
      <c r="BM1116" s="126"/>
      <c r="BN1116" s="126"/>
      <c r="BO1116" s="126"/>
      <c r="BP1116" s="126"/>
      <c r="BQ1116" s="126"/>
      <c r="BR1116" s="126"/>
      <c r="BS1116" s="126"/>
      <c r="BT1116" s="126"/>
      <c r="BU1116" s="126"/>
      <c r="BV1116" s="126"/>
      <c r="BW1116" s="126"/>
      <c r="BX1116" s="126"/>
      <c r="BY1116" s="126"/>
      <c r="BZ1116" s="126"/>
      <c r="CA1116" s="126"/>
      <c r="CB1116" s="126"/>
      <c r="CC1116" s="126"/>
      <c r="CD1116" s="126"/>
      <c r="CE1116" s="126"/>
      <c r="CF1116" s="126"/>
      <c r="CG1116" s="126"/>
      <c r="CH1116" s="126"/>
      <c r="CI1116" s="126"/>
      <c r="CJ1116" s="126"/>
      <c r="CK1116" s="126"/>
      <c r="CL1116" s="126"/>
      <c r="CM1116" s="126"/>
      <c r="CN1116" s="126"/>
      <c r="CO1116" s="126"/>
      <c r="CP1116" s="126"/>
      <c r="CQ1116" s="126"/>
      <c r="CR1116" s="126"/>
      <c r="CS1116" s="126"/>
      <c r="CT1116" s="126"/>
      <c r="CU1116" s="126"/>
      <c r="CV1116" s="126"/>
      <c r="CW1116" s="126"/>
      <c r="CX1116" s="126"/>
      <c r="CY1116" s="126"/>
      <c r="CZ1116" s="126"/>
      <c r="DA1116" s="126"/>
      <c r="DB1116" s="126"/>
      <c r="DC1116" s="126"/>
      <c r="DD1116" s="126"/>
      <c r="DE1116" s="126"/>
      <c r="DF1116" s="126"/>
      <c r="DG1116" s="126"/>
      <c r="DH1116" s="126"/>
      <c r="DI1116" s="126"/>
      <c r="DJ1116" s="126"/>
      <c r="DK1116" s="126"/>
      <c r="DL1116" s="126"/>
      <c r="DM1116" s="126"/>
      <c r="DN1116" s="126"/>
      <c r="DO1116" s="126"/>
      <c r="DP1116" s="126"/>
      <c r="DQ1116" s="126"/>
      <c r="DR1116" s="126"/>
      <c r="DS1116" s="126"/>
      <c r="DT1116" s="126"/>
      <c r="DU1116" s="126"/>
      <c r="DV1116" s="126"/>
      <c r="DW1116" s="126"/>
      <c r="DX1116" s="126"/>
      <c r="DY1116" s="126"/>
      <c r="DZ1116" s="126"/>
      <c r="EA1116" s="126"/>
      <c r="EB1116" s="126"/>
      <c r="EC1116" s="126"/>
      <c r="ED1116" s="126"/>
      <c r="EE1116" s="126"/>
      <c r="EF1116" s="126"/>
      <c r="EG1116" s="126"/>
      <c r="EH1116" s="126"/>
      <c r="EI1116" s="126"/>
      <c r="EJ1116" s="126"/>
      <c r="EK1116" s="126"/>
      <c r="EL1116" s="126"/>
      <c r="EM1116" s="126"/>
      <c r="EN1116" s="126"/>
      <c r="EO1116" s="126"/>
      <c r="EP1116" s="126"/>
      <c r="EQ1116" s="126"/>
      <c r="ER1116" s="126"/>
      <c r="ES1116" s="126"/>
      <c r="ET1116" s="126"/>
      <c r="EU1116" s="126"/>
      <c r="EV1116" s="126"/>
      <c r="EW1116" s="126"/>
      <c r="EX1116" s="126"/>
      <c r="EY1116" s="126"/>
      <c r="EZ1116" s="126"/>
      <c r="FA1116" s="126"/>
      <c r="FB1116" s="126"/>
      <c r="FC1116" s="126"/>
      <c r="FD1116" s="126"/>
      <c r="FE1116" s="126"/>
      <c r="FF1116" s="126"/>
      <c r="FG1116" s="126"/>
      <c r="FH1116" s="126"/>
      <c r="FI1116" s="126"/>
      <c r="FJ1116" s="126"/>
      <c r="FK1116" s="126"/>
      <c r="FL1116" s="126"/>
      <c r="FM1116" s="126"/>
      <c r="FN1116" s="126"/>
      <c r="FO1116" s="126"/>
      <c r="FP1116" s="126"/>
      <c r="FQ1116" s="126"/>
      <c r="FR1116" s="126"/>
      <c r="FS1116" s="126"/>
      <c r="FT1116" s="126"/>
      <c r="FU1116" s="126"/>
      <c r="FV1116" s="126"/>
      <c r="FW1116" s="126"/>
      <c r="FX1116" s="126"/>
      <c r="FY1116" s="126"/>
      <c r="FZ1116" s="126"/>
      <c r="GA1116" s="126"/>
      <c r="GB1116" s="126"/>
      <c r="GC1116" s="126"/>
      <c r="GD1116" s="126"/>
      <c r="GE1116" s="126"/>
      <c r="GF1116" s="126"/>
      <c r="GG1116" s="126"/>
      <c r="GH1116" s="126"/>
      <c r="GI1116" s="126"/>
      <c r="GJ1116" s="126"/>
      <c r="GK1116" s="126"/>
      <c r="GL1116" s="126"/>
      <c r="GM1116" s="126"/>
      <c r="GN1116" s="126"/>
      <c r="GO1116" s="126"/>
      <c r="GP1116" s="126"/>
      <c r="GQ1116" s="126"/>
      <c r="GR1116" s="126"/>
      <c r="GS1116" s="126"/>
      <c r="GT1116" s="126"/>
      <c r="GU1116" s="126"/>
      <c r="GV1116" s="126"/>
      <c r="GW1116" s="126"/>
      <c r="GX1116" s="126"/>
      <c r="GY1116" s="126"/>
      <c r="GZ1116" s="126"/>
      <c r="HA1116" s="126"/>
      <c r="HB1116" s="126"/>
      <c r="HC1116" s="126"/>
      <c r="HD1116" s="126"/>
      <c r="HE1116" s="126"/>
      <c r="HF1116" s="126"/>
      <c r="HG1116" s="126"/>
      <c r="HH1116" s="126"/>
      <c r="HI1116" s="126"/>
      <c r="HJ1116" s="126"/>
      <c r="HK1116" s="126"/>
      <c r="HL1116" s="126"/>
      <c r="HM1116" s="126"/>
      <c r="HN1116" s="126"/>
      <c r="HO1116" s="126"/>
      <c r="HP1116" s="126"/>
      <c r="HQ1116" s="126"/>
      <c r="HR1116" s="126"/>
      <c r="HS1116" s="126"/>
      <c r="HT1116" s="126"/>
      <c r="HU1116" s="126"/>
      <c r="HV1116" s="126"/>
      <c r="HW1116" s="126"/>
      <c r="HX1116" s="126"/>
      <c r="HY1116" s="126"/>
      <c r="HZ1116" s="126"/>
      <c r="IA1116" s="126"/>
      <c r="IB1116" s="126"/>
    </row>
    <row r="1117" spans="1:236" s="127" customFormat="1">
      <c r="A1117" s="121"/>
      <c r="B1117" s="67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  <c r="BI1117" s="126"/>
      <c r="BJ1117" s="126"/>
      <c r="BK1117" s="126"/>
      <c r="BL1117" s="126"/>
      <c r="BM1117" s="126"/>
      <c r="BN1117" s="126"/>
      <c r="BO1117" s="126"/>
      <c r="BP1117" s="126"/>
      <c r="BQ1117" s="126"/>
      <c r="BR1117" s="126"/>
      <c r="BS1117" s="126"/>
      <c r="BT1117" s="126"/>
      <c r="BU1117" s="126"/>
      <c r="BV1117" s="126"/>
      <c r="BW1117" s="126"/>
      <c r="BX1117" s="126"/>
      <c r="BY1117" s="126"/>
      <c r="BZ1117" s="126"/>
      <c r="CA1117" s="126"/>
      <c r="CB1117" s="126"/>
      <c r="CC1117" s="126"/>
      <c r="CD1117" s="126"/>
      <c r="CE1117" s="126"/>
      <c r="CF1117" s="126"/>
      <c r="CG1117" s="126"/>
      <c r="CH1117" s="126"/>
      <c r="CI1117" s="126"/>
      <c r="CJ1117" s="126"/>
      <c r="CK1117" s="126"/>
      <c r="CL1117" s="126"/>
      <c r="CM1117" s="126"/>
      <c r="CN1117" s="126"/>
      <c r="CO1117" s="126"/>
      <c r="CP1117" s="126"/>
      <c r="CQ1117" s="126"/>
      <c r="CR1117" s="126"/>
      <c r="CS1117" s="126"/>
      <c r="CT1117" s="126"/>
      <c r="CU1117" s="126"/>
      <c r="CV1117" s="126"/>
      <c r="CW1117" s="126"/>
      <c r="CX1117" s="126"/>
      <c r="CY1117" s="126"/>
      <c r="CZ1117" s="126"/>
      <c r="DA1117" s="126"/>
      <c r="DB1117" s="126"/>
      <c r="DC1117" s="126"/>
      <c r="DD1117" s="126"/>
      <c r="DE1117" s="126"/>
      <c r="DF1117" s="126"/>
      <c r="DG1117" s="126"/>
      <c r="DH1117" s="126"/>
      <c r="DI1117" s="126"/>
      <c r="DJ1117" s="126"/>
      <c r="DK1117" s="126"/>
      <c r="DL1117" s="126"/>
      <c r="DM1117" s="126"/>
      <c r="DN1117" s="126"/>
      <c r="DO1117" s="126"/>
      <c r="DP1117" s="126"/>
      <c r="DQ1117" s="126"/>
      <c r="DR1117" s="126"/>
      <c r="DS1117" s="126"/>
      <c r="DT1117" s="126"/>
      <c r="DU1117" s="126"/>
      <c r="DV1117" s="126"/>
      <c r="DW1117" s="126"/>
      <c r="DX1117" s="126"/>
      <c r="DY1117" s="126"/>
      <c r="DZ1117" s="126"/>
      <c r="EA1117" s="126"/>
      <c r="EB1117" s="126"/>
      <c r="EC1117" s="126"/>
      <c r="ED1117" s="126"/>
      <c r="EE1117" s="126"/>
      <c r="EF1117" s="126"/>
      <c r="EG1117" s="126"/>
      <c r="EH1117" s="126"/>
      <c r="EI1117" s="126"/>
      <c r="EJ1117" s="126"/>
      <c r="EK1117" s="126"/>
      <c r="EL1117" s="126"/>
      <c r="EM1117" s="126"/>
      <c r="EN1117" s="126"/>
      <c r="EO1117" s="126"/>
      <c r="EP1117" s="126"/>
      <c r="EQ1117" s="126"/>
      <c r="ER1117" s="126"/>
      <c r="ES1117" s="126"/>
      <c r="ET1117" s="126"/>
      <c r="EU1117" s="126"/>
      <c r="EV1117" s="126"/>
      <c r="EW1117" s="126"/>
      <c r="EX1117" s="126"/>
      <c r="EY1117" s="126"/>
      <c r="EZ1117" s="126"/>
      <c r="FA1117" s="126"/>
      <c r="FB1117" s="126"/>
      <c r="FC1117" s="126"/>
      <c r="FD1117" s="126"/>
      <c r="FE1117" s="126"/>
      <c r="FF1117" s="126"/>
      <c r="FG1117" s="126"/>
      <c r="FH1117" s="126"/>
      <c r="FI1117" s="126"/>
      <c r="FJ1117" s="126"/>
      <c r="FK1117" s="126"/>
      <c r="FL1117" s="126"/>
      <c r="FM1117" s="126"/>
      <c r="FN1117" s="126"/>
      <c r="FO1117" s="126"/>
      <c r="FP1117" s="126"/>
      <c r="FQ1117" s="126"/>
      <c r="FR1117" s="126"/>
      <c r="FS1117" s="126"/>
      <c r="FT1117" s="126"/>
      <c r="FU1117" s="126"/>
      <c r="FV1117" s="126"/>
      <c r="FW1117" s="126"/>
      <c r="FX1117" s="126"/>
      <c r="FY1117" s="126"/>
      <c r="FZ1117" s="126"/>
      <c r="GA1117" s="126"/>
      <c r="GB1117" s="126"/>
      <c r="GC1117" s="126"/>
      <c r="GD1117" s="126"/>
      <c r="GE1117" s="126"/>
      <c r="GF1117" s="126"/>
      <c r="GG1117" s="126"/>
      <c r="GH1117" s="126"/>
      <c r="GI1117" s="126"/>
      <c r="GJ1117" s="126"/>
      <c r="GK1117" s="126"/>
      <c r="GL1117" s="126"/>
      <c r="GM1117" s="126"/>
      <c r="GN1117" s="126"/>
      <c r="GO1117" s="126"/>
      <c r="GP1117" s="126"/>
      <c r="GQ1117" s="126"/>
      <c r="GR1117" s="126"/>
      <c r="GS1117" s="126"/>
      <c r="GT1117" s="126"/>
      <c r="GU1117" s="126"/>
      <c r="GV1117" s="126"/>
      <c r="GW1117" s="126"/>
      <c r="GX1117" s="126"/>
      <c r="GY1117" s="126"/>
      <c r="GZ1117" s="126"/>
      <c r="HA1117" s="126"/>
      <c r="HB1117" s="126"/>
      <c r="HC1117" s="126"/>
      <c r="HD1117" s="126"/>
      <c r="HE1117" s="126"/>
      <c r="HF1117" s="126"/>
      <c r="HG1117" s="126"/>
      <c r="HH1117" s="126"/>
      <c r="HI1117" s="126"/>
      <c r="HJ1117" s="126"/>
      <c r="HK1117" s="126"/>
      <c r="HL1117" s="126"/>
      <c r="HM1117" s="126"/>
      <c r="HN1117" s="126"/>
      <c r="HO1117" s="126"/>
      <c r="HP1117" s="126"/>
      <c r="HQ1117" s="126"/>
      <c r="HR1117" s="126"/>
      <c r="HS1117" s="126"/>
      <c r="HT1117" s="126"/>
      <c r="HU1117" s="126"/>
      <c r="HV1117" s="126"/>
      <c r="HW1117" s="126"/>
      <c r="HX1117" s="126"/>
      <c r="HY1117" s="126"/>
      <c r="HZ1117" s="126"/>
      <c r="IA1117" s="126"/>
      <c r="IB1117" s="126"/>
    </row>
    <row r="1118" spans="1:236" s="127" customFormat="1">
      <c r="A1118" s="121"/>
      <c r="B1118" s="67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  <c r="BI1118" s="126"/>
      <c r="BJ1118" s="126"/>
      <c r="BK1118" s="126"/>
      <c r="BL1118" s="126"/>
      <c r="BM1118" s="126"/>
      <c r="BN1118" s="126"/>
      <c r="BO1118" s="126"/>
      <c r="BP1118" s="126"/>
      <c r="BQ1118" s="126"/>
      <c r="BR1118" s="126"/>
      <c r="BS1118" s="126"/>
      <c r="BT1118" s="126"/>
      <c r="BU1118" s="126"/>
      <c r="BV1118" s="126"/>
      <c r="BW1118" s="126"/>
      <c r="BX1118" s="126"/>
      <c r="BY1118" s="126"/>
      <c r="BZ1118" s="126"/>
      <c r="CA1118" s="126"/>
      <c r="CB1118" s="126"/>
      <c r="CC1118" s="126"/>
      <c r="CD1118" s="126"/>
      <c r="CE1118" s="126"/>
      <c r="CF1118" s="126"/>
      <c r="CG1118" s="126"/>
      <c r="CH1118" s="126"/>
      <c r="CI1118" s="126"/>
      <c r="CJ1118" s="126"/>
      <c r="CK1118" s="126"/>
      <c r="CL1118" s="126"/>
      <c r="CM1118" s="126"/>
      <c r="CN1118" s="126"/>
      <c r="CO1118" s="126"/>
      <c r="CP1118" s="126"/>
      <c r="CQ1118" s="126"/>
      <c r="CR1118" s="126"/>
      <c r="CS1118" s="126"/>
      <c r="CT1118" s="126"/>
      <c r="CU1118" s="126"/>
      <c r="CV1118" s="126"/>
      <c r="CW1118" s="126"/>
      <c r="CX1118" s="126"/>
      <c r="CY1118" s="126"/>
      <c r="CZ1118" s="126"/>
      <c r="DA1118" s="126"/>
      <c r="DB1118" s="126"/>
      <c r="DC1118" s="126"/>
      <c r="DD1118" s="126"/>
      <c r="DE1118" s="126"/>
      <c r="DF1118" s="126"/>
      <c r="DG1118" s="126"/>
      <c r="DH1118" s="126"/>
      <c r="DI1118" s="126"/>
      <c r="DJ1118" s="126"/>
      <c r="DK1118" s="126"/>
      <c r="DL1118" s="126"/>
      <c r="DM1118" s="126"/>
      <c r="DN1118" s="126"/>
      <c r="DO1118" s="126"/>
      <c r="DP1118" s="126"/>
      <c r="DQ1118" s="126"/>
      <c r="DR1118" s="126"/>
      <c r="DS1118" s="126"/>
      <c r="DT1118" s="126"/>
      <c r="DU1118" s="126"/>
      <c r="DV1118" s="126"/>
      <c r="DW1118" s="126"/>
      <c r="DX1118" s="126"/>
      <c r="DY1118" s="126"/>
      <c r="DZ1118" s="126"/>
      <c r="EA1118" s="126"/>
      <c r="EB1118" s="126"/>
      <c r="EC1118" s="126"/>
      <c r="ED1118" s="126"/>
      <c r="EE1118" s="126"/>
      <c r="EF1118" s="126"/>
      <c r="EG1118" s="126"/>
      <c r="EH1118" s="126"/>
      <c r="EI1118" s="126"/>
      <c r="EJ1118" s="126"/>
      <c r="EK1118" s="126"/>
      <c r="EL1118" s="126"/>
      <c r="EM1118" s="126"/>
      <c r="EN1118" s="126"/>
      <c r="EO1118" s="126"/>
      <c r="EP1118" s="126"/>
      <c r="EQ1118" s="126"/>
      <c r="ER1118" s="126"/>
      <c r="ES1118" s="126"/>
      <c r="ET1118" s="126"/>
      <c r="EU1118" s="126"/>
      <c r="EV1118" s="126"/>
      <c r="EW1118" s="126"/>
      <c r="EX1118" s="126"/>
      <c r="EY1118" s="126"/>
      <c r="EZ1118" s="126"/>
      <c r="FA1118" s="126"/>
      <c r="FB1118" s="126"/>
      <c r="FC1118" s="126"/>
      <c r="FD1118" s="126"/>
      <c r="FE1118" s="126"/>
      <c r="FF1118" s="126"/>
      <c r="FG1118" s="126"/>
      <c r="FH1118" s="126"/>
      <c r="FI1118" s="126"/>
      <c r="FJ1118" s="126"/>
      <c r="FK1118" s="126"/>
      <c r="FL1118" s="126"/>
      <c r="FM1118" s="126"/>
      <c r="FN1118" s="126"/>
      <c r="FO1118" s="126"/>
      <c r="FP1118" s="126"/>
      <c r="FQ1118" s="126"/>
      <c r="FR1118" s="126"/>
      <c r="FS1118" s="126"/>
      <c r="FT1118" s="126"/>
      <c r="FU1118" s="126"/>
      <c r="FV1118" s="126"/>
      <c r="FW1118" s="126"/>
      <c r="FX1118" s="126"/>
      <c r="FY1118" s="126"/>
      <c r="FZ1118" s="126"/>
      <c r="GA1118" s="126"/>
      <c r="GB1118" s="126"/>
      <c r="GC1118" s="126"/>
      <c r="GD1118" s="126"/>
      <c r="GE1118" s="126"/>
      <c r="GF1118" s="126"/>
      <c r="GG1118" s="126"/>
      <c r="GH1118" s="126"/>
      <c r="GI1118" s="126"/>
      <c r="GJ1118" s="126"/>
      <c r="GK1118" s="126"/>
      <c r="GL1118" s="126"/>
      <c r="GM1118" s="126"/>
      <c r="GN1118" s="126"/>
      <c r="GO1118" s="126"/>
      <c r="GP1118" s="126"/>
      <c r="GQ1118" s="126"/>
      <c r="GR1118" s="126"/>
      <c r="GS1118" s="126"/>
      <c r="GT1118" s="126"/>
      <c r="GU1118" s="126"/>
      <c r="GV1118" s="126"/>
      <c r="GW1118" s="126"/>
      <c r="GX1118" s="126"/>
      <c r="GY1118" s="126"/>
      <c r="GZ1118" s="126"/>
      <c r="HA1118" s="126"/>
      <c r="HB1118" s="126"/>
      <c r="HC1118" s="126"/>
      <c r="HD1118" s="126"/>
      <c r="HE1118" s="126"/>
      <c r="HF1118" s="126"/>
      <c r="HG1118" s="126"/>
      <c r="HH1118" s="126"/>
      <c r="HI1118" s="126"/>
      <c r="HJ1118" s="126"/>
      <c r="HK1118" s="126"/>
      <c r="HL1118" s="126"/>
      <c r="HM1118" s="126"/>
      <c r="HN1118" s="126"/>
      <c r="HO1118" s="126"/>
      <c r="HP1118" s="126"/>
      <c r="HQ1118" s="126"/>
      <c r="HR1118" s="126"/>
      <c r="HS1118" s="126"/>
      <c r="HT1118" s="126"/>
      <c r="HU1118" s="126"/>
      <c r="HV1118" s="126"/>
      <c r="HW1118" s="126"/>
      <c r="HX1118" s="126"/>
      <c r="HY1118" s="126"/>
      <c r="HZ1118" s="126"/>
      <c r="IA1118" s="126"/>
      <c r="IB1118" s="126"/>
    </row>
    <row r="1119" spans="1:236" s="127" customFormat="1">
      <c r="A1119" s="121"/>
      <c r="B1119" s="67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  <c r="BI1119" s="126"/>
      <c r="BJ1119" s="126"/>
      <c r="BK1119" s="126"/>
      <c r="BL1119" s="126"/>
      <c r="BM1119" s="126"/>
      <c r="BN1119" s="126"/>
      <c r="BO1119" s="126"/>
      <c r="BP1119" s="126"/>
      <c r="BQ1119" s="126"/>
      <c r="BR1119" s="126"/>
      <c r="BS1119" s="126"/>
      <c r="BT1119" s="126"/>
      <c r="BU1119" s="126"/>
      <c r="BV1119" s="126"/>
      <c r="BW1119" s="126"/>
      <c r="BX1119" s="126"/>
      <c r="BY1119" s="126"/>
      <c r="BZ1119" s="126"/>
      <c r="CA1119" s="126"/>
      <c r="CB1119" s="126"/>
      <c r="CC1119" s="126"/>
      <c r="CD1119" s="126"/>
      <c r="CE1119" s="126"/>
      <c r="CF1119" s="126"/>
      <c r="CG1119" s="126"/>
      <c r="CH1119" s="126"/>
      <c r="CI1119" s="126"/>
      <c r="CJ1119" s="126"/>
      <c r="CK1119" s="126"/>
      <c r="CL1119" s="126"/>
      <c r="CM1119" s="126"/>
      <c r="CN1119" s="126"/>
      <c r="CO1119" s="126"/>
      <c r="CP1119" s="126"/>
      <c r="CQ1119" s="126"/>
      <c r="CR1119" s="126"/>
      <c r="CS1119" s="126"/>
      <c r="CT1119" s="126"/>
      <c r="CU1119" s="126"/>
      <c r="CV1119" s="126"/>
      <c r="CW1119" s="126"/>
      <c r="CX1119" s="126"/>
      <c r="CY1119" s="126"/>
      <c r="CZ1119" s="126"/>
      <c r="DA1119" s="126"/>
      <c r="DB1119" s="126"/>
      <c r="DC1119" s="126"/>
      <c r="DD1119" s="126"/>
      <c r="DE1119" s="126"/>
      <c r="DF1119" s="126"/>
      <c r="DG1119" s="126"/>
      <c r="DH1119" s="126"/>
      <c r="DI1119" s="126"/>
      <c r="DJ1119" s="126"/>
      <c r="DK1119" s="126"/>
      <c r="DL1119" s="126"/>
      <c r="DM1119" s="126"/>
      <c r="DN1119" s="126"/>
      <c r="DO1119" s="126"/>
      <c r="DP1119" s="126"/>
      <c r="DQ1119" s="126"/>
      <c r="DR1119" s="126"/>
      <c r="DS1119" s="126"/>
      <c r="DT1119" s="126"/>
      <c r="DU1119" s="126"/>
      <c r="DV1119" s="126"/>
      <c r="DW1119" s="126"/>
      <c r="DX1119" s="126"/>
      <c r="DY1119" s="126"/>
      <c r="DZ1119" s="126"/>
      <c r="EA1119" s="126"/>
      <c r="EB1119" s="126"/>
      <c r="EC1119" s="126"/>
      <c r="ED1119" s="126"/>
      <c r="EE1119" s="126"/>
      <c r="EF1119" s="126"/>
      <c r="EG1119" s="126"/>
      <c r="EH1119" s="126"/>
      <c r="EI1119" s="126"/>
      <c r="EJ1119" s="126"/>
      <c r="EK1119" s="126"/>
      <c r="EL1119" s="126"/>
      <c r="EM1119" s="126"/>
      <c r="EN1119" s="126"/>
      <c r="EO1119" s="126"/>
      <c r="EP1119" s="126"/>
      <c r="EQ1119" s="126"/>
      <c r="ER1119" s="126"/>
      <c r="ES1119" s="126"/>
      <c r="ET1119" s="126"/>
      <c r="EU1119" s="126"/>
      <c r="EV1119" s="126"/>
      <c r="EW1119" s="126"/>
      <c r="EX1119" s="126"/>
      <c r="EY1119" s="126"/>
      <c r="EZ1119" s="126"/>
      <c r="FA1119" s="126"/>
      <c r="FB1119" s="126"/>
      <c r="FC1119" s="126"/>
      <c r="FD1119" s="126"/>
      <c r="FE1119" s="126"/>
      <c r="FF1119" s="126"/>
      <c r="FG1119" s="126"/>
      <c r="FH1119" s="126"/>
      <c r="FI1119" s="126"/>
      <c r="FJ1119" s="126"/>
      <c r="FK1119" s="126"/>
      <c r="FL1119" s="126"/>
      <c r="FM1119" s="126"/>
      <c r="FN1119" s="126"/>
      <c r="FO1119" s="126"/>
      <c r="FP1119" s="126"/>
      <c r="FQ1119" s="126"/>
      <c r="FR1119" s="126"/>
      <c r="FS1119" s="126"/>
      <c r="FT1119" s="126"/>
      <c r="FU1119" s="126"/>
      <c r="FV1119" s="126"/>
      <c r="FW1119" s="126"/>
      <c r="FX1119" s="126"/>
      <c r="FY1119" s="126"/>
      <c r="FZ1119" s="126"/>
      <c r="GA1119" s="126"/>
      <c r="GB1119" s="126"/>
      <c r="GC1119" s="126"/>
      <c r="GD1119" s="126"/>
      <c r="GE1119" s="126"/>
      <c r="GF1119" s="126"/>
      <c r="GG1119" s="126"/>
      <c r="GH1119" s="126"/>
      <c r="GI1119" s="126"/>
      <c r="GJ1119" s="126"/>
      <c r="GK1119" s="126"/>
      <c r="GL1119" s="126"/>
      <c r="GM1119" s="126"/>
      <c r="GN1119" s="126"/>
      <c r="GO1119" s="126"/>
      <c r="GP1119" s="126"/>
      <c r="GQ1119" s="126"/>
      <c r="GR1119" s="126"/>
      <c r="GS1119" s="126"/>
      <c r="GT1119" s="126"/>
      <c r="GU1119" s="126"/>
      <c r="GV1119" s="126"/>
      <c r="GW1119" s="126"/>
      <c r="GX1119" s="126"/>
      <c r="GY1119" s="126"/>
      <c r="GZ1119" s="126"/>
      <c r="HA1119" s="126"/>
      <c r="HB1119" s="126"/>
      <c r="HC1119" s="126"/>
      <c r="HD1119" s="126"/>
      <c r="HE1119" s="126"/>
      <c r="HF1119" s="126"/>
      <c r="HG1119" s="126"/>
      <c r="HH1119" s="126"/>
      <c r="HI1119" s="126"/>
      <c r="HJ1119" s="126"/>
      <c r="HK1119" s="126"/>
      <c r="HL1119" s="126"/>
      <c r="HM1119" s="126"/>
      <c r="HN1119" s="126"/>
      <c r="HO1119" s="126"/>
      <c r="HP1119" s="126"/>
      <c r="HQ1119" s="126"/>
      <c r="HR1119" s="126"/>
      <c r="HS1119" s="126"/>
      <c r="HT1119" s="126"/>
      <c r="HU1119" s="126"/>
      <c r="HV1119" s="126"/>
      <c r="HW1119" s="126"/>
      <c r="HX1119" s="126"/>
      <c r="HY1119" s="126"/>
      <c r="HZ1119" s="126"/>
      <c r="IA1119" s="126"/>
      <c r="IB1119" s="126"/>
    </row>
  </sheetData>
  <mergeCells count="96">
    <mergeCell ref="AI97:AM101"/>
    <mergeCell ref="I99:Q101"/>
    <mergeCell ref="AP22:AP23"/>
    <mergeCell ref="AO22:AO23"/>
    <mergeCell ref="AE22:AE23"/>
    <mergeCell ref="AF22:AF23"/>
    <mergeCell ref="AG22:AG23"/>
    <mergeCell ref="I93:K93"/>
    <mergeCell ref="L22:M22"/>
    <mergeCell ref="AI96:AM96"/>
    <mergeCell ref="AI93:AM93"/>
    <mergeCell ref="AJ22:AJ23"/>
    <mergeCell ref="AK22:AK23"/>
    <mergeCell ref="AL22:AL23"/>
    <mergeCell ref="AM22:AM23"/>
    <mergeCell ref="A21:A23"/>
    <mergeCell ref="B21:B23"/>
    <mergeCell ref="C21:C23"/>
    <mergeCell ref="I21:AG21"/>
    <mergeCell ref="N22:Q22"/>
    <mergeCell ref="R22:U22"/>
    <mergeCell ref="D22:D23"/>
    <mergeCell ref="J22:K22"/>
    <mergeCell ref="V22:Y22"/>
    <mergeCell ref="Z22:Z23"/>
    <mergeCell ref="AR21:AR23"/>
    <mergeCell ref="AQ22:AQ23"/>
    <mergeCell ref="AN22:AN23"/>
    <mergeCell ref="AI22:AI23"/>
    <mergeCell ref="AH22:AH23"/>
    <mergeCell ref="AB22:AB23"/>
    <mergeCell ref="AL11:AP11"/>
    <mergeCell ref="AH21:AQ21"/>
    <mergeCell ref="AC22:AC23"/>
    <mergeCell ref="AD22:AD23"/>
    <mergeCell ref="AB16:AF16"/>
    <mergeCell ref="AB15:AF15"/>
    <mergeCell ref="AB12:AF12"/>
    <mergeCell ref="AB17:AF17"/>
    <mergeCell ref="A9:C9"/>
    <mergeCell ref="A10:C11"/>
    <mergeCell ref="AS9:AS14"/>
    <mergeCell ref="AL10:AP10"/>
    <mergeCell ref="AH11:AJ11"/>
    <mergeCell ref="AH9:AJ10"/>
    <mergeCell ref="D10:G10"/>
    <mergeCell ref="D9:H9"/>
    <mergeCell ref="AB9:AF9"/>
    <mergeCell ref="D11:G11"/>
    <mergeCell ref="AB10:AF10"/>
    <mergeCell ref="D16:H16"/>
    <mergeCell ref="I19:Z19"/>
    <mergeCell ref="D15:G15"/>
    <mergeCell ref="D18:G18"/>
    <mergeCell ref="D17:H17"/>
    <mergeCell ref="I15:Z15"/>
    <mergeCell ref="I96:K96"/>
    <mergeCell ref="I94:K94"/>
    <mergeCell ref="I95:K95"/>
    <mergeCell ref="I13:Z13"/>
    <mergeCell ref="I16:Z16"/>
    <mergeCell ref="I92:K92"/>
    <mergeCell ref="I91:AG91"/>
    <mergeCell ref="I22:I23"/>
    <mergeCell ref="J20:Z20"/>
    <mergeCell ref="I17:Z17"/>
    <mergeCell ref="F22:F23"/>
    <mergeCell ref="G22:G23"/>
    <mergeCell ref="H22:H23"/>
    <mergeCell ref="AB18:AF18"/>
    <mergeCell ref="AB19:AF19"/>
    <mergeCell ref="D20:G20"/>
    <mergeCell ref="I18:Z18"/>
    <mergeCell ref="AA22:AA23"/>
    <mergeCell ref="D19:G19"/>
    <mergeCell ref="E22:E23"/>
    <mergeCell ref="B1:D1"/>
    <mergeCell ref="K14:Z14"/>
    <mergeCell ref="B7:Z7"/>
    <mergeCell ref="A8:C8"/>
    <mergeCell ref="D8:H8"/>
    <mergeCell ref="I8:AG8"/>
    <mergeCell ref="B5:AQ5"/>
    <mergeCell ref="AJ3:AK3"/>
    <mergeCell ref="AJ2:AK2"/>
    <mergeCell ref="AB14:AF14"/>
    <mergeCell ref="AH8:AQ8"/>
    <mergeCell ref="I11:Z11"/>
    <mergeCell ref="AK9:AK10"/>
    <mergeCell ref="D14:G14"/>
    <mergeCell ref="AB11:AF11"/>
    <mergeCell ref="AB13:AF13"/>
    <mergeCell ref="I12:Z12"/>
    <mergeCell ref="AL9:AP9"/>
    <mergeCell ref="I9:Z9"/>
    <mergeCell ref="I10:Z10"/>
  </mergeCells>
  <phoneticPr fontId="67" type="noConversion"/>
  <pageMargins left="0.47244094488188981" right="0.19685039370078741" top="0.35433070866141736" bottom="0.23622047244094491" header="0.31496062992125984" footer="0.31496062992125984"/>
  <pageSetup paperSize="9" scale="65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1DC89FFDAC4684DB262DCE45F8F3961" ma:contentTypeVersion="0" ma:contentTypeDescription="Створення нового документа." ma:contentTypeScope="" ma:versionID="83c020f26922ed63a1879982c2428808">
  <xsd:schema xmlns:xsd="http://www.w3.org/2001/XMLSchema" xmlns:xs="http://www.w3.org/2001/XMLSchema" xmlns:p="http://schemas.microsoft.com/office/2006/metadata/properties" xmlns:ns2="acedc1b3-a6a6-4744-bb8f-c9b717f8a9c9" targetNamespace="http://schemas.microsoft.com/office/2006/metadata/properties" ma:root="true" ma:fieldsID="0726173c3e9f53e106ecb31a6e2fb790" ns2:_="">
    <xsd:import namespace="acedc1b3-a6a6-4744-bb8f-c9b717f8a9c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dc1b3-a6a6-4744-bb8f-c9b717f8a9c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ня ідентифікатора документа" ma:description="Значення ідентифікатора документа, призначеного цьому елементу." ma:internalName="_dlc_DocId" ma:readOnly="true">
      <xsd:simpleType>
        <xsd:restriction base="dms:Text"/>
      </xsd:simpleType>
    </xsd:element>
    <xsd:element name="_dlc_DocIdUrl" ma:index="9" nillable="true" ma:displayName="Ідентифікатор документа" ma:description="Постійне посилання на цей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B816113-1C5C-48BB-8073-55F3B3A293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851719-5DF9-400C-9E39-64581E07C0D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69982E8-C3C4-4744-BE2E-EC6C4AB7EE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edc1b3-a6a6-4744-bb8f-c9b717f8a9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42A6CE3-CA85-4954-927C-169E5471582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дод 1</vt:lpstr>
      <vt:lpstr>дод.2</vt:lpstr>
      <vt:lpstr>дод.3</vt:lpstr>
      <vt:lpstr>дод.4</vt:lpstr>
      <vt:lpstr>дод 5</vt:lpstr>
      <vt:lpstr>дод.6</vt:lpstr>
      <vt:lpstr>дод 7</vt:lpstr>
      <vt:lpstr>дод 8</vt:lpstr>
      <vt:lpstr>дод.2!Заголовки_для_печати</vt:lpstr>
      <vt:lpstr>дод.3!Заголовки_для_печати</vt:lpstr>
      <vt:lpstr>'дод 5'!Область_печати</vt:lpstr>
      <vt:lpstr>'дод 7'!Область_печати</vt:lpstr>
      <vt:lpstr>'дод 8'!Область_печати</vt:lpstr>
      <vt:lpstr>дод.2!Область_печати</vt:lpstr>
      <vt:lpstr>дод.3!Область_печати</vt:lpstr>
      <vt:lpstr>дод.4!Область_печати</vt:lpstr>
      <vt:lpstr>дод.6!Область_печати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Качаєнко Олена Андріївна</dc:creator>
  <cp:lastModifiedBy>Admin</cp:lastModifiedBy>
  <cp:lastPrinted>2018-12-26T10:55:09Z</cp:lastPrinted>
  <dcterms:created xsi:type="dcterms:W3CDTF">2014-01-17T10:52:16Z</dcterms:created>
  <dcterms:modified xsi:type="dcterms:W3CDTF">2019-03-19T13:47:46Z</dcterms:modified>
</cp:coreProperties>
</file>