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заг. фонд" sheetId="1" r:id="rId1"/>
    <sheet name="спец.фонд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88" i="1"/>
  <c r="D77"/>
  <c r="E77"/>
  <c r="D72"/>
  <c r="E72"/>
  <c r="D67"/>
  <c r="E67"/>
  <c r="D59"/>
  <c r="E59"/>
  <c r="D35"/>
  <c r="E35"/>
  <c r="D24"/>
  <c r="E24"/>
  <c r="E88"/>
  <c r="D17"/>
  <c r="E17"/>
  <c r="E9" i="2"/>
  <c r="E86" i="1"/>
  <c r="D86"/>
  <c r="E81"/>
  <c r="D81"/>
  <c r="E63"/>
  <c r="D63"/>
</calcChain>
</file>

<file path=xl/sharedStrings.xml><?xml version="1.0" encoding="utf-8"?>
<sst xmlns="http://schemas.openxmlformats.org/spreadsheetml/2006/main" count="170" uniqueCount="157">
  <si>
    <t>Назва послуг і товару</t>
  </si>
  <si>
    <t>Реквізити договору</t>
  </si>
  <si>
    <t>Сума угоди, грн..</t>
  </si>
  <si>
    <t>КЕКВ 2210</t>
  </si>
  <si>
    <t>КЕКВ 2220</t>
  </si>
  <si>
    <t>медикаменти</t>
  </si>
  <si>
    <t>КЕКВ 2230</t>
  </si>
  <si>
    <t>Агрофірма «Загаї»</t>
  </si>
  <si>
    <t>яйце куряче С-І</t>
  </si>
  <si>
    <t>хліб</t>
  </si>
  <si>
    <t>КЕКВ 2240</t>
  </si>
  <si>
    <t>УПО Львівській обл. Червоноградське  від</t>
  </si>
  <si>
    <t>охорона об’єкту</t>
  </si>
  <si>
    <t>інтернет</t>
  </si>
  <si>
    <t>ТОВ АВЕ Львів</t>
  </si>
  <si>
    <t>вивезення сміття</t>
  </si>
  <si>
    <t>КЕКВ 2272</t>
  </si>
  <si>
    <t>водопостачання та водовідведення</t>
  </si>
  <si>
    <t>КЕКВ 2273</t>
  </si>
  <si>
    <t>КЕКВ 2274</t>
  </si>
  <si>
    <t>КЕКВ 2730</t>
  </si>
  <si>
    <t>ПП ВКФ  Скайінвест</t>
  </si>
  <si>
    <t>Разом по КЕКВ 2210</t>
  </si>
  <si>
    <t>Разом по КЕКВ 2220</t>
  </si>
  <si>
    <t>Разом по КЕКВ 2230</t>
  </si>
  <si>
    <t>Разом по КЕКВ 2240</t>
  </si>
  <si>
    <t>Разом по КЕКВ 2272</t>
  </si>
  <si>
    <t>Разом по КЕКВ 2273</t>
  </si>
  <si>
    <t>Разом по КЕКВ 2274</t>
  </si>
  <si>
    <t>Назва постачальника</t>
  </si>
  <si>
    <t>Разом по КЕКВ 2730</t>
  </si>
  <si>
    <t>Вик. Мельник ГБ</t>
  </si>
  <si>
    <t>6-41-61</t>
  </si>
  <si>
    <t>молоко</t>
  </si>
  <si>
    <t>СВП Добротворець</t>
  </si>
  <si>
    <t>СПДФО Шмігер  Р.В.</t>
  </si>
  <si>
    <t>дез.засоби</t>
  </si>
  <si>
    <t>ТзОВ МедКомплекс</t>
  </si>
  <si>
    <t>вироби медичного призначення</t>
  </si>
  <si>
    <t>бензин</t>
  </si>
  <si>
    <t>ПАТ Укртелеком</t>
  </si>
  <si>
    <t>послуги звязку</t>
  </si>
  <si>
    <t>ТзОВ Левіль</t>
  </si>
  <si>
    <t>електроенергія</t>
  </si>
  <si>
    <t>"Львівгаз"</t>
  </si>
  <si>
    <t xml:space="preserve">всього </t>
  </si>
  <si>
    <t>продукти харчування</t>
  </si>
  <si>
    <t>розподіл природного газу</t>
  </si>
  <si>
    <t>ПП Була РМ</t>
  </si>
  <si>
    <t>ТзОВ "Львівгаз Збут</t>
  </si>
  <si>
    <t>№540366 від 23.02.2013р</t>
  </si>
  <si>
    <t>№09420KL869GB016 від 01.01.2016р</t>
  </si>
  <si>
    <t>обслуговування мед. обладнання</t>
  </si>
  <si>
    <t>послуги у сфері охорони здоров'я</t>
  </si>
  <si>
    <t xml:space="preserve">інформ-консульт.послуги ПЗ </t>
  </si>
  <si>
    <t>бланки, канцтовари</t>
  </si>
  <si>
    <t>ПрАТ "Концерн Хлібпром"</t>
  </si>
  <si>
    <t>КП "Благоустрій 1"</t>
  </si>
  <si>
    <t>ДУ Львівський обл.  лабор. центр МОЗУ</t>
  </si>
  <si>
    <t>ТзОВ «Газік Нет»</t>
  </si>
  <si>
    <t>ТзОВ  "АРС-Кераміка"</t>
  </si>
  <si>
    <t>№36 від 18.01.2019р</t>
  </si>
  <si>
    <t>№3 від 18.01.19р</t>
  </si>
  <si>
    <t>№ 19 від 25.01.2019р</t>
  </si>
  <si>
    <t>№g150003/26 від 28 01 2019р</t>
  </si>
  <si>
    <t>ФОП Сидорович Л.А.</t>
  </si>
  <si>
    <t>№4 від 22.01.2019р</t>
  </si>
  <si>
    <t>ПП ВКФ "Скайінвест"</t>
  </si>
  <si>
    <t>№55 від 22.01.2019р</t>
  </si>
  <si>
    <t>№2 від 17.01.2019р</t>
  </si>
  <si>
    <t>№27 від 28.01.2019р</t>
  </si>
  <si>
    <t>пільгові медикаменти</t>
  </si>
  <si>
    <t>ТзОВ "Львівенергозбут"</t>
  </si>
  <si>
    <t>№1253000 від 29.01.2019р</t>
  </si>
  <si>
    <t>ТзОВ "ТД Росток"</t>
  </si>
  <si>
    <t>№17 від 17.01.2019р</t>
  </si>
  <si>
    <t>№ 01 від 17.01.2019р</t>
  </si>
  <si>
    <t>№10б/КБ/2019-ПВ/2 від 25.01.19р</t>
  </si>
  <si>
    <t>ФОП Тхорик В.О.</t>
  </si>
  <si>
    <t>№1/02 від 11.02.2019р</t>
  </si>
  <si>
    <t>№ РН-21 від 11.02.2019р</t>
  </si>
  <si>
    <t>№ 7 від 07.02.2019р</t>
  </si>
  <si>
    <t>№64 від 11.02.2019р</t>
  </si>
  <si>
    <t xml:space="preserve">природний газ </t>
  </si>
  <si>
    <t>№ 41GB797-998-19 від 18.02.19р</t>
  </si>
  <si>
    <t>№5/012к від 25.01.2019р</t>
  </si>
  <si>
    <t>ФОП Максимик Т.М.</t>
  </si>
  <si>
    <t>послуги з проведення сан-гіг досліджень</t>
  </si>
  <si>
    <t>№26/02 від 04.03.2019р</t>
  </si>
  <si>
    <t>ФОП Медков В.А.</t>
  </si>
  <si>
    <t>послуга з видачі сертифікатів ел.підписів</t>
  </si>
  <si>
    <t>№ВМ/2019-31 від 01.03.2019р</t>
  </si>
  <si>
    <t>№20 від 20.02.2019р</t>
  </si>
  <si>
    <t>СПД-ФО Демчишин О.М.</t>
  </si>
  <si>
    <t>хім.реактиви</t>
  </si>
  <si>
    <t>№34/2019 від 11.03.2019р</t>
  </si>
  <si>
    <t>№1445 від 20.08.2018р</t>
  </si>
  <si>
    <t>ПП "Ліас"</t>
  </si>
  <si>
    <t>господарські товари</t>
  </si>
  <si>
    <t>№25 від 15.03.2019р</t>
  </si>
  <si>
    <t>ФО Уварова І.Д.</t>
  </si>
  <si>
    <t>Періодичне видання</t>
  </si>
  <si>
    <t>№604/07 від 18.03.2019р</t>
  </si>
  <si>
    <t>ТзОВ "Термопласт плюс"</t>
  </si>
  <si>
    <t>двері металопластикові</t>
  </si>
  <si>
    <t>№130319/1 від 13.03.2019р</t>
  </si>
  <si>
    <t>ПП "Кобра-Сервіс"</t>
  </si>
  <si>
    <t>№28 від 18.03.2019</t>
  </si>
  <si>
    <t>СПД-ФО Пасічний С.В.</t>
  </si>
  <si>
    <t>обсллуговування прграмного забезп</t>
  </si>
  <si>
    <t>№С-19-45 від 15.03.2019р</t>
  </si>
  <si>
    <t>ТзОВ "Західноукраїнський навч.центр з охорони праці"</t>
  </si>
  <si>
    <t>навчання осіб з питань охорони праці</t>
  </si>
  <si>
    <t>№09/25/02/19</t>
  </si>
  <si>
    <t>лінолеум, керамічна плитка</t>
  </si>
  <si>
    <t>ПП Процик В.М.</t>
  </si>
  <si>
    <t>виготовлення меблів</t>
  </si>
  <si>
    <t>№2 від 22.03.2019р</t>
  </si>
  <si>
    <t>ДП "Львівенергорембуд"</t>
  </si>
  <si>
    <t>електричний лічильник</t>
  </si>
  <si>
    <t>№1/20/03 від 20.03.2019</t>
  </si>
  <si>
    <t>ліжка з матрацами, тумби приліжкові</t>
  </si>
  <si>
    <t>КЕКВ 2275</t>
  </si>
  <si>
    <t>Разом по КЕКВ 2275</t>
  </si>
  <si>
    <t>КЕКВ 2282</t>
  </si>
  <si>
    <t>Разом по КЕКВ 2282</t>
  </si>
  <si>
    <t>ДП Львівстандартметрологія</t>
  </si>
  <si>
    <t>послуги у сфері охорони здоровя</t>
  </si>
  <si>
    <t>№123456 10,04,19</t>
  </si>
  <si>
    <t>ФОП Гуменчук</t>
  </si>
  <si>
    <t>заправка картріджів</t>
  </si>
  <si>
    <t>№85 від 10.04.19</t>
  </si>
  <si>
    <t>НАСК Оранта</t>
  </si>
  <si>
    <t>послуги в сфері страхування</t>
  </si>
  <si>
    <t>№089562 від 14.06.19</t>
  </si>
  <si>
    <t>ПАТ Україн.пож.-страх.комп.</t>
  </si>
  <si>
    <t>№56789 від 14.06.19</t>
  </si>
  <si>
    <t>ТГГ Львівгаз</t>
  </si>
  <si>
    <t>послуги з обслуг.газовоі системи</t>
  </si>
  <si>
    <t>№ 23 вд 10.06.19р.</t>
  </si>
  <si>
    <t>ЛОСРБП протип.робіт</t>
  </si>
  <si>
    <t>заправка вогнегасників</t>
  </si>
  <si>
    <t>№4566 від 10.06.19</t>
  </si>
  <si>
    <t>господ товар</t>
  </si>
  <si>
    <t>Інформація про закупівлі за кошти місцевого бюджету по заг. фонду                                                                                                 Новояричівської районної лікарні   за  01-09.2019 р.</t>
  </si>
  <si>
    <t>Сума коштів, проплачених за період з 01.01.2019 по 30.09.2019р, грн.</t>
  </si>
  <si>
    <t>ФОП Костечко Я.Ю.</t>
  </si>
  <si>
    <t>ТД "Ніка Груп"</t>
  </si>
  <si>
    <t>металопластикові вері</t>
  </si>
  <si>
    <t>№10.07 від 10.07.2019р.</t>
  </si>
  <si>
    <t>№02 від 05.07.2019р</t>
  </si>
  <si>
    <t>ПП ЮНАТ</t>
  </si>
  <si>
    <t>повірка димоходів</t>
  </si>
  <si>
    <t>Інформація про закупівлі за кошти місцевого бюджету по спец. фонду                                                                                                 Новояричівської районної лікарні   за  01-09 2019 р.</t>
  </si>
  <si>
    <t>№15 від 12.05.19</t>
  </si>
  <si>
    <t>Всього за 9 міс 2019</t>
  </si>
  <si>
    <t>№73 від 20.09.2019р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</si>
</sst>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</font>
    <font>
      <b/>
      <i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0" xfId="0" applyFont="1"/>
    <xf numFmtId="0" fontId="3" fillId="0" borderId="3" xfId="0" applyFont="1" applyBorder="1" applyAlignment="1">
      <alignment horizontal="justify" vertical="top" wrapText="1"/>
    </xf>
    <xf numFmtId="0" fontId="6" fillId="0" borderId="0" xfId="0" applyFont="1"/>
    <xf numFmtId="0" fontId="4" fillId="0" borderId="0" xfId="0" applyFont="1"/>
    <xf numFmtId="0" fontId="3" fillId="0" borderId="0" xfId="0" applyFont="1"/>
    <xf numFmtId="0" fontId="3" fillId="0" borderId="3" xfId="0" applyFont="1" applyBorder="1" applyAlignment="1">
      <alignment vertical="top" wrapText="1"/>
    </xf>
    <xf numFmtId="2" fontId="3" fillId="0" borderId="3" xfId="0" applyNumberFormat="1" applyFont="1" applyBorder="1" applyAlignment="1">
      <alignment vertical="top" wrapText="1"/>
    </xf>
    <xf numFmtId="0" fontId="7" fillId="0" borderId="0" xfId="0" applyFont="1"/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justify" vertical="top" wrapText="1"/>
    </xf>
    <xf numFmtId="2" fontId="4" fillId="0" borderId="3" xfId="0" applyNumberFormat="1" applyFont="1" applyBorder="1" applyAlignment="1">
      <alignment vertical="top" wrapText="1"/>
    </xf>
    <xf numFmtId="0" fontId="2" fillId="0" borderId="0" xfId="0" applyFont="1"/>
    <xf numFmtId="0" fontId="3" fillId="0" borderId="0" xfId="0" applyFont="1" applyBorder="1" applyAlignment="1">
      <alignment horizontal="justify" vertical="top" wrapText="1"/>
    </xf>
    <xf numFmtId="2" fontId="3" fillId="0" borderId="0" xfId="0" applyNumberFormat="1" applyFont="1" applyBorder="1" applyAlignment="1">
      <alignment horizontal="justify" vertical="top" wrapText="1"/>
    </xf>
    <xf numFmtId="0" fontId="8" fillId="0" borderId="4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7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0" fillId="0" borderId="0" xfId="0" applyBorder="1"/>
    <xf numFmtId="0" fontId="8" fillId="0" borderId="0" xfId="0" applyFont="1" applyBorder="1" applyAlignment="1">
      <alignment vertical="top" wrapText="1"/>
    </xf>
    <xf numFmtId="0" fontId="0" fillId="0" borderId="0" xfId="0" applyFont="1"/>
    <xf numFmtId="0" fontId="11" fillId="0" borderId="0" xfId="0" applyFont="1"/>
    <xf numFmtId="0" fontId="12" fillId="0" borderId="0" xfId="0" applyFont="1" applyBorder="1" applyAlignment="1">
      <alignment vertical="top" wrapText="1"/>
    </xf>
    <xf numFmtId="14" fontId="3" fillId="0" borderId="3" xfId="0" applyNumberFormat="1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0" fontId="10" fillId="0" borderId="8" xfId="0" applyFont="1" applyFill="1" applyBorder="1" applyAlignment="1">
      <alignment horizontal="justify" vertical="top" wrapText="1"/>
    </xf>
    <xf numFmtId="0" fontId="10" fillId="0" borderId="9" xfId="0" applyFont="1" applyFill="1" applyBorder="1" applyAlignment="1">
      <alignment horizontal="justify" vertical="top" wrapText="1"/>
    </xf>
    <xf numFmtId="14" fontId="10" fillId="0" borderId="9" xfId="0" applyNumberFormat="1" applyFont="1" applyFill="1" applyBorder="1" applyAlignment="1">
      <alignment horizontal="justify" vertical="top" wrapText="1"/>
    </xf>
    <xf numFmtId="2" fontId="10" fillId="0" borderId="10" xfId="0" applyNumberFormat="1" applyFont="1" applyFill="1" applyBorder="1" applyAlignment="1">
      <alignment horizontal="justify" vertical="top" wrapText="1"/>
    </xf>
    <xf numFmtId="0" fontId="0" fillId="0" borderId="3" xfId="0" applyFill="1" applyBorder="1"/>
    <xf numFmtId="0" fontId="5" fillId="0" borderId="3" xfId="0" applyFont="1" applyFill="1" applyBorder="1"/>
    <xf numFmtId="2" fontId="9" fillId="0" borderId="3" xfId="0" applyNumberFormat="1" applyFont="1" applyFill="1" applyBorder="1"/>
    <xf numFmtId="0" fontId="3" fillId="2" borderId="3" xfId="0" applyFont="1" applyFill="1" applyBorder="1" applyAlignment="1">
      <alignment horizontal="justify" vertical="top" wrapText="1"/>
    </xf>
    <xf numFmtId="2" fontId="3" fillId="0" borderId="3" xfId="0" applyNumberFormat="1" applyFont="1" applyFill="1" applyBorder="1" applyAlignment="1">
      <alignment horizontal="justify" vertical="top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top" wrapText="1"/>
    </xf>
    <xf numFmtId="0" fontId="0" fillId="0" borderId="0" xfId="0" applyFill="1"/>
    <xf numFmtId="0" fontId="10" fillId="0" borderId="3" xfId="0" applyFont="1" applyFill="1" applyBorder="1" applyAlignment="1">
      <alignment horizontal="justify" vertical="top" wrapText="1"/>
    </xf>
    <xf numFmtId="0" fontId="11" fillId="0" borderId="3" xfId="0" applyFont="1" applyFill="1" applyBorder="1"/>
    <xf numFmtId="14" fontId="10" fillId="0" borderId="3" xfId="0" applyNumberFormat="1" applyFont="1" applyFill="1" applyBorder="1" applyAlignment="1">
      <alignment horizontal="justify" vertical="top" wrapText="1"/>
    </xf>
    <xf numFmtId="2" fontId="10" fillId="0" borderId="3" xfId="0" applyNumberFormat="1" applyFont="1" applyFill="1" applyBorder="1" applyAlignment="1">
      <alignment horizontal="justify" vertical="top" wrapText="1"/>
    </xf>
    <xf numFmtId="0" fontId="11" fillId="0" borderId="0" xfId="0" applyFont="1" applyFill="1"/>
    <xf numFmtId="0" fontId="10" fillId="0" borderId="0" xfId="0" applyFont="1" applyFill="1" applyBorder="1" applyAlignment="1">
      <alignment horizontal="justify" vertical="top" wrapText="1"/>
    </xf>
    <xf numFmtId="0" fontId="11" fillId="0" borderId="0" xfId="0" applyFont="1" applyFill="1" applyBorder="1"/>
    <xf numFmtId="14" fontId="10" fillId="0" borderId="0" xfId="0" applyNumberFormat="1" applyFont="1" applyFill="1" applyBorder="1" applyAlignment="1">
      <alignment horizontal="justify" vertical="top" wrapText="1"/>
    </xf>
    <xf numFmtId="2" fontId="10" fillId="0" borderId="0" xfId="0" applyNumberFormat="1" applyFont="1" applyFill="1" applyBorder="1" applyAlignment="1">
      <alignment horizontal="justify" vertical="top" wrapText="1"/>
    </xf>
    <xf numFmtId="0" fontId="1" fillId="0" borderId="0" xfId="0" applyFont="1" applyFill="1"/>
    <xf numFmtId="0" fontId="3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justify" vertical="top" wrapText="1"/>
    </xf>
    <xf numFmtId="2" fontId="10" fillId="0" borderId="13" xfId="0" applyNumberFormat="1" applyFont="1" applyFill="1" applyBorder="1" applyAlignment="1">
      <alignment horizontal="justify" vertical="top" wrapText="1"/>
    </xf>
    <xf numFmtId="0" fontId="10" fillId="0" borderId="14" xfId="0" applyFont="1" applyFill="1" applyBorder="1" applyAlignment="1">
      <alignment horizontal="justify" vertical="top" wrapText="1"/>
    </xf>
    <xf numFmtId="0" fontId="11" fillId="0" borderId="15" xfId="0" applyFont="1" applyFill="1" applyBorder="1"/>
    <xf numFmtId="14" fontId="10" fillId="0" borderId="15" xfId="0" applyNumberFormat="1" applyFont="1" applyFill="1" applyBorder="1" applyAlignment="1">
      <alignment horizontal="justify" vertical="top" wrapText="1"/>
    </xf>
    <xf numFmtId="2" fontId="10" fillId="0" borderId="15" xfId="0" applyNumberFormat="1" applyFont="1" applyFill="1" applyBorder="1" applyAlignment="1">
      <alignment horizontal="justify" vertical="top" wrapText="1"/>
    </xf>
    <xf numFmtId="2" fontId="10" fillId="0" borderId="16" xfId="0" applyNumberFormat="1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justify" vertical="top" wrapText="1"/>
    </xf>
    <xf numFmtId="0" fontId="10" fillId="0" borderId="18" xfId="0" applyFont="1" applyFill="1" applyBorder="1" applyAlignment="1">
      <alignment horizontal="justify" vertical="top" wrapText="1"/>
    </xf>
    <xf numFmtId="14" fontId="10" fillId="0" borderId="18" xfId="0" applyNumberFormat="1" applyFont="1" applyFill="1" applyBorder="1" applyAlignment="1">
      <alignment horizontal="justify" vertical="top" wrapText="1"/>
    </xf>
    <xf numFmtId="2" fontId="10" fillId="0" borderId="19" xfId="0" applyNumberFormat="1" applyFont="1" applyFill="1" applyBorder="1" applyAlignment="1">
      <alignment horizontal="justify" vertical="top" wrapText="1"/>
    </xf>
    <xf numFmtId="0" fontId="0" fillId="0" borderId="0" xfId="0" applyFont="1" applyFill="1"/>
    <xf numFmtId="0" fontId="3" fillId="0" borderId="0" xfId="0" applyFont="1" applyFill="1" applyBorder="1" applyAlignment="1">
      <alignment horizontal="justify" vertical="top" wrapText="1"/>
    </xf>
    <xf numFmtId="14" fontId="3" fillId="0" borderId="0" xfId="0" applyNumberFormat="1" applyFont="1" applyFill="1" applyBorder="1" applyAlignment="1">
      <alignment horizontal="justify" vertical="top" wrapText="1"/>
    </xf>
    <xf numFmtId="2" fontId="3" fillId="0" borderId="0" xfId="0" applyNumberFormat="1" applyFont="1" applyFill="1" applyBorder="1" applyAlignment="1">
      <alignment horizontal="justify" vertical="top" wrapText="1"/>
    </xf>
    <xf numFmtId="2" fontId="3" fillId="0" borderId="13" xfId="0" applyNumberFormat="1" applyFont="1" applyFill="1" applyBorder="1" applyAlignment="1">
      <alignment horizontal="justify" vertical="top" wrapText="1"/>
    </xf>
    <xf numFmtId="2" fontId="11" fillId="0" borderId="0" xfId="0" applyNumberFormat="1" applyFont="1" applyFill="1"/>
    <xf numFmtId="0" fontId="7" fillId="0" borderId="3" xfId="0" applyFont="1" applyFill="1" applyBorder="1" applyAlignment="1">
      <alignment horizontal="justify" vertical="top" wrapText="1"/>
    </xf>
    <xf numFmtId="2" fontId="3" fillId="0" borderId="20" xfId="0" applyNumberFormat="1" applyFont="1" applyFill="1" applyBorder="1" applyAlignment="1">
      <alignment horizontal="justify" vertical="top" wrapText="1"/>
    </xf>
    <xf numFmtId="2" fontId="3" fillId="0" borderId="21" xfId="0" applyNumberFormat="1" applyFont="1" applyFill="1" applyBorder="1" applyAlignment="1">
      <alignment horizontal="justify" vertical="top" wrapText="1"/>
    </xf>
    <xf numFmtId="0" fontId="3" fillId="0" borderId="20" xfId="0" applyFont="1" applyFill="1" applyBorder="1" applyAlignment="1">
      <alignment horizontal="justify" vertical="top" wrapText="1"/>
    </xf>
    <xf numFmtId="0" fontId="3" fillId="0" borderId="21" xfId="0" applyFont="1" applyFill="1" applyBorder="1" applyAlignment="1">
      <alignment horizontal="justify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justify" vertical="top" wrapText="1"/>
    </xf>
    <xf numFmtId="0" fontId="4" fillId="0" borderId="18" xfId="0" applyFont="1" applyFill="1" applyBorder="1" applyAlignment="1">
      <alignment horizontal="justify" vertical="top" wrapText="1"/>
    </xf>
    <xf numFmtId="0" fontId="4" fillId="0" borderId="19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2" fontId="3" fillId="0" borderId="3" xfId="0" applyNumberFormat="1" applyFont="1" applyFill="1" applyBorder="1" applyAlignment="1">
      <alignment horizontal="justify" vertical="top" wrapText="1"/>
    </xf>
    <xf numFmtId="0" fontId="4" fillId="0" borderId="25" xfId="0" applyFont="1" applyBorder="1" applyAlignment="1">
      <alignment horizontal="justify" vertical="top" wrapText="1"/>
    </xf>
    <xf numFmtId="0" fontId="4" fillId="0" borderId="26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3" fillId="0" borderId="23" xfId="0" applyFont="1" applyFill="1" applyBorder="1" applyAlignment="1">
      <alignment horizontal="justify" vertical="top" wrapText="1"/>
    </xf>
    <xf numFmtId="2" fontId="3" fillId="0" borderId="23" xfId="0" applyNumberFormat="1" applyFont="1" applyFill="1" applyBorder="1" applyAlignment="1">
      <alignment horizontal="justify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justify" vertical="top" wrapText="1"/>
    </xf>
    <xf numFmtId="0" fontId="4" fillId="0" borderId="25" xfId="0" applyFont="1" applyFill="1" applyBorder="1" applyAlignment="1">
      <alignment horizontal="justify" vertical="top" wrapText="1"/>
    </xf>
    <xf numFmtId="0" fontId="4" fillId="0" borderId="26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3" fillId="0" borderId="24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8" fillId="0" borderId="20" xfId="0" applyFont="1" applyFill="1" applyBorder="1" applyAlignment="1">
      <alignment horizontal="left" vertical="top" wrapText="1"/>
    </xf>
    <xf numFmtId="0" fontId="8" fillId="0" borderId="23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opLeftCell="A84" workbookViewId="0">
      <selection activeCell="E22" sqref="E22"/>
    </sheetView>
  </sheetViews>
  <sheetFormatPr defaultRowHeight="15"/>
  <cols>
    <col min="1" max="1" width="19.85546875" customWidth="1"/>
    <col min="2" max="2" width="21.140625" customWidth="1"/>
    <col min="3" max="3" width="16.85546875" customWidth="1"/>
    <col min="4" max="4" width="12" customWidth="1"/>
    <col min="5" max="5" width="16.7109375" customWidth="1"/>
    <col min="7" max="7" width="9.5703125" bestFit="1" customWidth="1"/>
  </cols>
  <sheetData>
    <row r="1" spans="1:15" ht="31.5" customHeight="1">
      <c r="A1" s="102" t="s">
        <v>144</v>
      </c>
      <c r="B1" s="102"/>
      <c r="C1" s="102"/>
      <c r="D1" s="102"/>
      <c r="E1" s="102"/>
    </row>
    <row r="2" spans="1:15" ht="15.75" thickBot="1"/>
    <row r="3" spans="1:15" ht="91.5" customHeight="1" thickBot="1">
      <c r="A3" s="1" t="s">
        <v>29</v>
      </c>
      <c r="B3" s="2" t="s">
        <v>0</v>
      </c>
      <c r="C3" s="2" t="s">
        <v>1</v>
      </c>
      <c r="D3" s="2" t="s">
        <v>2</v>
      </c>
      <c r="E3" s="2" t="s">
        <v>145</v>
      </c>
    </row>
    <row r="4" spans="1:15" s="3" customFormat="1" ht="16.5" thickBot="1">
      <c r="A4" s="84" t="s">
        <v>3</v>
      </c>
      <c r="B4" s="85"/>
      <c r="C4" s="85"/>
      <c r="D4" s="85"/>
      <c r="E4" s="86"/>
    </row>
    <row r="5" spans="1:15" ht="15.75" customHeight="1">
      <c r="A5" s="75" t="s">
        <v>103</v>
      </c>
      <c r="B5" s="75" t="s">
        <v>104</v>
      </c>
      <c r="C5" s="77" t="s">
        <v>105</v>
      </c>
      <c r="D5" s="73">
        <v>3700</v>
      </c>
      <c r="E5" s="73">
        <v>3700</v>
      </c>
      <c r="F5" s="42"/>
      <c r="G5" s="42"/>
      <c r="O5" s="23"/>
    </row>
    <row r="6" spans="1:15" ht="15.75" thickBot="1">
      <c r="A6" s="87"/>
      <c r="B6" s="87"/>
      <c r="C6" s="89"/>
      <c r="D6" s="88"/>
      <c r="E6" s="88"/>
      <c r="F6" s="42"/>
      <c r="G6" s="42"/>
      <c r="O6" s="24"/>
    </row>
    <row r="7" spans="1:15" ht="15.75" customHeight="1">
      <c r="A7" s="75" t="s">
        <v>97</v>
      </c>
      <c r="B7" s="75" t="s">
        <v>98</v>
      </c>
      <c r="C7" s="77" t="s">
        <v>99</v>
      </c>
      <c r="D7" s="73">
        <v>30000</v>
      </c>
      <c r="E7" s="73">
        <v>24728.75</v>
      </c>
      <c r="F7" s="42"/>
      <c r="G7" s="42"/>
      <c r="O7" s="24"/>
    </row>
    <row r="8" spans="1:15" ht="15.75" customHeight="1">
      <c r="A8" s="76"/>
      <c r="B8" s="76"/>
      <c r="C8" s="78"/>
      <c r="D8" s="74"/>
      <c r="E8" s="74"/>
      <c r="F8" s="42"/>
      <c r="G8" s="42"/>
      <c r="O8" s="24"/>
    </row>
    <row r="9" spans="1:15" ht="31.5">
      <c r="A9" s="29" t="s">
        <v>48</v>
      </c>
      <c r="B9" s="29" t="s">
        <v>55</v>
      </c>
      <c r="C9" s="28" t="s">
        <v>82</v>
      </c>
      <c r="D9" s="38">
        <v>15000</v>
      </c>
      <c r="E9" s="38">
        <v>12837.72</v>
      </c>
      <c r="F9" s="42"/>
      <c r="G9" s="42"/>
      <c r="O9" s="24"/>
    </row>
    <row r="10" spans="1:15" ht="30" customHeight="1">
      <c r="A10" s="29" t="s">
        <v>74</v>
      </c>
      <c r="B10" s="29" t="s">
        <v>39</v>
      </c>
      <c r="C10" s="28" t="s">
        <v>75</v>
      </c>
      <c r="D10" s="38">
        <v>106593.5</v>
      </c>
      <c r="E10" s="38">
        <v>71415</v>
      </c>
      <c r="F10" s="42"/>
      <c r="G10" s="42"/>
      <c r="O10" s="24"/>
    </row>
    <row r="11" spans="1:15" ht="30" customHeight="1">
      <c r="A11" s="29" t="s">
        <v>100</v>
      </c>
      <c r="B11" s="29" t="s">
        <v>101</v>
      </c>
      <c r="C11" s="28" t="s">
        <v>102</v>
      </c>
      <c r="D11" s="38">
        <v>350</v>
      </c>
      <c r="E11" s="38">
        <v>350</v>
      </c>
      <c r="F11" s="42"/>
      <c r="G11" s="42"/>
      <c r="O11" s="24"/>
    </row>
    <row r="12" spans="1:15" ht="30" customHeight="1">
      <c r="A12" s="29" t="s">
        <v>106</v>
      </c>
      <c r="B12" s="29" t="s">
        <v>121</v>
      </c>
      <c r="C12" s="28" t="s">
        <v>107</v>
      </c>
      <c r="D12" s="38">
        <v>31179.5</v>
      </c>
      <c r="E12" s="38">
        <v>31179.5</v>
      </c>
      <c r="F12" s="42"/>
      <c r="G12" s="42"/>
      <c r="O12" s="24"/>
    </row>
    <row r="13" spans="1:15" ht="30" customHeight="1">
      <c r="A13" s="29" t="s">
        <v>115</v>
      </c>
      <c r="B13" s="29" t="s">
        <v>116</v>
      </c>
      <c r="C13" s="28" t="s">
        <v>117</v>
      </c>
      <c r="D13" s="38">
        <v>8740</v>
      </c>
      <c r="E13" s="38">
        <v>8740</v>
      </c>
      <c r="F13" s="42"/>
      <c r="G13" s="42"/>
      <c r="O13" s="24"/>
    </row>
    <row r="14" spans="1:15" ht="30" customHeight="1">
      <c r="A14" s="29" t="s">
        <v>118</v>
      </c>
      <c r="B14" s="29" t="s">
        <v>119</v>
      </c>
      <c r="C14" s="28" t="s">
        <v>120</v>
      </c>
      <c r="D14" s="38">
        <v>550</v>
      </c>
      <c r="E14" s="38">
        <v>550</v>
      </c>
      <c r="F14" s="42"/>
      <c r="G14" s="42"/>
      <c r="O14" s="24"/>
    </row>
    <row r="15" spans="1:15" ht="30" customHeight="1">
      <c r="A15" s="29" t="s">
        <v>147</v>
      </c>
      <c r="B15" s="29" t="s">
        <v>148</v>
      </c>
      <c r="C15" s="28" t="s">
        <v>149</v>
      </c>
      <c r="D15" s="38">
        <v>3600</v>
      </c>
      <c r="E15" s="38">
        <v>3600</v>
      </c>
      <c r="F15" s="42"/>
      <c r="G15" s="42"/>
      <c r="O15" s="24"/>
    </row>
    <row r="16" spans="1:15" ht="32.25" customHeight="1">
      <c r="A16" s="29" t="s">
        <v>60</v>
      </c>
      <c r="B16" s="29" t="s">
        <v>114</v>
      </c>
      <c r="C16" s="28" t="s">
        <v>61</v>
      </c>
      <c r="D16" s="38">
        <v>20507.86</v>
      </c>
      <c r="E16" s="38">
        <v>20507.86</v>
      </c>
      <c r="F16" s="42"/>
      <c r="G16" s="42"/>
      <c r="O16" s="23"/>
    </row>
    <row r="17" spans="1:15" s="26" customFormat="1" ht="31.5">
      <c r="A17" s="43" t="s">
        <v>22</v>
      </c>
      <c r="B17" s="44"/>
      <c r="C17" s="45"/>
      <c r="D17" s="46">
        <f>SUM(D5:D16)</f>
        <v>220220.86</v>
      </c>
      <c r="E17" s="46">
        <f>SUM(E5:E16)</f>
        <v>177608.83000000002</v>
      </c>
      <c r="F17" s="47"/>
      <c r="G17" s="47"/>
      <c r="O17" s="27"/>
    </row>
    <row r="18" spans="1:15" s="26" customFormat="1" ht="15.75">
      <c r="A18" s="48"/>
      <c r="B18" s="49"/>
      <c r="C18" s="50"/>
      <c r="D18" s="51"/>
      <c r="E18" s="51"/>
      <c r="F18" s="47"/>
      <c r="G18" s="47"/>
      <c r="O18" s="27"/>
    </row>
    <row r="19" spans="1:15" s="3" customFormat="1" ht="16.5" thickBot="1">
      <c r="A19" s="79" t="s">
        <v>4</v>
      </c>
      <c r="B19" s="80"/>
      <c r="C19" s="80"/>
      <c r="D19" s="80"/>
      <c r="E19" s="81"/>
      <c r="F19" s="52"/>
      <c r="G19" s="52"/>
      <c r="O19" s="24"/>
    </row>
    <row r="20" spans="1:15" ht="31.5">
      <c r="A20" s="29" t="s">
        <v>35</v>
      </c>
      <c r="B20" s="29" t="s">
        <v>36</v>
      </c>
      <c r="C20" s="28" t="s">
        <v>80</v>
      </c>
      <c r="D20" s="38">
        <v>49200</v>
      </c>
      <c r="E20" s="38">
        <v>37875</v>
      </c>
      <c r="F20" s="42"/>
      <c r="G20" s="42"/>
      <c r="O20" s="24"/>
    </row>
    <row r="21" spans="1:15" ht="31.5">
      <c r="A21" s="29" t="s">
        <v>37</v>
      </c>
      <c r="B21" s="29" t="s">
        <v>38</v>
      </c>
      <c r="C21" s="28" t="s">
        <v>81</v>
      </c>
      <c r="D21" s="38">
        <v>49500</v>
      </c>
      <c r="E21" s="38">
        <v>36708.22</v>
      </c>
      <c r="F21" s="42"/>
      <c r="G21" s="42"/>
      <c r="O21" s="24"/>
    </row>
    <row r="22" spans="1:15" ht="31.5">
      <c r="A22" s="29" t="s">
        <v>67</v>
      </c>
      <c r="B22" s="29" t="s">
        <v>5</v>
      </c>
      <c r="C22" s="28" t="s">
        <v>68</v>
      </c>
      <c r="D22" s="38">
        <v>49000</v>
      </c>
      <c r="E22" s="38">
        <v>46352.43</v>
      </c>
      <c r="F22" s="42"/>
      <c r="G22" s="42"/>
      <c r="O22" s="24"/>
    </row>
    <row r="23" spans="1:15" ht="31.5">
      <c r="A23" s="29" t="s">
        <v>93</v>
      </c>
      <c r="B23" s="29" t="s">
        <v>94</v>
      </c>
      <c r="C23" s="28" t="s">
        <v>95</v>
      </c>
      <c r="D23" s="38">
        <v>4525.72</v>
      </c>
      <c r="E23" s="38">
        <v>4525.72</v>
      </c>
      <c r="F23" s="42"/>
      <c r="G23" s="42"/>
    </row>
    <row r="24" spans="1:15" s="26" customFormat="1" ht="31.5">
      <c r="A24" s="43" t="s">
        <v>23</v>
      </c>
      <c r="B24" s="43"/>
      <c r="C24" s="45"/>
      <c r="D24" s="46">
        <f>SUM(D20:D23)</f>
        <v>152225.72</v>
      </c>
      <c r="E24" s="46">
        <f>SUM(E20:E23)</f>
        <v>125461.37</v>
      </c>
      <c r="F24" s="47"/>
      <c r="G24" s="47"/>
    </row>
    <row r="25" spans="1:15" s="26" customFormat="1" ht="15.75">
      <c r="A25" s="48"/>
      <c r="B25" s="48"/>
      <c r="C25" s="50"/>
      <c r="D25" s="51"/>
      <c r="E25" s="51"/>
      <c r="F25" s="47"/>
      <c r="G25" s="47"/>
    </row>
    <row r="26" spans="1:15" ht="15.75">
      <c r="A26" s="93" t="s">
        <v>6</v>
      </c>
      <c r="B26" s="94"/>
      <c r="C26" s="94"/>
      <c r="D26" s="94"/>
      <c r="E26" s="95"/>
      <c r="F26" s="42"/>
      <c r="G26" s="42"/>
    </row>
    <row r="27" spans="1:15" ht="15.75" customHeight="1">
      <c r="A27" s="82" t="s">
        <v>7</v>
      </c>
      <c r="B27" s="82" t="s">
        <v>8</v>
      </c>
      <c r="C27" s="90" t="s">
        <v>62</v>
      </c>
      <c r="D27" s="83">
        <v>9500</v>
      </c>
      <c r="E27" s="83">
        <v>6408</v>
      </c>
      <c r="F27" s="42"/>
      <c r="G27" s="42"/>
    </row>
    <row r="28" spans="1:15" ht="15.75" customHeight="1">
      <c r="A28" s="82"/>
      <c r="B28" s="82"/>
      <c r="C28" s="91"/>
      <c r="D28" s="83"/>
      <c r="E28" s="83"/>
      <c r="F28" s="42"/>
      <c r="G28" s="42"/>
    </row>
    <row r="29" spans="1:15" ht="15.75" customHeight="1">
      <c r="A29" s="82" t="s">
        <v>56</v>
      </c>
      <c r="B29" s="82" t="s">
        <v>9</v>
      </c>
      <c r="C29" s="90" t="s">
        <v>76</v>
      </c>
      <c r="D29" s="83">
        <v>15600</v>
      </c>
      <c r="E29" s="83">
        <v>11891.32</v>
      </c>
      <c r="F29" s="42"/>
      <c r="G29" s="42"/>
    </row>
    <row r="30" spans="1:15" ht="15.75" customHeight="1">
      <c r="A30" s="82"/>
      <c r="B30" s="82"/>
      <c r="C30" s="91"/>
      <c r="D30" s="83"/>
      <c r="E30" s="83"/>
      <c r="F30" s="42"/>
      <c r="G30" s="42"/>
    </row>
    <row r="31" spans="1:15" ht="15.75" customHeight="1">
      <c r="A31" s="82" t="s">
        <v>34</v>
      </c>
      <c r="B31" s="82" t="s">
        <v>33</v>
      </c>
      <c r="C31" s="90" t="s">
        <v>69</v>
      </c>
      <c r="D31" s="83">
        <v>16200</v>
      </c>
      <c r="E31" s="83">
        <v>15145</v>
      </c>
      <c r="F31" s="42"/>
      <c r="G31" s="42"/>
    </row>
    <row r="32" spans="1:15" ht="15.75" customHeight="1">
      <c r="A32" s="82"/>
      <c r="B32" s="82"/>
      <c r="C32" s="91"/>
      <c r="D32" s="83"/>
      <c r="E32" s="83"/>
      <c r="F32" s="42"/>
      <c r="G32" s="42"/>
    </row>
    <row r="33" spans="1:7" ht="30" customHeight="1">
      <c r="A33" s="29" t="s">
        <v>146</v>
      </c>
      <c r="B33" s="29" t="s">
        <v>46</v>
      </c>
      <c r="C33" s="53" t="s">
        <v>150</v>
      </c>
      <c r="D33" s="38">
        <v>8285.7000000000007</v>
      </c>
      <c r="E33" s="38">
        <v>7128.7</v>
      </c>
      <c r="F33" s="42"/>
      <c r="G33" s="42"/>
    </row>
    <row r="34" spans="1:7" ht="31.5">
      <c r="A34" s="29" t="s">
        <v>65</v>
      </c>
      <c r="B34" s="29" t="s">
        <v>46</v>
      </c>
      <c r="C34" s="28" t="s">
        <v>66</v>
      </c>
      <c r="D34" s="38">
        <v>36000</v>
      </c>
      <c r="E34" s="38">
        <v>17812.39</v>
      </c>
      <c r="F34" s="42"/>
      <c r="G34" s="42"/>
    </row>
    <row r="35" spans="1:7" s="26" customFormat="1" ht="31.5">
      <c r="A35" s="54" t="s">
        <v>24</v>
      </c>
      <c r="B35" s="47"/>
      <c r="C35" s="50"/>
      <c r="D35" s="55">
        <f>SUM(D27:D34)</f>
        <v>85585.7</v>
      </c>
      <c r="E35" s="55">
        <f>SUM(E27:E34)</f>
        <v>58385.409999999996</v>
      </c>
      <c r="F35" s="47"/>
      <c r="G35" s="47"/>
    </row>
    <row r="36" spans="1:7" s="26" customFormat="1" ht="16.5" thickBot="1">
      <c r="A36" s="56"/>
      <c r="B36" s="57"/>
      <c r="C36" s="58"/>
      <c r="D36" s="59"/>
      <c r="E36" s="60"/>
      <c r="F36" s="47"/>
      <c r="G36" s="47"/>
    </row>
    <row r="37" spans="1:7" ht="16.5" thickBot="1">
      <c r="A37" s="96" t="s">
        <v>10</v>
      </c>
      <c r="B37" s="97"/>
      <c r="C37" s="97"/>
      <c r="D37" s="97"/>
      <c r="E37" s="98"/>
      <c r="F37" s="42"/>
      <c r="G37" s="42"/>
    </row>
    <row r="38" spans="1:7" ht="15.75" customHeight="1">
      <c r="A38" s="99" t="s">
        <v>11</v>
      </c>
      <c r="B38" s="75" t="s">
        <v>12</v>
      </c>
      <c r="C38" s="77" t="s">
        <v>96</v>
      </c>
      <c r="D38" s="73">
        <v>8400</v>
      </c>
      <c r="E38" s="73">
        <v>6300</v>
      </c>
      <c r="F38" s="42"/>
      <c r="G38" s="42"/>
    </row>
    <row r="39" spans="1:7" ht="15.75" thickBot="1">
      <c r="A39" s="100"/>
      <c r="B39" s="87"/>
      <c r="C39" s="89"/>
      <c r="D39" s="88"/>
      <c r="E39" s="88"/>
      <c r="F39" s="42"/>
      <c r="G39" s="42"/>
    </row>
    <row r="40" spans="1:7" ht="31.5" customHeight="1">
      <c r="A40" s="29" t="s">
        <v>78</v>
      </c>
      <c r="B40" s="29" t="s">
        <v>54</v>
      </c>
      <c r="C40" s="28" t="s">
        <v>79</v>
      </c>
      <c r="D40" s="38">
        <v>1500</v>
      </c>
      <c r="E40" s="38">
        <v>1500</v>
      </c>
      <c r="F40" s="42"/>
      <c r="G40" s="42"/>
    </row>
    <row r="41" spans="1:7" ht="15.75" customHeight="1">
      <c r="A41" s="76" t="s">
        <v>59</v>
      </c>
      <c r="B41" s="76" t="s">
        <v>13</v>
      </c>
      <c r="C41" s="101" t="s">
        <v>64</v>
      </c>
      <c r="D41" s="74">
        <v>6240</v>
      </c>
      <c r="E41" s="74">
        <v>4680</v>
      </c>
      <c r="F41" s="42"/>
      <c r="G41" s="42"/>
    </row>
    <row r="42" spans="1:7" ht="15.75" thickBot="1">
      <c r="A42" s="87"/>
      <c r="B42" s="87"/>
      <c r="C42" s="89"/>
      <c r="D42" s="88"/>
      <c r="E42" s="88"/>
      <c r="F42" s="42"/>
      <c r="G42" s="42"/>
    </row>
    <row r="43" spans="1:7" ht="17.25" customHeight="1">
      <c r="A43" s="75" t="s">
        <v>58</v>
      </c>
      <c r="B43" s="75" t="s">
        <v>53</v>
      </c>
      <c r="C43" s="77" t="s">
        <v>85</v>
      </c>
      <c r="D43" s="73">
        <v>4594.32</v>
      </c>
      <c r="E43" s="73">
        <v>4594.32</v>
      </c>
      <c r="F43" s="42"/>
      <c r="G43" s="42"/>
    </row>
    <row r="44" spans="1:7" ht="29.25" customHeight="1" thickBot="1">
      <c r="A44" s="76"/>
      <c r="B44" s="76"/>
      <c r="C44" s="78"/>
      <c r="D44" s="74"/>
      <c r="E44" s="74"/>
      <c r="F44" s="42"/>
      <c r="G44" s="42"/>
    </row>
    <row r="45" spans="1:7" ht="29.25" customHeight="1">
      <c r="A45" s="75" t="s">
        <v>86</v>
      </c>
      <c r="B45" s="75" t="s">
        <v>87</v>
      </c>
      <c r="C45" s="77" t="s">
        <v>88</v>
      </c>
      <c r="D45" s="73">
        <v>4985.53</v>
      </c>
      <c r="E45" s="73">
        <v>4985.53</v>
      </c>
      <c r="F45" s="42"/>
      <c r="G45" s="42"/>
    </row>
    <row r="46" spans="1:7" ht="15.75" thickBot="1">
      <c r="A46" s="76"/>
      <c r="B46" s="76"/>
      <c r="C46" s="78"/>
      <c r="D46" s="74"/>
      <c r="E46" s="74"/>
      <c r="F46" s="42"/>
      <c r="G46" s="42"/>
    </row>
    <row r="47" spans="1:7" ht="21" customHeight="1">
      <c r="A47" s="75" t="s">
        <v>89</v>
      </c>
      <c r="B47" s="75" t="s">
        <v>90</v>
      </c>
      <c r="C47" s="92" t="s">
        <v>91</v>
      </c>
      <c r="D47" s="73">
        <v>1000</v>
      </c>
      <c r="E47" s="73">
        <v>1000</v>
      </c>
      <c r="F47" s="42"/>
      <c r="G47" s="42"/>
    </row>
    <row r="48" spans="1:7" ht="15.75" customHeight="1" thickBot="1">
      <c r="A48" s="87"/>
      <c r="B48" s="87"/>
      <c r="C48" s="89"/>
      <c r="D48" s="88"/>
      <c r="E48" s="88"/>
      <c r="F48" s="42"/>
      <c r="G48" s="42"/>
    </row>
    <row r="49" spans="1:7" ht="31.5" customHeight="1">
      <c r="A49" s="29" t="s">
        <v>108</v>
      </c>
      <c r="B49" s="29" t="s">
        <v>109</v>
      </c>
      <c r="C49" s="61" t="s">
        <v>110</v>
      </c>
      <c r="D49" s="38">
        <v>7428</v>
      </c>
      <c r="E49" s="38">
        <v>7428</v>
      </c>
      <c r="F49" s="42"/>
      <c r="G49" s="42"/>
    </row>
    <row r="50" spans="1:7" ht="33.75" customHeight="1">
      <c r="A50" s="29" t="s">
        <v>40</v>
      </c>
      <c r="B50" s="29" t="s">
        <v>41</v>
      </c>
      <c r="C50" s="29" t="s">
        <v>50</v>
      </c>
      <c r="D50" s="38">
        <v>4800</v>
      </c>
      <c r="E50" s="38">
        <v>2709.13</v>
      </c>
      <c r="F50" s="42"/>
      <c r="G50" s="42"/>
    </row>
    <row r="51" spans="1:7" ht="33.75" customHeight="1">
      <c r="A51" s="29" t="s">
        <v>126</v>
      </c>
      <c r="B51" s="29" t="s">
        <v>127</v>
      </c>
      <c r="C51" s="29" t="s">
        <v>128</v>
      </c>
      <c r="D51" s="38">
        <v>2203.1999999999998</v>
      </c>
      <c r="E51" s="38">
        <v>2203.1999999999998</v>
      </c>
      <c r="F51" s="42"/>
      <c r="G51" s="42"/>
    </row>
    <row r="52" spans="1:7" ht="33.75" customHeight="1">
      <c r="A52" s="29" t="s">
        <v>129</v>
      </c>
      <c r="B52" s="29" t="s">
        <v>130</v>
      </c>
      <c r="C52" s="29" t="s">
        <v>131</v>
      </c>
      <c r="D52" s="38">
        <v>3290</v>
      </c>
      <c r="E52" s="38">
        <v>3290</v>
      </c>
      <c r="F52" s="42"/>
      <c r="G52" s="42"/>
    </row>
    <row r="53" spans="1:7" ht="33.75" customHeight="1">
      <c r="A53" s="29" t="s">
        <v>132</v>
      </c>
      <c r="B53" s="29" t="s">
        <v>133</v>
      </c>
      <c r="C53" s="29" t="s">
        <v>134</v>
      </c>
      <c r="D53" s="38">
        <v>949.3</v>
      </c>
      <c r="E53" s="38">
        <v>949.3</v>
      </c>
      <c r="F53" s="42"/>
      <c r="G53" s="42"/>
    </row>
    <row r="54" spans="1:7" ht="33.75" customHeight="1">
      <c r="A54" s="29" t="s">
        <v>135</v>
      </c>
      <c r="B54" s="29" t="s">
        <v>133</v>
      </c>
      <c r="C54" s="29" t="s">
        <v>136</v>
      </c>
      <c r="D54" s="38">
        <v>1802.73</v>
      </c>
      <c r="E54" s="38">
        <v>1802.73</v>
      </c>
      <c r="F54" s="42"/>
      <c r="G54" s="42"/>
    </row>
    <row r="55" spans="1:7" ht="33.75" customHeight="1">
      <c r="A55" s="29" t="s">
        <v>151</v>
      </c>
      <c r="B55" s="29" t="s">
        <v>152</v>
      </c>
      <c r="C55" s="29" t="s">
        <v>156</v>
      </c>
      <c r="D55" s="38">
        <v>2185.41</v>
      </c>
      <c r="E55" s="38">
        <v>2185.41</v>
      </c>
      <c r="F55" s="42"/>
      <c r="G55" s="42"/>
    </row>
    <row r="56" spans="1:7" ht="33.75" customHeight="1">
      <c r="A56" s="29" t="s">
        <v>137</v>
      </c>
      <c r="B56" s="29" t="s">
        <v>138</v>
      </c>
      <c r="C56" s="29" t="s">
        <v>139</v>
      </c>
      <c r="D56" s="38">
        <v>2628.77</v>
      </c>
      <c r="E56" s="38">
        <v>2628.77</v>
      </c>
      <c r="F56" s="42"/>
      <c r="G56" s="42"/>
    </row>
    <row r="57" spans="1:7" ht="33.75" customHeight="1">
      <c r="A57" s="29" t="s">
        <v>140</v>
      </c>
      <c r="B57" s="29" t="s">
        <v>141</v>
      </c>
      <c r="C57" s="29" t="s">
        <v>142</v>
      </c>
      <c r="D57" s="38">
        <v>2939.1</v>
      </c>
      <c r="E57" s="38">
        <v>2939.1</v>
      </c>
      <c r="F57" s="42"/>
      <c r="G57" s="42"/>
    </row>
    <row r="58" spans="1:7" ht="31.5">
      <c r="A58" s="29" t="s">
        <v>42</v>
      </c>
      <c r="B58" s="29" t="s">
        <v>52</v>
      </c>
      <c r="C58" s="29" t="s">
        <v>63</v>
      </c>
      <c r="D58" s="38">
        <v>38260</v>
      </c>
      <c r="E58" s="38">
        <v>25800</v>
      </c>
      <c r="F58" s="42"/>
      <c r="G58" s="42"/>
    </row>
    <row r="59" spans="1:7" s="26" customFormat="1" ht="32.25" thickBot="1">
      <c r="A59" s="62" t="s">
        <v>25</v>
      </c>
      <c r="B59" s="63"/>
      <c r="C59" s="64"/>
      <c r="D59" s="65">
        <f>SUM(D38:D58)</f>
        <v>93206.36</v>
      </c>
      <c r="E59" s="65">
        <f>SUM(E38:E58)</f>
        <v>74995.489999999991</v>
      </c>
      <c r="F59" s="47"/>
      <c r="G59" s="47"/>
    </row>
    <row r="60" spans="1:7" s="26" customFormat="1" ht="15.75">
      <c r="A60" s="48"/>
      <c r="B60" s="48"/>
      <c r="C60" s="50"/>
      <c r="D60" s="51"/>
      <c r="E60" s="51"/>
      <c r="F60" s="47"/>
      <c r="G60" s="47"/>
    </row>
    <row r="61" spans="1:7" ht="15.75">
      <c r="A61" s="43" t="s">
        <v>16</v>
      </c>
      <c r="B61" s="29"/>
      <c r="C61" s="28"/>
      <c r="D61" s="38"/>
      <c r="E61" s="38"/>
      <c r="F61" s="42"/>
      <c r="G61" s="42"/>
    </row>
    <row r="62" spans="1:7" s="25" customFormat="1" ht="31.5">
      <c r="A62" s="29" t="s">
        <v>57</v>
      </c>
      <c r="B62" s="29" t="s">
        <v>17</v>
      </c>
      <c r="C62" s="28" t="s">
        <v>92</v>
      </c>
      <c r="D62" s="38">
        <v>11164</v>
      </c>
      <c r="E62" s="38">
        <v>8772.2999999999993</v>
      </c>
      <c r="F62" s="66"/>
      <c r="G62" s="66"/>
    </row>
    <row r="63" spans="1:7" s="26" customFormat="1" ht="31.5">
      <c r="A63" s="43" t="s">
        <v>26</v>
      </c>
      <c r="B63" s="43"/>
      <c r="C63" s="45"/>
      <c r="D63" s="46">
        <f>SUM(D62:D62)</f>
        <v>11164</v>
      </c>
      <c r="E63" s="46">
        <f>SUM(E62:E62)</f>
        <v>8772.2999999999993</v>
      </c>
      <c r="F63" s="47"/>
      <c r="G63" s="47"/>
    </row>
    <row r="64" spans="1:7" s="26" customFormat="1" ht="15.75">
      <c r="A64" s="48"/>
      <c r="B64" s="48"/>
      <c r="C64" s="50"/>
      <c r="D64" s="51"/>
      <c r="E64" s="51"/>
      <c r="F64" s="47"/>
      <c r="G64" s="47"/>
    </row>
    <row r="65" spans="1:7" ht="15.75">
      <c r="A65" s="54" t="s">
        <v>18</v>
      </c>
      <c r="B65" s="67"/>
      <c r="C65" s="68"/>
      <c r="D65" s="69"/>
      <c r="E65" s="70"/>
      <c r="F65" s="42"/>
      <c r="G65" s="42"/>
    </row>
    <row r="66" spans="1:7" ht="31.5">
      <c r="A66" s="29" t="s">
        <v>72</v>
      </c>
      <c r="B66" s="29" t="s">
        <v>43</v>
      </c>
      <c r="C66" s="28" t="s">
        <v>73</v>
      </c>
      <c r="D66" s="38">
        <v>108097</v>
      </c>
      <c r="E66" s="38">
        <v>53567.360000000001</v>
      </c>
      <c r="F66" s="42"/>
      <c r="G66" s="42"/>
    </row>
    <row r="67" spans="1:7" s="26" customFormat="1" ht="31.5">
      <c r="A67" s="43" t="s">
        <v>27</v>
      </c>
      <c r="B67" s="43"/>
      <c r="C67" s="45"/>
      <c r="D67" s="46">
        <f>D66</f>
        <v>108097</v>
      </c>
      <c r="E67" s="46">
        <f>E66</f>
        <v>53567.360000000001</v>
      </c>
      <c r="F67" s="47"/>
      <c r="G67" s="71"/>
    </row>
    <row r="68" spans="1:7" s="26" customFormat="1" ht="15.75">
      <c r="A68" s="48"/>
      <c r="B68" s="48"/>
      <c r="C68" s="50"/>
      <c r="D68" s="51"/>
      <c r="E68" s="51"/>
      <c r="F68" s="47"/>
      <c r="G68" s="71"/>
    </row>
    <row r="69" spans="1:7" ht="15.75">
      <c r="A69" s="48" t="s">
        <v>19</v>
      </c>
      <c r="B69" s="67"/>
      <c r="C69" s="68"/>
      <c r="D69" s="69"/>
      <c r="E69" s="69"/>
      <c r="F69" s="42"/>
      <c r="G69" s="42"/>
    </row>
    <row r="70" spans="1:7" ht="31.5">
      <c r="A70" s="29" t="s">
        <v>49</v>
      </c>
      <c r="B70" s="29" t="s">
        <v>83</v>
      </c>
      <c r="C70" s="28" t="s">
        <v>84</v>
      </c>
      <c r="D70" s="38">
        <v>424556.28</v>
      </c>
      <c r="E70" s="38">
        <v>179477.53</v>
      </c>
      <c r="F70" s="42"/>
      <c r="G70" s="42"/>
    </row>
    <row r="71" spans="1:7" ht="47.25">
      <c r="A71" s="29" t="s">
        <v>44</v>
      </c>
      <c r="B71" s="29" t="s">
        <v>47</v>
      </c>
      <c r="C71" s="28" t="s">
        <v>51</v>
      </c>
      <c r="D71" s="38">
        <v>35800</v>
      </c>
      <c r="E71" s="38">
        <v>12866.59</v>
      </c>
      <c r="F71" s="42"/>
      <c r="G71" s="42"/>
    </row>
    <row r="72" spans="1:7" s="26" customFormat="1" ht="31.5">
      <c r="A72" s="43" t="s">
        <v>28</v>
      </c>
      <c r="B72" s="43"/>
      <c r="C72" s="45"/>
      <c r="D72" s="46">
        <f>SUM(D70:D71)</f>
        <v>460356.28</v>
      </c>
      <c r="E72" s="46">
        <f>SUM(E70:E71)</f>
        <v>192344.12</v>
      </c>
      <c r="F72" s="47"/>
      <c r="G72" s="47"/>
    </row>
    <row r="73" spans="1:7" s="26" customFormat="1" ht="15.75">
      <c r="A73" s="48"/>
      <c r="B73" s="48"/>
      <c r="C73" s="50"/>
      <c r="D73" s="51"/>
      <c r="E73" s="51"/>
      <c r="F73" s="47"/>
      <c r="G73" s="47"/>
    </row>
    <row r="74" spans="1:7" s="26" customFormat="1" ht="16.5" thickBot="1">
      <c r="A74" s="48" t="s">
        <v>122</v>
      </c>
      <c r="B74" s="67"/>
      <c r="C74" s="68"/>
      <c r="D74" s="69"/>
      <c r="E74" s="69"/>
      <c r="F74" s="47"/>
      <c r="G74" s="47"/>
    </row>
    <row r="75" spans="1:7" s="26" customFormat="1">
      <c r="A75" s="75" t="s">
        <v>14</v>
      </c>
      <c r="B75" s="75" t="s">
        <v>15</v>
      </c>
      <c r="C75" s="103" t="s">
        <v>77</v>
      </c>
      <c r="D75" s="73">
        <v>10771.2</v>
      </c>
      <c r="E75" s="73">
        <v>8078.4</v>
      </c>
      <c r="F75" s="47"/>
      <c r="G75" s="47"/>
    </row>
    <row r="76" spans="1:7" s="26" customFormat="1" ht="15.75" thickBot="1">
      <c r="A76" s="87"/>
      <c r="B76" s="87"/>
      <c r="C76" s="104"/>
      <c r="D76" s="88"/>
      <c r="E76" s="88"/>
      <c r="F76" s="47"/>
      <c r="G76" s="47"/>
    </row>
    <row r="77" spans="1:7" s="26" customFormat="1" ht="31.5">
      <c r="A77" s="43" t="s">
        <v>123</v>
      </c>
      <c r="B77" s="43"/>
      <c r="C77" s="45"/>
      <c r="D77" s="46">
        <f>SUM(D75)</f>
        <v>10771.2</v>
      </c>
      <c r="E77" s="46">
        <f>SUM(E75)</f>
        <v>8078.4</v>
      </c>
      <c r="F77" s="47"/>
      <c r="G77" s="47"/>
    </row>
    <row r="78" spans="1:7" s="26" customFormat="1" ht="15.75">
      <c r="A78" s="48"/>
      <c r="B78" s="48"/>
      <c r="C78" s="50"/>
      <c r="D78" s="51"/>
      <c r="E78" s="51"/>
      <c r="F78" s="47"/>
      <c r="G78" s="47"/>
    </row>
    <row r="79" spans="1:7" s="26" customFormat="1" ht="15.75">
      <c r="A79" s="48" t="s">
        <v>124</v>
      </c>
      <c r="B79" s="67"/>
      <c r="C79" s="68"/>
      <c r="D79" s="69"/>
      <c r="E79" s="69"/>
      <c r="F79" s="47"/>
      <c r="G79" s="47"/>
    </row>
    <row r="80" spans="1:7" s="26" customFormat="1" ht="32.25" customHeight="1">
      <c r="A80" s="72" t="s">
        <v>111</v>
      </c>
      <c r="B80" s="29" t="s">
        <v>112</v>
      </c>
      <c r="C80" s="28" t="s">
        <v>113</v>
      </c>
      <c r="D80" s="38">
        <v>2160</v>
      </c>
      <c r="E80" s="38">
        <v>2160</v>
      </c>
      <c r="F80" s="47"/>
      <c r="G80" s="47"/>
    </row>
    <row r="81" spans="1:7" s="26" customFormat="1" ht="31.5">
      <c r="A81" s="43" t="s">
        <v>125</v>
      </c>
      <c r="B81" s="43"/>
      <c r="C81" s="45"/>
      <c r="D81" s="46">
        <f>D80</f>
        <v>2160</v>
      </c>
      <c r="E81" s="46">
        <f>E80</f>
        <v>2160</v>
      </c>
      <c r="F81" s="47"/>
      <c r="G81" s="47"/>
    </row>
    <row r="82" spans="1:7" s="26" customFormat="1" ht="15.75">
      <c r="A82" s="48"/>
      <c r="B82" s="48"/>
      <c r="C82" s="50"/>
      <c r="D82" s="51"/>
      <c r="E82" s="51"/>
      <c r="F82" s="47"/>
      <c r="G82" s="47"/>
    </row>
    <row r="83" spans="1:7" ht="16.5" thickBot="1">
      <c r="A83" s="79" t="s">
        <v>20</v>
      </c>
      <c r="B83" s="80"/>
      <c r="C83" s="80"/>
      <c r="D83" s="80"/>
      <c r="E83" s="81"/>
      <c r="F83" s="42"/>
      <c r="G83" s="42"/>
    </row>
    <row r="84" spans="1:7" ht="15.75" customHeight="1">
      <c r="A84" s="75" t="s">
        <v>21</v>
      </c>
      <c r="B84" s="75" t="s">
        <v>71</v>
      </c>
      <c r="C84" s="77" t="s">
        <v>70</v>
      </c>
      <c r="D84" s="73">
        <v>111000</v>
      </c>
      <c r="E84" s="73">
        <v>50782.879999999997</v>
      </c>
      <c r="F84" s="42"/>
      <c r="G84" s="42"/>
    </row>
    <row r="85" spans="1:7" ht="15.75" customHeight="1">
      <c r="A85" s="76"/>
      <c r="B85" s="76"/>
      <c r="C85" s="78"/>
      <c r="D85" s="74"/>
      <c r="E85" s="74"/>
      <c r="F85" s="42"/>
      <c r="G85" s="42"/>
    </row>
    <row r="86" spans="1:7" s="26" customFormat="1" ht="31.5">
      <c r="A86" s="30" t="s">
        <v>30</v>
      </c>
      <c r="B86" s="31"/>
      <c r="C86" s="32"/>
      <c r="D86" s="33">
        <f>D84</f>
        <v>111000</v>
      </c>
      <c r="E86" s="33">
        <f>E84</f>
        <v>50782.879999999997</v>
      </c>
      <c r="F86" s="47"/>
      <c r="G86" s="47"/>
    </row>
    <row r="87" spans="1:7">
      <c r="A87" s="34"/>
      <c r="B87" s="34"/>
      <c r="C87" s="34"/>
      <c r="D87" s="34"/>
      <c r="E87" s="34"/>
    </row>
    <row r="88" spans="1:7" ht="15.75">
      <c r="A88" s="35" t="s">
        <v>45</v>
      </c>
      <c r="B88" s="34"/>
      <c r="C88" s="34"/>
      <c r="D88" s="36">
        <f>D17+D24+D35+D59+D63+D67+D72+D86+D77+D81</f>
        <v>1254787.1199999999</v>
      </c>
      <c r="E88" s="36">
        <f>E17+E24+E35+E59+E63+E67+E72+E86+E77+E81</f>
        <v>752156.15999999992</v>
      </c>
    </row>
    <row r="91" spans="1:7">
      <c r="A91" s="5" t="s">
        <v>31</v>
      </c>
    </row>
    <row r="92" spans="1:7">
      <c r="A92" s="5" t="s">
        <v>32</v>
      </c>
    </row>
  </sheetData>
  <mergeCells count="66">
    <mergeCell ref="A84:A85"/>
    <mergeCell ref="B84:B85"/>
    <mergeCell ref="D84:D85"/>
    <mergeCell ref="E84:E85"/>
    <mergeCell ref="C84:C85"/>
    <mergeCell ref="A83:E83"/>
    <mergeCell ref="A75:A76"/>
    <mergeCell ref="B75:B76"/>
    <mergeCell ref="C75:C76"/>
    <mergeCell ref="D75:D76"/>
    <mergeCell ref="E75:E76"/>
    <mergeCell ref="A47:A48"/>
    <mergeCell ref="B47:B48"/>
    <mergeCell ref="D47:D48"/>
    <mergeCell ref="E47:E48"/>
    <mergeCell ref="A43:A44"/>
    <mergeCell ref="B43:B44"/>
    <mergeCell ref="D43:D44"/>
    <mergeCell ref="E43:E44"/>
    <mergeCell ref="C43:C44"/>
    <mergeCell ref="A41:A42"/>
    <mergeCell ref="B41:B42"/>
    <mergeCell ref="D41:D42"/>
    <mergeCell ref="E41:E42"/>
    <mergeCell ref="C41:C42"/>
    <mergeCell ref="A1:E1"/>
    <mergeCell ref="A29:A30"/>
    <mergeCell ref="B29:B30"/>
    <mergeCell ref="D29:D30"/>
    <mergeCell ref="E29:E30"/>
    <mergeCell ref="A37:E37"/>
    <mergeCell ref="A38:A39"/>
    <mergeCell ref="B38:B39"/>
    <mergeCell ref="D38:D39"/>
    <mergeCell ref="E38:E39"/>
    <mergeCell ref="C38:C39"/>
    <mergeCell ref="C5:C6"/>
    <mergeCell ref="C31:C32"/>
    <mergeCell ref="C27:C28"/>
    <mergeCell ref="C29:C30"/>
    <mergeCell ref="C47:C48"/>
    <mergeCell ref="E31:E32"/>
    <mergeCell ref="A26:E26"/>
    <mergeCell ref="A27:A28"/>
    <mergeCell ref="B27:B28"/>
    <mergeCell ref="D27:D28"/>
    <mergeCell ref="A7:A8"/>
    <mergeCell ref="B7:B8"/>
    <mergeCell ref="D7:D8"/>
    <mergeCell ref="E7:E8"/>
    <mergeCell ref="C7:C8"/>
    <mergeCell ref="A4:E4"/>
    <mergeCell ref="A5:A6"/>
    <mergeCell ref="B5:B6"/>
    <mergeCell ref="D5:D6"/>
    <mergeCell ref="E5:E6"/>
    <mergeCell ref="E45:E46"/>
    <mergeCell ref="A45:A46"/>
    <mergeCell ref="B45:B46"/>
    <mergeCell ref="C45:C46"/>
    <mergeCell ref="D45:D46"/>
    <mergeCell ref="A19:E19"/>
    <mergeCell ref="A31:A32"/>
    <mergeCell ref="B31:B32"/>
    <mergeCell ref="D31:D32"/>
    <mergeCell ref="E27:E28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>
      <selection activeCell="A10" sqref="A10"/>
    </sheetView>
  </sheetViews>
  <sheetFormatPr defaultRowHeight="15"/>
  <cols>
    <col min="1" max="1" width="19.140625" customWidth="1"/>
    <col min="2" max="2" width="21.140625" customWidth="1"/>
    <col min="3" max="3" width="14.85546875" customWidth="1"/>
    <col min="4" max="4" width="12" customWidth="1"/>
    <col min="5" max="5" width="16.7109375" customWidth="1"/>
  </cols>
  <sheetData>
    <row r="1" spans="1:15" ht="31.5" customHeight="1">
      <c r="A1" s="102" t="s">
        <v>153</v>
      </c>
      <c r="B1" s="102"/>
      <c r="C1" s="102"/>
      <c r="D1" s="102"/>
      <c r="E1" s="102"/>
    </row>
    <row r="2" spans="1:15" ht="15.75" thickBot="1"/>
    <row r="3" spans="1:15" ht="75.75" customHeight="1" thickBot="1">
      <c r="A3" s="1" t="s">
        <v>29</v>
      </c>
      <c r="B3" s="2" t="s">
        <v>0</v>
      </c>
      <c r="C3" s="2" t="s">
        <v>1</v>
      </c>
      <c r="D3" s="2" t="s">
        <v>2</v>
      </c>
      <c r="E3" s="2" t="s">
        <v>145</v>
      </c>
    </row>
    <row r="4" spans="1:15" s="6" customFormat="1" ht="15.75">
      <c r="A4" s="105">
        <v>2210</v>
      </c>
      <c r="B4" s="106"/>
      <c r="C4" s="106"/>
      <c r="D4" s="106"/>
      <c r="E4" s="107"/>
    </row>
    <row r="5" spans="1:15" ht="30" customHeight="1">
      <c r="A5" s="29" t="s">
        <v>97</v>
      </c>
      <c r="B5" s="29" t="s">
        <v>143</v>
      </c>
      <c r="C5" s="28" t="s">
        <v>154</v>
      </c>
      <c r="D5" s="40">
        <v>6615.69</v>
      </c>
      <c r="E5" s="40">
        <v>6615.69</v>
      </c>
      <c r="O5" s="24"/>
    </row>
    <row r="6" spans="1:15" s="6" customFormat="1" ht="15.75">
      <c r="A6" s="108">
        <v>2240</v>
      </c>
      <c r="B6" s="109"/>
      <c r="C6" s="109"/>
      <c r="D6" s="109"/>
      <c r="E6" s="110"/>
    </row>
    <row r="7" spans="1:15" s="7" customFormat="1" ht="31.5">
      <c r="A7" s="37" t="s">
        <v>40</v>
      </c>
      <c r="B7" s="37" t="s">
        <v>41</v>
      </c>
      <c r="C7" s="37" t="s">
        <v>50</v>
      </c>
      <c r="D7" s="39">
        <v>1346.58</v>
      </c>
      <c r="E7" s="40">
        <v>1346.58</v>
      </c>
    </row>
    <row r="8" spans="1:15" s="7" customFormat="1" ht="15.75">
      <c r="A8" s="8"/>
      <c r="B8" s="8"/>
      <c r="C8" s="4"/>
      <c r="D8" s="9"/>
      <c r="E8" s="9"/>
    </row>
    <row r="9" spans="1:15" s="7" customFormat="1" ht="31.5">
      <c r="A9" s="8" t="s">
        <v>155</v>
      </c>
      <c r="B9" s="8"/>
      <c r="C9" s="4"/>
      <c r="D9" s="9"/>
      <c r="E9" s="41">
        <f>E5+E7</f>
        <v>7962.2699999999995</v>
      </c>
    </row>
    <row r="10" spans="1:15" s="10" customFormat="1" ht="15.75">
      <c r="A10" s="8"/>
      <c r="B10" s="8"/>
      <c r="C10" s="4"/>
      <c r="D10" s="9"/>
      <c r="E10" s="9"/>
    </row>
    <row r="11" spans="1:15" s="14" customFormat="1" ht="15.75">
      <c r="A11" s="11"/>
      <c r="B11" s="11"/>
      <c r="C11" s="12"/>
      <c r="D11" s="13"/>
      <c r="E11" s="13"/>
    </row>
    <row r="12" spans="1:15" ht="15.75">
      <c r="A12" s="15"/>
      <c r="B12" s="15"/>
      <c r="C12" s="15"/>
      <c r="D12" s="16"/>
      <c r="E12" s="16"/>
    </row>
    <row r="15" spans="1:15">
      <c r="A15" s="5" t="s">
        <v>31</v>
      </c>
    </row>
    <row r="16" spans="1:15">
      <c r="A16" s="5" t="s">
        <v>32</v>
      </c>
    </row>
    <row r="17" spans="1:1">
      <c r="A17" s="5"/>
    </row>
    <row r="18" spans="1:1">
      <c r="A18" s="5"/>
    </row>
  </sheetData>
  <mergeCells count="3">
    <mergeCell ref="A1:E1"/>
    <mergeCell ref="A4:E4"/>
    <mergeCell ref="A6:E6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M1:Q225"/>
  <sheetViews>
    <sheetView topLeftCell="D1" workbookViewId="0">
      <selection activeCell="R21" sqref="R21"/>
    </sheetView>
  </sheetViews>
  <sheetFormatPr defaultRowHeight="15"/>
  <sheetData>
    <row r="1" spans="13:14" ht="15.75" thickBot="1">
      <c r="M1" s="17"/>
      <c r="N1" s="19"/>
    </row>
    <row r="2" spans="13:14" ht="15.75" thickBot="1">
      <c r="M2" s="18"/>
      <c r="N2" s="20"/>
    </row>
    <row r="3" spans="13:14" ht="15.75" thickBot="1">
      <c r="M3" s="18"/>
      <c r="N3" s="20"/>
    </row>
    <row r="4" spans="13:14" ht="15.75" thickBot="1">
      <c r="M4" s="18"/>
      <c r="N4" s="20"/>
    </row>
    <row r="5" spans="13:14" ht="15.75" thickBot="1">
      <c r="M5" s="17"/>
      <c r="N5" s="19"/>
    </row>
    <row r="6" spans="13:14" ht="15.75" thickBot="1">
      <c r="M6" s="18"/>
      <c r="N6" s="20"/>
    </row>
    <row r="7" spans="13:14" ht="15.75" thickBot="1">
      <c r="M7" s="22"/>
      <c r="N7" s="20"/>
    </row>
    <row r="8" spans="13:14" ht="15.75" thickBot="1">
      <c r="M8" s="18"/>
      <c r="N8" s="20"/>
    </row>
    <row r="9" spans="13:14" ht="15.75" thickBot="1">
      <c r="M9" s="22"/>
      <c r="N9" s="21"/>
    </row>
    <row r="10" spans="13:14" ht="15.75" thickBot="1">
      <c r="M10" s="18"/>
      <c r="N10" s="20"/>
    </row>
    <row r="11" spans="13:14" ht="15.75" thickBot="1">
      <c r="M11" s="18"/>
      <c r="N11" s="20"/>
    </row>
    <row r="12" spans="13:14" ht="15.75" thickBot="1">
      <c r="M12" s="18"/>
      <c r="N12" s="20"/>
    </row>
    <row r="13" spans="13:14" ht="15.75" thickBot="1">
      <c r="M13" s="18"/>
      <c r="N13" s="20"/>
    </row>
    <row r="14" spans="13:14" ht="15.75" thickBot="1">
      <c r="M14" s="18"/>
      <c r="N14" s="20"/>
    </row>
    <row r="15" spans="13:14" ht="15.75" thickBot="1">
      <c r="M15" s="18"/>
      <c r="N15" s="20"/>
    </row>
    <row r="16" spans="13:14" ht="15.75" thickBot="1">
      <c r="M16" s="18"/>
      <c r="N16" s="20"/>
    </row>
    <row r="17" spans="13:14" ht="15.75" thickBot="1">
      <c r="M17" s="18"/>
      <c r="N17" s="20"/>
    </row>
    <row r="18" spans="13:14" ht="15.75" thickBot="1">
      <c r="M18" s="18"/>
      <c r="N18" s="20"/>
    </row>
    <row r="19" spans="13:14" ht="15.75" thickBot="1">
      <c r="M19" s="18"/>
      <c r="N19" s="20"/>
    </row>
    <row r="20" spans="13:14" ht="15.75" thickBot="1">
      <c r="M20" s="18"/>
      <c r="N20" s="20"/>
    </row>
    <row r="21" spans="13:14" ht="15.75" thickBot="1">
      <c r="M21" s="18"/>
      <c r="N21" s="20"/>
    </row>
    <row r="22" spans="13:14" ht="15.75" thickBot="1">
      <c r="M22" s="18"/>
      <c r="N22" s="20"/>
    </row>
    <row r="23" spans="13:14" ht="15.75" thickBot="1">
      <c r="M23" s="18"/>
      <c r="N23" s="20"/>
    </row>
    <row r="24" spans="13:14" ht="15.75" thickBot="1">
      <c r="M24" s="18"/>
      <c r="N24" s="20"/>
    </row>
    <row r="25" spans="13:14" ht="15.75" thickBot="1">
      <c r="M25" s="18"/>
      <c r="N25" s="20"/>
    </row>
    <row r="26" spans="13:14" ht="15.75" thickBot="1">
      <c r="M26" s="18"/>
      <c r="N26" s="20"/>
    </row>
    <row r="27" spans="13:14" ht="15.75" thickBot="1">
      <c r="M27" s="18"/>
      <c r="N27" s="20"/>
    </row>
    <row r="28" spans="13:14" ht="15.75" thickBot="1">
      <c r="M28" s="18"/>
      <c r="N28" s="20"/>
    </row>
    <row r="29" spans="13:14" ht="15.75" thickBot="1">
      <c r="M29" s="18"/>
      <c r="N29" s="20"/>
    </row>
    <row r="30" spans="13:14" ht="15.75" thickBot="1">
      <c r="M30" s="18"/>
      <c r="N30" s="20"/>
    </row>
    <row r="31" spans="13:14" ht="15.75" thickBot="1">
      <c r="M31" s="18"/>
      <c r="N31" s="20"/>
    </row>
    <row r="32" spans="13:14" ht="15.75" thickBot="1">
      <c r="M32" s="18"/>
      <c r="N32" s="20"/>
    </row>
    <row r="33" spans="13:14" ht="15.75" thickBot="1">
      <c r="M33" s="18"/>
      <c r="N33" s="20"/>
    </row>
    <row r="34" spans="13:14" ht="15.75" thickBot="1">
      <c r="M34" s="18"/>
      <c r="N34" s="20"/>
    </row>
    <row r="35" spans="13:14" ht="15.75" thickBot="1">
      <c r="M35" s="18"/>
      <c r="N35" s="20"/>
    </row>
    <row r="36" spans="13:14" ht="15.75" thickBot="1">
      <c r="M36" s="18"/>
      <c r="N36" s="20"/>
    </row>
    <row r="37" spans="13:14" ht="15.75" thickBot="1">
      <c r="M37" s="18"/>
      <c r="N37" s="20"/>
    </row>
    <row r="38" spans="13:14" ht="15.75" thickBot="1">
      <c r="M38" s="18"/>
      <c r="N38" s="20"/>
    </row>
    <row r="39" spans="13:14" ht="15.75" thickBot="1">
      <c r="M39" s="18"/>
      <c r="N39" s="20"/>
    </row>
    <row r="40" spans="13:14" ht="15.75" thickBot="1">
      <c r="M40" s="18"/>
      <c r="N40" s="20"/>
    </row>
    <row r="41" spans="13:14" ht="15.75" thickBot="1">
      <c r="M41" s="18"/>
      <c r="N41" s="20"/>
    </row>
    <row r="42" spans="13:14" ht="15.75" thickBot="1">
      <c r="M42" s="18"/>
      <c r="N42" s="20"/>
    </row>
    <row r="43" spans="13:14" ht="15.75" thickBot="1">
      <c r="M43" s="18"/>
      <c r="N43" s="20"/>
    </row>
    <row r="44" spans="13:14" ht="15.75" thickBot="1">
      <c r="M44" s="18"/>
      <c r="N44" s="20"/>
    </row>
    <row r="45" spans="13:14" ht="15.75" thickBot="1">
      <c r="M45" s="18"/>
      <c r="N45" s="20"/>
    </row>
    <row r="46" spans="13:14" ht="15.75" thickBot="1">
      <c r="M46" s="18"/>
      <c r="N46" s="20"/>
    </row>
    <row r="47" spans="13:14" ht="15.75" thickBot="1">
      <c r="M47" s="18"/>
      <c r="N47" s="20"/>
    </row>
    <row r="48" spans="13:14" ht="15.75" thickBot="1">
      <c r="M48" s="18"/>
      <c r="N48" s="20"/>
    </row>
    <row r="49" spans="13:14" ht="15.75" thickBot="1">
      <c r="M49" s="18"/>
      <c r="N49" s="20"/>
    </row>
    <row r="50" spans="13:14" ht="15.75" thickBot="1">
      <c r="M50" s="18"/>
      <c r="N50" s="20"/>
    </row>
    <row r="51" spans="13:14" ht="15.75" thickBot="1">
      <c r="M51" s="18"/>
      <c r="N51" s="20"/>
    </row>
    <row r="52" spans="13:14" ht="15.75" thickBot="1">
      <c r="M52" s="18"/>
      <c r="N52" s="20"/>
    </row>
    <row r="53" spans="13:14" ht="15.75" thickBot="1">
      <c r="M53" s="18"/>
      <c r="N53" s="20"/>
    </row>
    <row r="54" spans="13:14" ht="15.75" thickBot="1">
      <c r="M54" s="18"/>
      <c r="N54" s="20"/>
    </row>
    <row r="55" spans="13:14" ht="15.75" thickBot="1">
      <c r="M55" s="18"/>
      <c r="N55" s="20"/>
    </row>
    <row r="56" spans="13:14" ht="15.75" thickBot="1">
      <c r="M56" s="18"/>
      <c r="N56" s="20"/>
    </row>
    <row r="57" spans="13:14" ht="15.75" thickBot="1">
      <c r="M57" s="18"/>
      <c r="N57" s="20"/>
    </row>
    <row r="58" spans="13:14" ht="15.75" thickBot="1">
      <c r="M58" s="18"/>
      <c r="N58" s="20"/>
    </row>
    <row r="59" spans="13:14" ht="15.75" thickBot="1">
      <c r="M59" s="18"/>
      <c r="N59" s="20"/>
    </row>
    <row r="60" spans="13:14" ht="15.75" thickBot="1">
      <c r="M60" s="18"/>
      <c r="N60" s="20"/>
    </row>
    <row r="61" spans="13:14" ht="15.75" thickBot="1">
      <c r="M61" s="18"/>
      <c r="N61" s="20"/>
    </row>
    <row r="62" spans="13:14" ht="15.75" thickBot="1">
      <c r="M62" s="18"/>
      <c r="N62" s="20"/>
    </row>
    <row r="63" spans="13:14" ht="15.75" thickBot="1">
      <c r="M63" s="18"/>
      <c r="N63" s="20"/>
    </row>
    <row r="64" spans="13:14" ht="15.75" thickBot="1">
      <c r="M64" s="18"/>
      <c r="N64" s="20"/>
    </row>
    <row r="65" spans="13:14" ht="15.75" thickBot="1">
      <c r="M65" s="18"/>
      <c r="N65" s="20"/>
    </row>
    <row r="66" spans="13:14" ht="15.75" thickBot="1">
      <c r="M66" s="18"/>
      <c r="N66" s="20"/>
    </row>
    <row r="67" spans="13:14" ht="15.75" thickBot="1">
      <c r="M67" s="18"/>
      <c r="N67" s="20"/>
    </row>
    <row r="68" spans="13:14" ht="15.75" thickBot="1">
      <c r="M68" s="18"/>
      <c r="N68" s="20"/>
    </row>
    <row r="69" spans="13:14" ht="15.75" thickBot="1">
      <c r="M69" s="18"/>
      <c r="N69" s="20"/>
    </row>
    <row r="70" spans="13:14" ht="15.75" thickBot="1">
      <c r="M70" s="18"/>
      <c r="N70" s="20"/>
    </row>
    <row r="71" spans="13:14" ht="15.75" thickBot="1">
      <c r="M71" s="18"/>
      <c r="N71" s="20"/>
    </row>
    <row r="72" spans="13:14" ht="15.75" thickBot="1">
      <c r="M72" s="18"/>
      <c r="N72" s="20"/>
    </row>
    <row r="73" spans="13:14" ht="15.75" thickBot="1">
      <c r="M73" s="18"/>
      <c r="N73" s="20"/>
    </row>
    <row r="74" spans="13:14" ht="15.75" thickBot="1">
      <c r="M74" s="18"/>
      <c r="N74" s="20"/>
    </row>
    <row r="75" spans="13:14" ht="15.75" thickBot="1">
      <c r="M75" s="18"/>
      <c r="N75" s="20"/>
    </row>
    <row r="76" spans="13:14" ht="15.75" thickBot="1">
      <c r="M76" s="18"/>
      <c r="N76" s="20"/>
    </row>
    <row r="77" spans="13:14" ht="15.75" thickBot="1">
      <c r="M77" s="18"/>
      <c r="N77" s="20"/>
    </row>
    <row r="78" spans="13:14" ht="15.75" thickBot="1">
      <c r="M78" s="18"/>
      <c r="N78" s="20"/>
    </row>
    <row r="79" spans="13:14" ht="15.75" thickBot="1">
      <c r="M79" s="18"/>
      <c r="N79" s="20"/>
    </row>
    <row r="80" spans="13:14" ht="15.75" thickBot="1">
      <c r="M80" s="18"/>
      <c r="N80" s="20"/>
    </row>
    <row r="81" spans="13:14" ht="15.75" thickBot="1">
      <c r="M81" s="18"/>
      <c r="N81" s="20"/>
    </row>
    <row r="82" spans="13:14" ht="15.75" thickBot="1">
      <c r="M82" s="18"/>
      <c r="N82" s="20"/>
    </row>
    <row r="83" spans="13:14" ht="15.75" thickBot="1">
      <c r="M83" s="18"/>
      <c r="N83" s="20"/>
    </row>
    <row r="84" spans="13:14" ht="15.75" thickBot="1">
      <c r="M84" s="18"/>
      <c r="N84" s="20"/>
    </row>
    <row r="85" spans="13:14" ht="15.75" thickBot="1">
      <c r="M85" s="18"/>
      <c r="N85" s="20"/>
    </row>
    <row r="86" spans="13:14" ht="15.75" thickBot="1">
      <c r="M86" s="18"/>
      <c r="N86" s="20"/>
    </row>
    <row r="87" spans="13:14" ht="15.75" thickBot="1">
      <c r="M87" s="18"/>
      <c r="N87" s="20"/>
    </row>
    <row r="88" spans="13:14" ht="15.75" thickBot="1">
      <c r="M88" s="18"/>
      <c r="N88" s="20"/>
    </row>
    <row r="89" spans="13:14" ht="15.75" thickBot="1">
      <c r="M89" s="18"/>
      <c r="N89" s="20"/>
    </row>
    <row r="90" spans="13:14" ht="15.75" thickBot="1">
      <c r="M90" s="18"/>
      <c r="N90" s="20"/>
    </row>
    <row r="91" spans="13:14" ht="15.75" thickBot="1">
      <c r="M91" s="18"/>
      <c r="N91" s="20"/>
    </row>
    <row r="92" spans="13:14" ht="15.75" thickBot="1">
      <c r="M92" s="18"/>
      <c r="N92" s="20"/>
    </row>
    <row r="93" spans="13:14" ht="15.75" thickBot="1">
      <c r="M93" s="18"/>
      <c r="N93" s="20"/>
    </row>
    <row r="94" spans="13:14" ht="15.75" thickBot="1">
      <c r="M94" s="18"/>
      <c r="N94" s="20"/>
    </row>
    <row r="95" spans="13:14" ht="15.75" thickBot="1">
      <c r="M95" s="18"/>
      <c r="N95" s="20"/>
    </row>
    <row r="96" spans="13:14" ht="15.75" thickBot="1">
      <c r="M96" s="18"/>
      <c r="N96" s="20"/>
    </row>
    <row r="97" spans="13:14" ht="15.75" thickBot="1">
      <c r="M97" s="18"/>
      <c r="N97" s="20"/>
    </row>
    <row r="98" spans="13:14" ht="15.75" thickBot="1">
      <c r="M98" s="18"/>
      <c r="N98" s="20"/>
    </row>
    <row r="99" spans="13:14" ht="15.75" thickBot="1">
      <c r="M99" s="18"/>
      <c r="N99" s="20"/>
    </row>
    <row r="100" spans="13:14" ht="15.75" thickBot="1">
      <c r="M100" s="18"/>
      <c r="N100" s="20"/>
    </row>
    <row r="101" spans="13:14" ht="15.75" thickBot="1">
      <c r="M101" s="18"/>
      <c r="N101" s="20"/>
    </row>
    <row r="102" spans="13:14" ht="15.75" thickBot="1">
      <c r="M102" s="18"/>
      <c r="N102" s="20"/>
    </row>
    <row r="103" spans="13:14" ht="15.75" thickBot="1">
      <c r="M103" s="18"/>
      <c r="N103" s="20"/>
    </row>
    <row r="104" spans="13:14" ht="15.75" thickBot="1">
      <c r="M104" s="18"/>
      <c r="N104" s="20"/>
    </row>
    <row r="105" spans="13:14" ht="15.75" thickBot="1">
      <c r="M105" s="18"/>
      <c r="N105" s="20"/>
    </row>
    <row r="106" spans="13:14" ht="15.75" thickBot="1">
      <c r="M106" s="18"/>
      <c r="N106" s="20"/>
    </row>
    <row r="107" spans="13:14" ht="15.75" thickBot="1">
      <c r="M107" s="18"/>
      <c r="N107" s="20"/>
    </row>
    <row r="108" spans="13:14" ht="15.75" thickBot="1">
      <c r="M108" s="18"/>
      <c r="N108" s="20"/>
    </row>
    <row r="109" spans="13:14" ht="15.75" thickBot="1">
      <c r="M109" s="18"/>
      <c r="N109" s="20"/>
    </row>
    <row r="110" spans="13:14" ht="15.75" thickBot="1">
      <c r="M110" s="18"/>
      <c r="N110" s="20"/>
    </row>
    <row r="111" spans="13:14" ht="15.75" thickBot="1">
      <c r="M111" s="18"/>
      <c r="N111" s="20"/>
    </row>
    <row r="112" spans="13:14" ht="15.75" thickBot="1">
      <c r="M112" s="18"/>
      <c r="N112" s="20"/>
    </row>
    <row r="113" spans="13:14" ht="15.75" thickBot="1">
      <c r="M113" s="18"/>
      <c r="N113" s="20"/>
    </row>
    <row r="114" spans="13:14" ht="15.75" thickBot="1">
      <c r="M114" s="18"/>
      <c r="N114" s="20"/>
    </row>
    <row r="115" spans="13:14" ht="15.75" thickBot="1">
      <c r="M115" s="18"/>
      <c r="N115" s="20"/>
    </row>
    <row r="116" spans="13:14" ht="15.75" thickBot="1">
      <c r="M116" s="18"/>
      <c r="N116" s="20"/>
    </row>
    <row r="117" spans="13:14" ht="15.75" thickBot="1">
      <c r="M117" s="18"/>
      <c r="N117" s="20"/>
    </row>
    <row r="118" spans="13:14" ht="15.75" thickBot="1">
      <c r="M118" s="18"/>
      <c r="N118" s="20"/>
    </row>
    <row r="119" spans="13:14" ht="15.75" thickBot="1">
      <c r="M119" s="18"/>
      <c r="N119" s="20"/>
    </row>
    <row r="120" spans="13:14" ht="15.75" thickBot="1">
      <c r="M120" s="18"/>
      <c r="N120" s="20"/>
    </row>
    <row r="121" spans="13:14" ht="15.75" thickBot="1">
      <c r="M121" s="18"/>
      <c r="N121" s="20"/>
    </row>
    <row r="122" spans="13:14" ht="15.75" thickBot="1">
      <c r="M122" s="18"/>
      <c r="N122" s="20"/>
    </row>
    <row r="123" spans="13:14" ht="15.75" thickBot="1">
      <c r="M123" s="18"/>
      <c r="N123" s="20"/>
    </row>
    <row r="124" spans="13:14" ht="15.75" thickBot="1">
      <c r="M124" s="18"/>
      <c r="N124" s="20"/>
    </row>
    <row r="125" spans="13:14" ht="15.75" thickBot="1">
      <c r="M125" s="18"/>
      <c r="N125" s="20"/>
    </row>
    <row r="126" spans="13:14" ht="15.75" thickBot="1">
      <c r="M126" s="18"/>
      <c r="N126" s="20"/>
    </row>
    <row r="127" spans="13:14" ht="15.75" thickBot="1">
      <c r="M127" s="18"/>
      <c r="N127" s="20"/>
    </row>
    <row r="128" spans="13:14" ht="15.75" thickBot="1">
      <c r="M128" s="18"/>
      <c r="N128" s="20"/>
    </row>
    <row r="129" spans="13:14" ht="15.75" thickBot="1">
      <c r="M129" s="18"/>
      <c r="N129" s="20"/>
    </row>
    <row r="130" spans="13:14" ht="15.75" thickBot="1">
      <c r="M130" s="18"/>
      <c r="N130" s="20"/>
    </row>
    <row r="131" spans="13:14" ht="15.75" thickBot="1">
      <c r="M131" s="18"/>
      <c r="N131" s="20"/>
    </row>
    <row r="132" spans="13:14" ht="15.75" thickBot="1">
      <c r="M132" s="18"/>
      <c r="N132" s="20"/>
    </row>
    <row r="133" spans="13:14" ht="15.75" thickBot="1">
      <c r="M133" s="18"/>
      <c r="N133" s="20"/>
    </row>
    <row r="134" spans="13:14" ht="15.75" thickBot="1">
      <c r="M134" s="18"/>
      <c r="N134" s="20"/>
    </row>
    <row r="135" spans="13:14" ht="15.75" thickBot="1">
      <c r="M135" s="18"/>
      <c r="N135" s="20"/>
    </row>
    <row r="136" spans="13:14" ht="15.75" thickBot="1">
      <c r="M136" s="18"/>
      <c r="N136" s="20"/>
    </row>
    <row r="137" spans="13:14" ht="15.75" thickBot="1">
      <c r="M137" s="18"/>
      <c r="N137" s="20"/>
    </row>
    <row r="138" spans="13:14" ht="15.75" thickBot="1">
      <c r="M138" s="18"/>
      <c r="N138" s="20"/>
    </row>
    <row r="139" spans="13:14" ht="15.75" thickBot="1">
      <c r="M139" s="18"/>
      <c r="N139" s="20"/>
    </row>
    <row r="140" spans="13:14" ht="15.75" thickBot="1">
      <c r="M140" s="18"/>
      <c r="N140" s="20"/>
    </row>
    <row r="141" spans="13:14" ht="15.75" thickBot="1">
      <c r="M141" s="18"/>
      <c r="N141" s="20"/>
    </row>
    <row r="142" spans="13:14" ht="15.75" thickBot="1">
      <c r="M142" s="18"/>
      <c r="N142" s="20"/>
    </row>
    <row r="143" spans="13:14" ht="15.75" thickBot="1">
      <c r="M143" s="18"/>
      <c r="N143" s="20"/>
    </row>
    <row r="144" spans="13:14" ht="15.75" thickBot="1">
      <c r="M144" s="18"/>
      <c r="N144" s="20"/>
    </row>
    <row r="145" spans="13:14" ht="15.75" thickBot="1">
      <c r="M145" s="18"/>
      <c r="N145" s="20"/>
    </row>
    <row r="146" spans="13:14" ht="15.75" thickBot="1">
      <c r="M146" s="18"/>
      <c r="N146" s="20"/>
    </row>
    <row r="147" spans="13:14" ht="15.75" thickBot="1">
      <c r="M147" s="18"/>
      <c r="N147" s="20"/>
    </row>
    <row r="148" spans="13:14" ht="15.75" thickBot="1">
      <c r="M148" s="18"/>
      <c r="N148" s="20"/>
    </row>
    <row r="149" spans="13:14" ht="15.75" thickBot="1">
      <c r="M149" s="18"/>
      <c r="N149" s="20"/>
    </row>
    <row r="150" spans="13:14" ht="15.75" thickBot="1">
      <c r="M150" s="18"/>
      <c r="N150" s="20"/>
    </row>
    <row r="151" spans="13:14" ht="15.75" thickBot="1">
      <c r="M151" s="18"/>
      <c r="N151" s="20"/>
    </row>
    <row r="152" spans="13:14" ht="15.75" thickBot="1">
      <c r="M152" s="18"/>
      <c r="N152" s="20"/>
    </row>
    <row r="153" spans="13:14" ht="15.75" thickBot="1">
      <c r="M153" s="18"/>
      <c r="N153" s="20"/>
    </row>
    <row r="154" spans="13:14" ht="15.75" thickBot="1">
      <c r="M154" s="18"/>
      <c r="N154" s="20"/>
    </row>
    <row r="155" spans="13:14" ht="15.75" thickBot="1">
      <c r="M155" s="18"/>
      <c r="N155" s="20"/>
    </row>
    <row r="156" spans="13:14" ht="15.75" thickBot="1">
      <c r="M156" s="18"/>
      <c r="N156" s="20"/>
    </row>
    <row r="157" spans="13:14" ht="15.75" thickBot="1">
      <c r="M157" s="18"/>
      <c r="N157" s="20"/>
    </row>
    <row r="158" spans="13:14" ht="15.75" thickBot="1">
      <c r="M158" s="18"/>
      <c r="N158" s="20"/>
    </row>
    <row r="159" spans="13:14" ht="15.75" thickBot="1">
      <c r="M159" s="18"/>
      <c r="N159" s="20"/>
    </row>
    <row r="160" spans="13:14" ht="15.75" thickBot="1">
      <c r="M160" s="18"/>
      <c r="N160" s="20"/>
    </row>
    <row r="161" spans="13:14" ht="15.75" thickBot="1">
      <c r="M161" s="18"/>
      <c r="N161" s="20"/>
    </row>
    <row r="162" spans="13:14" ht="15.75" thickBot="1">
      <c r="M162" s="18"/>
      <c r="N162" s="20"/>
    </row>
    <row r="163" spans="13:14" ht="15.75" thickBot="1">
      <c r="M163" s="18"/>
      <c r="N163" s="20"/>
    </row>
    <row r="164" spans="13:14" ht="15.75" thickBot="1">
      <c r="M164" s="18"/>
      <c r="N164" s="20"/>
    </row>
    <row r="165" spans="13:14" ht="15.75" thickBot="1">
      <c r="M165" s="18"/>
      <c r="N165" s="20"/>
    </row>
    <row r="166" spans="13:14" ht="15.75" thickBot="1">
      <c r="M166" s="18"/>
      <c r="N166" s="20"/>
    </row>
    <row r="167" spans="13:14" ht="15.75" thickBot="1">
      <c r="M167" s="18"/>
      <c r="N167" s="20"/>
    </row>
    <row r="168" spans="13:14" ht="15.75" thickBot="1">
      <c r="M168" s="18"/>
      <c r="N168" s="20"/>
    </row>
    <row r="169" spans="13:14" ht="15.75" thickBot="1">
      <c r="M169" s="18"/>
      <c r="N169" s="20"/>
    </row>
    <row r="170" spans="13:14" ht="15.75" thickBot="1">
      <c r="M170" s="18"/>
      <c r="N170" s="20"/>
    </row>
    <row r="171" spans="13:14" ht="15.75" thickBot="1">
      <c r="M171" s="18"/>
      <c r="N171" s="20"/>
    </row>
    <row r="172" spans="13:14" ht="15.75" thickBot="1">
      <c r="M172" s="18"/>
      <c r="N172" s="20"/>
    </row>
    <row r="173" spans="13:14" ht="15.75" thickBot="1">
      <c r="M173" s="18"/>
      <c r="N173" s="20"/>
    </row>
    <row r="174" spans="13:14" ht="15.75" thickBot="1">
      <c r="M174" s="18"/>
      <c r="N174" s="20"/>
    </row>
    <row r="175" spans="13:14" ht="15.75" thickBot="1">
      <c r="M175" s="18"/>
      <c r="N175" s="20"/>
    </row>
    <row r="176" spans="13:14" ht="15.75" thickBot="1">
      <c r="M176" s="18"/>
      <c r="N176" s="20"/>
    </row>
    <row r="177" spans="13:17" ht="15.75" thickBot="1">
      <c r="M177" s="18"/>
      <c r="N177" s="20"/>
    </row>
    <row r="178" spans="13:17" ht="15.75" thickBot="1">
      <c r="M178" s="18"/>
      <c r="N178" s="20"/>
    </row>
    <row r="179" spans="13:17" ht="15.75" thickBot="1">
      <c r="M179" s="18"/>
      <c r="N179" s="20"/>
    </row>
    <row r="180" spans="13:17" ht="15.75" thickBot="1">
      <c r="M180" s="18"/>
      <c r="N180" s="20"/>
    </row>
    <row r="181" spans="13:17" ht="15.75" thickBot="1">
      <c r="M181" s="18"/>
      <c r="N181" s="20"/>
    </row>
    <row r="182" spans="13:17" ht="15.75" thickBot="1">
      <c r="M182" s="18"/>
      <c r="N182" s="20"/>
    </row>
    <row r="183" spans="13:17" ht="15.75" thickBot="1">
      <c r="M183" s="18"/>
      <c r="N183" s="20"/>
    </row>
    <row r="184" spans="13:17" ht="15.75" thickBot="1">
      <c r="M184" s="18"/>
      <c r="N184" s="20"/>
    </row>
    <row r="185" spans="13:17" ht="15.75" thickBot="1">
      <c r="M185" s="18"/>
      <c r="N185" s="20"/>
      <c r="Q185" s="17"/>
    </row>
    <row r="186" spans="13:17" ht="15.75" thickBot="1">
      <c r="M186" s="18"/>
      <c r="N186" s="20"/>
      <c r="Q186" s="18"/>
    </row>
    <row r="187" spans="13:17" ht="15.75" thickBot="1">
      <c r="M187" s="18"/>
      <c r="N187" s="20"/>
      <c r="Q187" s="18"/>
    </row>
    <row r="188" spans="13:17" ht="15.75" thickBot="1">
      <c r="M188" s="18"/>
      <c r="N188" s="20"/>
      <c r="Q188" s="18"/>
    </row>
    <row r="189" spans="13:17" ht="15.75" thickBot="1">
      <c r="M189" s="18"/>
      <c r="N189" s="20"/>
      <c r="Q189" s="18"/>
    </row>
    <row r="190" spans="13:17" ht="15.75" thickBot="1">
      <c r="M190" s="18"/>
      <c r="N190" s="20"/>
      <c r="Q190" s="18"/>
    </row>
    <row r="191" spans="13:17" ht="15.75" thickBot="1">
      <c r="M191" s="18"/>
      <c r="N191" s="20"/>
      <c r="Q191" s="18"/>
    </row>
    <row r="192" spans="13:17" ht="15.75" thickBot="1">
      <c r="M192" s="18"/>
      <c r="N192" s="20"/>
      <c r="Q192" s="18"/>
    </row>
    <row r="193" spans="13:17" ht="15.75" thickBot="1">
      <c r="M193" s="18"/>
      <c r="N193" s="20"/>
      <c r="Q193" s="18"/>
    </row>
    <row r="194" spans="13:17" ht="15.75" thickBot="1">
      <c r="M194" s="18"/>
      <c r="N194" s="20"/>
      <c r="Q194" s="18"/>
    </row>
    <row r="195" spans="13:17" ht="15.75" thickBot="1">
      <c r="M195" s="18"/>
      <c r="N195" s="20"/>
      <c r="Q195" s="18"/>
    </row>
    <row r="196" spans="13:17" ht="15.75" thickBot="1">
      <c r="M196" s="18"/>
      <c r="N196" s="20"/>
      <c r="Q196" s="18"/>
    </row>
    <row r="197" spans="13:17" ht="15.75" thickBot="1">
      <c r="M197" s="18"/>
      <c r="N197" s="20"/>
      <c r="Q197" s="18"/>
    </row>
    <row r="198" spans="13:17" ht="15.75" thickBot="1">
      <c r="M198" s="18"/>
      <c r="N198" s="20"/>
      <c r="Q198" s="18"/>
    </row>
    <row r="199" spans="13:17" ht="15.75" thickBot="1">
      <c r="M199" s="18"/>
      <c r="N199" s="20"/>
      <c r="Q199" s="18"/>
    </row>
    <row r="200" spans="13:17" ht="15.75" thickBot="1">
      <c r="M200" s="18"/>
      <c r="N200" s="20"/>
      <c r="Q200" s="18"/>
    </row>
    <row r="201" spans="13:17" ht="15.75" thickBot="1">
      <c r="M201" s="18"/>
      <c r="N201" s="20"/>
      <c r="Q201" s="18"/>
    </row>
    <row r="202" spans="13:17" ht="15.75" thickBot="1">
      <c r="M202" s="18"/>
      <c r="N202" s="20"/>
      <c r="Q202" s="18"/>
    </row>
    <row r="203" spans="13:17" ht="15.75" thickBot="1">
      <c r="M203" s="18"/>
      <c r="N203" s="20"/>
      <c r="Q203" s="18"/>
    </row>
    <row r="204" spans="13:17" ht="15.75" thickBot="1">
      <c r="M204" s="18"/>
      <c r="N204" s="20"/>
      <c r="Q204" s="18"/>
    </row>
    <row r="205" spans="13:17" ht="15.75" thickBot="1">
      <c r="M205" s="18"/>
      <c r="N205" s="20"/>
      <c r="Q205" s="18"/>
    </row>
    <row r="206" spans="13:17" ht="15.75" thickBot="1">
      <c r="M206" s="18"/>
      <c r="N206" s="20"/>
      <c r="Q206" s="18"/>
    </row>
    <row r="207" spans="13:17" ht="15.75" thickBot="1">
      <c r="M207" s="18"/>
      <c r="N207" s="20"/>
      <c r="Q207" s="18"/>
    </row>
    <row r="208" spans="13:17" ht="15.75" thickBot="1">
      <c r="M208" s="18"/>
      <c r="N208" s="20"/>
      <c r="Q208" s="18"/>
    </row>
    <row r="209" spans="13:17" ht="15.75" thickBot="1">
      <c r="M209" s="18"/>
      <c r="N209" s="20"/>
      <c r="Q209" s="18"/>
    </row>
    <row r="210" spans="13:17" ht="15.75" thickBot="1">
      <c r="M210" s="18"/>
      <c r="N210" s="20"/>
      <c r="Q210" s="18"/>
    </row>
    <row r="211" spans="13:17" ht="15.75" thickBot="1">
      <c r="M211" s="18"/>
      <c r="N211" s="20"/>
      <c r="Q211" s="18"/>
    </row>
    <row r="212" spans="13:17" ht="15.75" thickBot="1">
      <c r="M212" s="18"/>
      <c r="N212" s="20"/>
      <c r="Q212" s="22"/>
    </row>
    <row r="213" spans="13:17" ht="15.75" thickBot="1">
      <c r="M213" s="18"/>
      <c r="N213" s="20"/>
      <c r="Q213" s="18"/>
    </row>
    <row r="214" spans="13:17" ht="15.75" thickBot="1">
      <c r="M214" s="18"/>
      <c r="N214" s="20"/>
      <c r="Q214" s="18"/>
    </row>
    <row r="215" spans="13:17" ht="15.75" thickBot="1">
      <c r="M215" s="18"/>
      <c r="N215" s="20"/>
      <c r="Q215" s="18"/>
    </row>
    <row r="216" spans="13:17" ht="15.75" thickBot="1">
      <c r="M216" s="18"/>
      <c r="N216" s="20"/>
      <c r="Q216" s="18"/>
    </row>
    <row r="217" spans="13:17" ht="15.75" thickBot="1">
      <c r="M217" s="18"/>
      <c r="N217" s="20"/>
      <c r="Q217" s="18"/>
    </row>
    <row r="218" spans="13:17" ht="15.75" thickBot="1">
      <c r="M218" s="18"/>
      <c r="N218" s="20"/>
      <c r="Q218" s="18"/>
    </row>
    <row r="219" spans="13:17" ht="15.75" thickBot="1">
      <c r="M219" s="18"/>
      <c r="N219" s="20"/>
    </row>
    <row r="220" spans="13:17" ht="15.75" thickBot="1">
      <c r="M220" s="18"/>
      <c r="N220" s="20"/>
    </row>
    <row r="221" spans="13:17" ht="15.75" thickBot="1">
      <c r="M221" s="18"/>
      <c r="N221" s="20"/>
    </row>
    <row r="222" spans="13:17" ht="15.75" thickBot="1">
      <c r="M222" s="18"/>
      <c r="N222" s="20"/>
    </row>
    <row r="223" spans="13:17" ht="15.75" thickBot="1">
      <c r="M223" s="18"/>
      <c r="N223" s="20"/>
    </row>
    <row r="224" spans="13:17" ht="15.75" thickBot="1">
      <c r="M224" s="18"/>
      <c r="N224" s="20"/>
    </row>
    <row r="225" spans="13:14" ht="15.75" thickBot="1">
      <c r="M225" s="18"/>
      <c r="N225" s="20"/>
    </row>
  </sheetData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заг. фонд</vt:lpstr>
      <vt:lpstr>спец.фонд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2019-10-11T11:14:42Z</dcterms:modified>
</cp:coreProperties>
</file>